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414"/>
  <workbookPr date1904="1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/Users/tristan/Desktop/"/>
    </mc:Choice>
  </mc:AlternateContent>
  <xr:revisionPtr revIDLastSave="0" documentId="13_ncr:1_{805F6462-704B-374F-9D69-1014F5AF09FA}" xr6:coauthVersionLast="43" xr6:coauthVersionMax="43" xr10:uidLastSave="{00000000-0000-0000-0000-000000000000}"/>
  <bookViews>
    <workbookView xWindow="10180" yWindow="460" windowWidth="23420" windowHeight="19020" activeTab="3" xr2:uid="{00000000-000D-0000-FFFF-FFFF00000000}"/>
  </bookViews>
  <sheets>
    <sheet name="Cuisine" sheetId="9" state="hidden" r:id="rId1"/>
    <sheet name="H base novembre 2017" sheetId="4" state="hidden" r:id="rId2"/>
    <sheet name="Cuisine 2" sheetId="6" state="hidden" r:id="rId3"/>
    <sheet name="Horaire" sheetId="17" r:id="rId4"/>
  </sheets>
  <definedNames>
    <definedName name="_xlnm.Print_Area" localSheetId="3">Horaire!$A$5:$AG$114</definedName>
  </definedNames>
  <calcPr calcId="191028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2" i="17" l="1"/>
  <c r="CW2" i="17"/>
  <c r="CV2" i="17"/>
  <c r="AD19" i="17"/>
  <c r="AB19" i="17"/>
  <c r="Z19" i="17"/>
  <c r="X19" i="17"/>
  <c r="V19" i="17"/>
  <c r="T19" i="17"/>
  <c r="R19" i="17"/>
  <c r="AD17" i="17"/>
  <c r="AB17" i="17"/>
  <c r="Z17" i="17"/>
  <c r="X17" i="17"/>
  <c r="V17" i="17"/>
  <c r="T17" i="17"/>
  <c r="R17" i="17"/>
  <c r="AD15" i="17"/>
  <c r="AB15" i="17"/>
  <c r="Z15" i="17"/>
  <c r="X15" i="17"/>
  <c r="V15" i="17"/>
  <c r="T15" i="17"/>
  <c r="R15" i="17"/>
  <c r="AD13" i="17"/>
  <c r="AB13" i="17"/>
  <c r="Z13" i="17"/>
  <c r="X13" i="17"/>
  <c r="V13" i="17"/>
  <c r="T13" i="17"/>
  <c r="R13" i="17"/>
  <c r="N19" i="17"/>
  <c r="L19" i="17"/>
  <c r="J19" i="17"/>
  <c r="H19" i="17"/>
  <c r="F19" i="17"/>
  <c r="D19" i="17"/>
  <c r="B19" i="17"/>
  <c r="N17" i="17"/>
  <c r="L17" i="17"/>
  <c r="J17" i="17"/>
  <c r="H17" i="17"/>
  <c r="F17" i="17"/>
  <c r="D17" i="17"/>
  <c r="B17" i="17"/>
  <c r="N15" i="17"/>
  <c r="L15" i="17"/>
  <c r="J15" i="17"/>
  <c r="H15" i="17"/>
  <c r="F15" i="17"/>
  <c r="D15" i="17"/>
  <c r="B15" i="17"/>
  <c r="D8" i="17"/>
  <c r="B8" i="17"/>
  <c r="CP38" i="17" l="1"/>
  <c r="CN38" i="17"/>
  <c r="CL38" i="17"/>
  <c r="CJ38" i="17"/>
  <c r="CH38" i="17"/>
  <c r="CF38" i="17"/>
  <c r="CD38" i="17"/>
  <c r="BZ38" i="17"/>
  <c r="BX38" i="17"/>
  <c r="BV38" i="17"/>
  <c r="BT38" i="17"/>
  <c r="BR38" i="17"/>
  <c r="BP38" i="17"/>
  <c r="BN38" i="17"/>
  <c r="BJ38" i="17"/>
  <c r="BH38" i="17"/>
  <c r="BF38" i="17"/>
  <c r="BD38" i="17"/>
  <c r="BB38" i="17"/>
  <c r="AZ38" i="17"/>
  <c r="AX38" i="17"/>
  <c r="AT38" i="17"/>
  <c r="AR38" i="17"/>
  <c r="AP38" i="17"/>
  <c r="AN38" i="17"/>
  <c r="AL38" i="17"/>
  <c r="AJ38" i="17"/>
  <c r="AH38" i="17"/>
  <c r="AD38" i="17"/>
  <c r="AB38" i="17"/>
  <c r="Z38" i="17"/>
  <c r="X38" i="17"/>
  <c r="V38" i="17"/>
  <c r="T38" i="17"/>
  <c r="R38" i="17"/>
  <c r="N38" i="17"/>
  <c r="L38" i="17"/>
  <c r="J38" i="17"/>
  <c r="H38" i="17"/>
  <c r="F38" i="17"/>
  <c r="D38" i="17"/>
  <c r="B38" i="17"/>
  <c r="CP40" i="17"/>
  <c r="CN40" i="17"/>
  <c r="CL40" i="17"/>
  <c r="CJ40" i="17"/>
  <c r="CH40" i="17"/>
  <c r="CF40" i="17"/>
  <c r="CD40" i="17"/>
  <c r="BZ40" i="17"/>
  <c r="BX40" i="17"/>
  <c r="BV40" i="17"/>
  <c r="BT40" i="17"/>
  <c r="BR40" i="17"/>
  <c r="BP40" i="17"/>
  <c r="BN40" i="17"/>
  <c r="BJ40" i="17"/>
  <c r="BH40" i="17"/>
  <c r="BF40" i="17"/>
  <c r="BD40" i="17"/>
  <c r="BB40" i="17"/>
  <c r="AZ40" i="17"/>
  <c r="AX40" i="17"/>
  <c r="AT40" i="17"/>
  <c r="AR40" i="17"/>
  <c r="AP40" i="17"/>
  <c r="AN40" i="17"/>
  <c r="AL40" i="17"/>
  <c r="AJ40" i="17"/>
  <c r="AH40" i="17"/>
  <c r="AD40" i="17"/>
  <c r="AB40" i="17"/>
  <c r="Z40" i="17"/>
  <c r="X40" i="17"/>
  <c r="V40" i="17"/>
  <c r="T40" i="17"/>
  <c r="R40" i="17"/>
  <c r="N40" i="17"/>
  <c r="L40" i="17"/>
  <c r="J40" i="17"/>
  <c r="H40" i="17"/>
  <c r="F40" i="17"/>
  <c r="D40" i="17"/>
  <c r="B40" i="17"/>
  <c r="P40" i="17" l="1"/>
  <c r="CB40" i="17"/>
  <c r="AV38" i="17"/>
  <c r="BL40" i="17"/>
  <c r="AF38" i="17"/>
  <c r="CR38" i="17"/>
  <c r="AV40" i="17"/>
  <c r="P38" i="17"/>
  <c r="CB38" i="17"/>
  <c r="AF40" i="17"/>
  <c r="CR40" i="17"/>
  <c r="BL38" i="17"/>
  <c r="CV127" i="17"/>
  <c r="CV126" i="17"/>
  <c r="N89" i="17"/>
  <c r="L89" i="17"/>
  <c r="J89" i="17"/>
  <c r="H89" i="17"/>
  <c r="F89" i="17"/>
  <c r="D89" i="17"/>
  <c r="B89" i="17"/>
  <c r="N87" i="17"/>
  <c r="L87" i="17"/>
  <c r="J87" i="17"/>
  <c r="H87" i="17"/>
  <c r="F87" i="17"/>
  <c r="D87" i="17"/>
  <c r="B87" i="17"/>
  <c r="N85" i="17"/>
  <c r="L85" i="17"/>
  <c r="J85" i="17"/>
  <c r="H85" i="17"/>
  <c r="F85" i="17"/>
  <c r="D85" i="17"/>
  <c r="B85" i="17"/>
  <c r="N83" i="17"/>
  <c r="L83" i="17"/>
  <c r="J83" i="17"/>
  <c r="H83" i="17"/>
  <c r="F83" i="17"/>
  <c r="D83" i="17"/>
  <c r="B83" i="17"/>
  <c r="N81" i="17"/>
  <c r="L81" i="17"/>
  <c r="J81" i="17"/>
  <c r="H81" i="17"/>
  <c r="F81" i="17"/>
  <c r="D81" i="17"/>
  <c r="B81" i="17"/>
  <c r="N79" i="17"/>
  <c r="L79" i="17"/>
  <c r="J79" i="17"/>
  <c r="H79" i="17"/>
  <c r="F79" i="17"/>
  <c r="D79" i="17"/>
  <c r="B79" i="17"/>
  <c r="AD89" i="17"/>
  <c r="AB89" i="17"/>
  <c r="Z89" i="17"/>
  <c r="X89" i="17"/>
  <c r="V89" i="17"/>
  <c r="T89" i="17"/>
  <c r="R89" i="17"/>
  <c r="AD87" i="17"/>
  <c r="AB87" i="17"/>
  <c r="Z87" i="17"/>
  <c r="X87" i="17"/>
  <c r="V87" i="17"/>
  <c r="T87" i="17"/>
  <c r="R87" i="17"/>
  <c r="AD85" i="17"/>
  <c r="AB85" i="17"/>
  <c r="Z85" i="17"/>
  <c r="X85" i="17"/>
  <c r="V85" i="17"/>
  <c r="T85" i="17"/>
  <c r="R85" i="17"/>
  <c r="AD83" i="17"/>
  <c r="AB83" i="17"/>
  <c r="Z83" i="17"/>
  <c r="X83" i="17"/>
  <c r="V83" i="17"/>
  <c r="T83" i="17"/>
  <c r="R83" i="17"/>
  <c r="AD81" i="17"/>
  <c r="AB81" i="17"/>
  <c r="Z81" i="17"/>
  <c r="X81" i="17"/>
  <c r="V81" i="17"/>
  <c r="T81" i="17"/>
  <c r="R81" i="17"/>
  <c r="AD79" i="17"/>
  <c r="AB79" i="17"/>
  <c r="Z79" i="17"/>
  <c r="X79" i="17"/>
  <c r="V79" i="17"/>
  <c r="T79" i="17"/>
  <c r="R79" i="17"/>
  <c r="AT89" i="17"/>
  <c r="AR89" i="17"/>
  <c r="AP89" i="17"/>
  <c r="AN89" i="17"/>
  <c r="AL89" i="17"/>
  <c r="AJ89" i="17"/>
  <c r="AH89" i="17"/>
  <c r="AT87" i="17"/>
  <c r="AR87" i="17"/>
  <c r="AP87" i="17"/>
  <c r="AN87" i="17"/>
  <c r="AL87" i="17"/>
  <c r="AJ87" i="17"/>
  <c r="AH87" i="17"/>
  <c r="AT85" i="17"/>
  <c r="AR85" i="17"/>
  <c r="AP85" i="17"/>
  <c r="AN85" i="17"/>
  <c r="AL85" i="17"/>
  <c r="AJ85" i="17"/>
  <c r="AH85" i="17"/>
  <c r="AT83" i="17"/>
  <c r="AR83" i="17"/>
  <c r="AP83" i="17"/>
  <c r="AN83" i="17"/>
  <c r="AL83" i="17"/>
  <c r="AJ83" i="17"/>
  <c r="AH83" i="17"/>
  <c r="AT81" i="17"/>
  <c r="AR81" i="17"/>
  <c r="AP81" i="17"/>
  <c r="AN81" i="17"/>
  <c r="AL81" i="17"/>
  <c r="AJ81" i="17"/>
  <c r="AH81" i="17"/>
  <c r="AT79" i="17"/>
  <c r="AR79" i="17"/>
  <c r="AP79" i="17"/>
  <c r="AN79" i="17"/>
  <c r="AL79" i="17"/>
  <c r="AJ79" i="17"/>
  <c r="AH79" i="17"/>
  <c r="BJ89" i="17"/>
  <c r="BH89" i="17"/>
  <c r="BF89" i="17"/>
  <c r="BD89" i="17"/>
  <c r="BB89" i="17"/>
  <c r="AZ89" i="17"/>
  <c r="AX89" i="17"/>
  <c r="BJ87" i="17"/>
  <c r="BH87" i="17"/>
  <c r="BF87" i="17"/>
  <c r="BD87" i="17"/>
  <c r="BB87" i="17"/>
  <c r="AZ87" i="17"/>
  <c r="AX87" i="17"/>
  <c r="BJ85" i="17"/>
  <c r="BH85" i="17"/>
  <c r="BF85" i="17"/>
  <c r="BD85" i="17"/>
  <c r="BB85" i="17"/>
  <c r="AZ85" i="17"/>
  <c r="AX85" i="17"/>
  <c r="BJ83" i="17"/>
  <c r="BH83" i="17"/>
  <c r="BF83" i="17"/>
  <c r="BD83" i="17"/>
  <c r="BB83" i="17"/>
  <c r="AZ83" i="17"/>
  <c r="AX83" i="17"/>
  <c r="BJ81" i="17"/>
  <c r="BH81" i="17"/>
  <c r="BF81" i="17"/>
  <c r="BD81" i="17"/>
  <c r="BB81" i="17"/>
  <c r="AZ81" i="17"/>
  <c r="AX81" i="17"/>
  <c r="BJ79" i="17"/>
  <c r="BH79" i="17"/>
  <c r="BF79" i="17"/>
  <c r="BD79" i="17"/>
  <c r="BB79" i="17"/>
  <c r="AZ79" i="17"/>
  <c r="AX79" i="17"/>
  <c r="BZ89" i="17"/>
  <c r="BX89" i="17"/>
  <c r="BV89" i="17"/>
  <c r="BT89" i="17"/>
  <c r="BR89" i="17"/>
  <c r="BP89" i="17"/>
  <c r="BN89" i="17"/>
  <c r="BZ87" i="17"/>
  <c r="BX87" i="17"/>
  <c r="BV87" i="17"/>
  <c r="BT87" i="17"/>
  <c r="BR87" i="17"/>
  <c r="BP87" i="17"/>
  <c r="BN87" i="17"/>
  <c r="BZ85" i="17"/>
  <c r="BX85" i="17"/>
  <c r="BV85" i="17"/>
  <c r="BT85" i="17"/>
  <c r="BR85" i="17"/>
  <c r="BP85" i="17"/>
  <c r="BN85" i="17"/>
  <c r="BZ83" i="17"/>
  <c r="BX83" i="17"/>
  <c r="BV83" i="17"/>
  <c r="BT83" i="17"/>
  <c r="BR83" i="17"/>
  <c r="BP83" i="17"/>
  <c r="BN83" i="17"/>
  <c r="BZ81" i="17"/>
  <c r="BX81" i="17"/>
  <c r="BV81" i="17"/>
  <c r="BT81" i="17"/>
  <c r="BR81" i="17"/>
  <c r="BP81" i="17"/>
  <c r="BN81" i="17"/>
  <c r="BZ79" i="17"/>
  <c r="BX79" i="17"/>
  <c r="BV79" i="17"/>
  <c r="BT79" i="17"/>
  <c r="BR79" i="17"/>
  <c r="BP79" i="17"/>
  <c r="BN79" i="17"/>
  <c r="N76" i="17"/>
  <c r="L76" i="17"/>
  <c r="J76" i="17"/>
  <c r="H76" i="17"/>
  <c r="F76" i="17"/>
  <c r="D76" i="17"/>
  <c r="B76" i="17"/>
  <c r="N74" i="17"/>
  <c r="L74" i="17"/>
  <c r="J74" i="17"/>
  <c r="H74" i="17"/>
  <c r="F74" i="17"/>
  <c r="D74" i="17"/>
  <c r="B74" i="17"/>
  <c r="N72" i="17"/>
  <c r="L72" i="17"/>
  <c r="J72" i="17"/>
  <c r="H72" i="17"/>
  <c r="F72" i="17"/>
  <c r="D72" i="17"/>
  <c r="B72" i="17"/>
  <c r="N70" i="17"/>
  <c r="L70" i="17"/>
  <c r="J70" i="17"/>
  <c r="H70" i="17"/>
  <c r="F70" i="17"/>
  <c r="D70" i="17"/>
  <c r="B70" i="17"/>
  <c r="N68" i="17"/>
  <c r="L68" i="17"/>
  <c r="J68" i="17"/>
  <c r="H68" i="17"/>
  <c r="F68" i="17"/>
  <c r="D68" i="17"/>
  <c r="B68" i="17"/>
  <c r="AD76" i="17"/>
  <c r="AB76" i="17"/>
  <c r="Z76" i="17"/>
  <c r="X76" i="17"/>
  <c r="V76" i="17"/>
  <c r="T76" i="17"/>
  <c r="R76" i="17"/>
  <c r="AD74" i="17"/>
  <c r="AB74" i="17"/>
  <c r="Z74" i="17"/>
  <c r="X74" i="17"/>
  <c r="V74" i="17"/>
  <c r="T74" i="17"/>
  <c r="R74" i="17"/>
  <c r="AD72" i="17"/>
  <c r="AB72" i="17"/>
  <c r="Z72" i="17"/>
  <c r="X72" i="17"/>
  <c r="V72" i="17"/>
  <c r="T72" i="17"/>
  <c r="R72" i="17"/>
  <c r="AD70" i="17"/>
  <c r="AB70" i="17"/>
  <c r="Z70" i="17"/>
  <c r="X70" i="17"/>
  <c r="V70" i="17"/>
  <c r="T70" i="17"/>
  <c r="R70" i="17"/>
  <c r="AD68" i="17"/>
  <c r="AB68" i="17"/>
  <c r="Z68" i="17"/>
  <c r="X68" i="17"/>
  <c r="V68" i="17"/>
  <c r="T68" i="17"/>
  <c r="R68" i="17"/>
  <c r="AT76" i="17"/>
  <c r="AR76" i="17"/>
  <c r="AP76" i="17"/>
  <c r="AN76" i="17"/>
  <c r="AL76" i="17"/>
  <c r="AJ76" i="17"/>
  <c r="AH76" i="17"/>
  <c r="AT74" i="17"/>
  <c r="AR74" i="17"/>
  <c r="AP74" i="17"/>
  <c r="AN74" i="17"/>
  <c r="AL74" i="17"/>
  <c r="AJ74" i="17"/>
  <c r="AH74" i="17"/>
  <c r="AT72" i="17"/>
  <c r="AR72" i="17"/>
  <c r="AP72" i="17"/>
  <c r="AN72" i="17"/>
  <c r="AL72" i="17"/>
  <c r="AJ72" i="17"/>
  <c r="AH72" i="17"/>
  <c r="AT70" i="17"/>
  <c r="AR70" i="17"/>
  <c r="AP70" i="17"/>
  <c r="AN70" i="17"/>
  <c r="AL70" i="17"/>
  <c r="AJ70" i="17"/>
  <c r="AH70" i="17"/>
  <c r="AT68" i="17"/>
  <c r="AR68" i="17"/>
  <c r="AP68" i="17"/>
  <c r="AN68" i="17"/>
  <c r="AL68" i="17"/>
  <c r="AJ68" i="17"/>
  <c r="AH68" i="17"/>
  <c r="BJ76" i="17"/>
  <c r="BH76" i="17"/>
  <c r="BF76" i="17"/>
  <c r="BD76" i="17"/>
  <c r="BB76" i="17"/>
  <c r="AZ76" i="17"/>
  <c r="AX76" i="17"/>
  <c r="BJ74" i="17"/>
  <c r="BH74" i="17"/>
  <c r="BF74" i="17"/>
  <c r="BD74" i="17"/>
  <c r="BB74" i="17"/>
  <c r="AZ74" i="17"/>
  <c r="AX74" i="17"/>
  <c r="BJ72" i="17"/>
  <c r="BH72" i="17"/>
  <c r="BF72" i="17"/>
  <c r="BD72" i="17"/>
  <c r="BB72" i="17"/>
  <c r="AZ72" i="17"/>
  <c r="AX72" i="17"/>
  <c r="BJ70" i="17"/>
  <c r="BH70" i="17"/>
  <c r="BF70" i="17"/>
  <c r="BD70" i="17"/>
  <c r="BB70" i="17"/>
  <c r="AZ70" i="17"/>
  <c r="AX70" i="17"/>
  <c r="BJ68" i="17"/>
  <c r="BH68" i="17"/>
  <c r="BF68" i="17"/>
  <c r="BD68" i="17"/>
  <c r="BB68" i="17"/>
  <c r="AZ68" i="17"/>
  <c r="AX68" i="17"/>
  <c r="BZ76" i="17"/>
  <c r="BX76" i="17"/>
  <c r="BV76" i="17"/>
  <c r="BT76" i="17"/>
  <c r="BR76" i="17"/>
  <c r="BP76" i="17"/>
  <c r="BN76" i="17"/>
  <c r="BZ74" i="17"/>
  <c r="BX74" i="17"/>
  <c r="BV74" i="17"/>
  <c r="BT74" i="17"/>
  <c r="BR74" i="17"/>
  <c r="BP74" i="17"/>
  <c r="BN74" i="17"/>
  <c r="BZ72" i="17"/>
  <c r="BX72" i="17"/>
  <c r="BV72" i="17"/>
  <c r="BT72" i="17"/>
  <c r="BR72" i="17"/>
  <c r="BP72" i="17"/>
  <c r="BN72" i="17"/>
  <c r="BZ70" i="17"/>
  <c r="BX70" i="17"/>
  <c r="BV70" i="17"/>
  <c r="BT70" i="17"/>
  <c r="BR70" i="17"/>
  <c r="BP70" i="17"/>
  <c r="BN70" i="17"/>
  <c r="BZ68" i="17"/>
  <c r="BX68" i="17"/>
  <c r="BV68" i="17"/>
  <c r="BT68" i="17"/>
  <c r="BR68" i="17"/>
  <c r="BP68" i="17"/>
  <c r="BN68" i="17"/>
  <c r="N65" i="17"/>
  <c r="L65" i="17"/>
  <c r="J65" i="17"/>
  <c r="H65" i="17"/>
  <c r="F65" i="17"/>
  <c r="D65" i="17"/>
  <c r="B65" i="17"/>
  <c r="N63" i="17"/>
  <c r="L63" i="17"/>
  <c r="J63" i="17"/>
  <c r="H63" i="17"/>
  <c r="F63" i="17"/>
  <c r="D63" i="17"/>
  <c r="B63" i="17"/>
  <c r="N61" i="17"/>
  <c r="L61" i="17"/>
  <c r="J61" i="17"/>
  <c r="H61" i="17"/>
  <c r="F61" i="17"/>
  <c r="D61" i="17"/>
  <c r="B61" i="17"/>
  <c r="N59" i="17"/>
  <c r="L59" i="17"/>
  <c r="J59" i="17"/>
  <c r="H59" i="17"/>
  <c r="F59" i="17"/>
  <c r="D59" i="17"/>
  <c r="B59" i="17"/>
  <c r="AD65" i="17"/>
  <c r="AB65" i="17"/>
  <c r="Z65" i="17"/>
  <c r="X65" i="17"/>
  <c r="V65" i="17"/>
  <c r="T65" i="17"/>
  <c r="R65" i="17"/>
  <c r="AD63" i="17"/>
  <c r="AB63" i="17"/>
  <c r="Z63" i="17"/>
  <c r="X63" i="17"/>
  <c r="V63" i="17"/>
  <c r="T63" i="17"/>
  <c r="R63" i="17"/>
  <c r="AD61" i="17"/>
  <c r="AB61" i="17"/>
  <c r="Z61" i="17"/>
  <c r="X61" i="17"/>
  <c r="V61" i="17"/>
  <c r="T61" i="17"/>
  <c r="R61" i="17"/>
  <c r="AD59" i="17"/>
  <c r="AB59" i="17"/>
  <c r="Z59" i="17"/>
  <c r="X59" i="17"/>
  <c r="V59" i="17"/>
  <c r="T59" i="17"/>
  <c r="R59" i="17"/>
  <c r="AT65" i="17"/>
  <c r="AR65" i="17"/>
  <c r="AP65" i="17"/>
  <c r="AN65" i="17"/>
  <c r="AL65" i="17"/>
  <c r="AJ65" i="17"/>
  <c r="AH65" i="17"/>
  <c r="AT63" i="17"/>
  <c r="AR63" i="17"/>
  <c r="AP63" i="17"/>
  <c r="AN63" i="17"/>
  <c r="AL63" i="17"/>
  <c r="AJ63" i="17"/>
  <c r="AH63" i="17"/>
  <c r="AT61" i="17"/>
  <c r="AR61" i="17"/>
  <c r="AP61" i="17"/>
  <c r="AN61" i="17"/>
  <c r="AL61" i="17"/>
  <c r="AJ61" i="17"/>
  <c r="AH61" i="17"/>
  <c r="AT59" i="17"/>
  <c r="AR59" i="17"/>
  <c r="AP59" i="17"/>
  <c r="AN59" i="17"/>
  <c r="AL59" i="17"/>
  <c r="AJ59" i="17"/>
  <c r="AH59" i="17"/>
  <c r="BJ65" i="17"/>
  <c r="BH65" i="17"/>
  <c r="BF65" i="17"/>
  <c r="BD65" i="17"/>
  <c r="BB65" i="17"/>
  <c r="AZ65" i="17"/>
  <c r="AX65" i="17"/>
  <c r="BJ63" i="17"/>
  <c r="BH63" i="17"/>
  <c r="BF63" i="17"/>
  <c r="BD63" i="17"/>
  <c r="BB63" i="17"/>
  <c r="AZ63" i="17"/>
  <c r="AX63" i="17"/>
  <c r="BJ61" i="17"/>
  <c r="BH61" i="17"/>
  <c r="BF61" i="17"/>
  <c r="BD61" i="17"/>
  <c r="BB61" i="17"/>
  <c r="AZ61" i="17"/>
  <c r="AX61" i="17"/>
  <c r="BJ59" i="17"/>
  <c r="BH59" i="17"/>
  <c r="BF59" i="17"/>
  <c r="BD59" i="17"/>
  <c r="BB59" i="17"/>
  <c r="AZ59" i="17"/>
  <c r="AX59" i="17"/>
  <c r="BZ65" i="17"/>
  <c r="BX65" i="17"/>
  <c r="BV65" i="17"/>
  <c r="BT65" i="17"/>
  <c r="BR65" i="17"/>
  <c r="BP65" i="17"/>
  <c r="BN65" i="17"/>
  <c r="BZ63" i="17"/>
  <c r="BX63" i="17"/>
  <c r="BV63" i="17"/>
  <c r="BT63" i="17"/>
  <c r="BR63" i="17"/>
  <c r="BP63" i="17"/>
  <c r="BN63" i="17"/>
  <c r="BZ61" i="17"/>
  <c r="BX61" i="17"/>
  <c r="BV61" i="17"/>
  <c r="BT61" i="17"/>
  <c r="BR61" i="17"/>
  <c r="BP61" i="17"/>
  <c r="BN61" i="17"/>
  <c r="BZ59" i="17"/>
  <c r="BX59" i="17"/>
  <c r="BV59" i="17"/>
  <c r="BT59" i="17"/>
  <c r="BR59" i="17"/>
  <c r="BP59" i="17"/>
  <c r="BN59" i="17"/>
  <c r="N13" i="17"/>
  <c r="L13" i="17"/>
  <c r="J13" i="17"/>
  <c r="H13" i="17"/>
  <c r="F13" i="17"/>
  <c r="D13" i="17"/>
  <c r="B13" i="17"/>
  <c r="AT19" i="17"/>
  <c r="AR19" i="17"/>
  <c r="AP19" i="17"/>
  <c r="AN19" i="17"/>
  <c r="AL19" i="17"/>
  <c r="AJ19" i="17"/>
  <c r="AH19" i="17"/>
  <c r="AT17" i="17"/>
  <c r="AR17" i="17"/>
  <c r="AP17" i="17"/>
  <c r="AN17" i="17"/>
  <c r="AL17" i="17"/>
  <c r="AJ17" i="17"/>
  <c r="AH17" i="17"/>
  <c r="AT15" i="17"/>
  <c r="AR15" i="17"/>
  <c r="AP15" i="17"/>
  <c r="AN15" i="17"/>
  <c r="AL15" i="17"/>
  <c r="AJ15" i="17"/>
  <c r="AH15" i="17"/>
  <c r="AT13" i="17"/>
  <c r="AR13" i="17"/>
  <c r="AP13" i="17"/>
  <c r="AN13" i="17"/>
  <c r="AL13" i="17"/>
  <c r="AJ13" i="17"/>
  <c r="AH13" i="17"/>
  <c r="BJ19" i="17"/>
  <c r="BH19" i="17"/>
  <c r="BF19" i="17"/>
  <c r="BD19" i="17"/>
  <c r="BB19" i="17"/>
  <c r="AZ19" i="17"/>
  <c r="AX19" i="17"/>
  <c r="BJ17" i="17"/>
  <c r="BH17" i="17"/>
  <c r="BF17" i="17"/>
  <c r="BD17" i="17"/>
  <c r="BB17" i="17"/>
  <c r="AZ17" i="17"/>
  <c r="AX17" i="17"/>
  <c r="BJ15" i="17"/>
  <c r="BH15" i="17"/>
  <c r="BF15" i="17"/>
  <c r="BD15" i="17"/>
  <c r="BB15" i="17"/>
  <c r="AZ15" i="17"/>
  <c r="AX15" i="17"/>
  <c r="BJ13" i="17"/>
  <c r="BH13" i="17"/>
  <c r="BF13" i="17"/>
  <c r="BD13" i="17"/>
  <c r="BB13" i="17"/>
  <c r="AZ13" i="17"/>
  <c r="AX13" i="17"/>
  <c r="BZ19" i="17"/>
  <c r="BX19" i="17"/>
  <c r="BV19" i="17"/>
  <c r="BT19" i="17"/>
  <c r="BR19" i="17"/>
  <c r="BP19" i="17"/>
  <c r="BN19" i="17"/>
  <c r="BZ17" i="17"/>
  <c r="BX17" i="17"/>
  <c r="BV17" i="17"/>
  <c r="BT17" i="17"/>
  <c r="BR17" i="17"/>
  <c r="BP17" i="17"/>
  <c r="BN17" i="17"/>
  <c r="BZ15" i="17"/>
  <c r="BX15" i="17"/>
  <c r="BV15" i="17"/>
  <c r="BT15" i="17"/>
  <c r="BR15" i="17"/>
  <c r="BP15" i="17"/>
  <c r="BN15" i="17"/>
  <c r="BZ13" i="17"/>
  <c r="BX13" i="17"/>
  <c r="BV13" i="17"/>
  <c r="BT13" i="17"/>
  <c r="BR13" i="17"/>
  <c r="BP13" i="17"/>
  <c r="BN13" i="17"/>
  <c r="N56" i="17"/>
  <c r="L56" i="17"/>
  <c r="J56" i="17"/>
  <c r="H56" i="17"/>
  <c r="F56" i="17"/>
  <c r="D56" i="17"/>
  <c r="B56" i="17"/>
  <c r="N54" i="17"/>
  <c r="L54" i="17"/>
  <c r="J54" i="17"/>
  <c r="H54" i="17"/>
  <c r="F54" i="17"/>
  <c r="D54" i="17"/>
  <c r="B54" i="17"/>
  <c r="N52" i="17"/>
  <c r="L52" i="17"/>
  <c r="J52" i="17"/>
  <c r="H52" i="17"/>
  <c r="F52" i="17"/>
  <c r="D52" i="17"/>
  <c r="B52" i="17"/>
  <c r="N50" i="17"/>
  <c r="L50" i="17"/>
  <c r="J50" i="17"/>
  <c r="H50" i="17"/>
  <c r="F50" i="17"/>
  <c r="D50" i="17"/>
  <c r="B50" i="17"/>
  <c r="N48" i="17"/>
  <c r="L48" i="17"/>
  <c r="J48" i="17"/>
  <c r="H48" i="17"/>
  <c r="F48" i="17"/>
  <c r="D48" i="17"/>
  <c r="B48" i="17"/>
  <c r="N46" i="17"/>
  <c r="L46" i="17"/>
  <c r="J46" i="17"/>
  <c r="H46" i="17"/>
  <c r="F46" i="17"/>
  <c r="D46" i="17"/>
  <c r="B46" i="17"/>
  <c r="N44" i="17"/>
  <c r="L44" i="17"/>
  <c r="J44" i="17"/>
  <c r="H44" i="17"/>
  <c r="F44" i="17"/>
  <c r="D44" i="17"/>
  <c r="B44" i="17"/>
  <c r="N42" i="17"/>
  <c r="L42" i="17"/>
  <c r="J42" i="17"/>
  <c r="H42" i="17"/>
  <c r="F42" i="17"/>
  <c r="D42" i="17"/>
  <c r="B42" i="17"/>
  <c r="N36" i="17"/>
  <c r="L36" i="17"/>
  <c r="J36" i="17"/>
  <c r="H36" i="17"/>
  <c r="F36" i="17"/>
  <c r="D36" i="17"/>
  <c r="B36" i="17"/>
  <c r="N34" i="17"/>
  <c r="L34" i="17"/>
  <c r="J34" i="17"/>
  <c r="H34" i="17"/>
  <c r="F34" i="17"/>
  <c r="D34" i="17"/>
  <c r="B34" i="17"/>
  <c r="N32" i="17"/>
  <c r="L32" i="17"/>
  <c r="J32" i="17"/>
  <c r="H32" i="17"/>
  <c r="F32" i="17"/>
  <c r="D32" i="17"/>
  <c r="B32" i="17"/>
  <c r="N30" i="17"/>
  <c r="L30" i="17"/>
  <c r="J30" i="17"/>
  <c r="H30" i="17"/>
  <c r="F30" i="17"/>
  <c r="D30" i="17"/>
  <c r="B30" i="17"/>
  <c r="N28" i="17"/>
  <c r="L28" i="17"/>
  <c r="J28" i="17"/>
  <c r="H28" i="17"/>
  <c r="F28" i="17"/>
  <c r="D28" i="17"/>
  <c r="B28" i="17"/>
  <c r="N26" i="17"/>
  <c r="L26" i="17"/>
  <c r="J26" i="17"/>
  <c r="H26" i="17"/>
  <c r="F26" i="17"/>
  <c r="D26" i="17"/>
  <c r="B26" i="17"/>
  <c r="N24" i="17"/>
  <c r="L24" i="17"/>
  <c r="J24" i="17"/>
  <c r="H24" i="17"/>
  <c r="F24" i="17"/>
  <c r="D24" i="17"/>
  <c r="B24" i="17"/>
  <c r="N22" i="17"/>
  <c r="L22" i="17"/>
  <c r="J22" i="17"/>
  <c r="H22" i="17"/>
  <c r="F22" i="17"/>
  <c r="D22" i="17"/>
  <c r="AD56" i="17"/>
  <c r="AB56" i="17"/>
  <c r="Z56" i="17"/>
  <c r="X56" i="17"/>
  <c r="V56" i="17"/>
  <c r="T56" i="17"/>
  <c r="R56" i="17"/>
  <c r="AD54" i="17"/>
  <c r="AB54" i="17"/>
  <c r="Z54" i="17"/>
  <c r="X54" i="17"/>
  <c r="V54" i="17"/>
  <c r="T54" i="17"/>
  <c r="R54" i="17"/>
  <c r="AD52" i="17"/>
  <c r="AB52" i="17"/>
  <c r="Z52" i="17"/>
  <c r="X52" i="17"/>
  <c r="V52" i="17"/>
  <c r="T52" i="17"/>
  <c r="R52" i="17"/>
  <c r="AD50" i="17"/>
  <c r="AB50" i="17"/>
  <c r="Z50" i="17"/>
  <c r="X50" i="17"/>
  <c r="V50" i="17"/>
  <c r="T50" i="17"/>
  <c r="R50" i="17"/>
  <c r="AD48" i="17"/>
  <c r="AB48" i="17"/>
  <c r="Z48" i="17"/>
  <c r="X48" i="17"/>
  <c r="V48" i="17"/>
  <c r="T48" i="17"/>
  <c r="R48" i="17"/>
  <c r="AD46" i="17"/>
  <c r="AB46" i="17"/>
  <c r="Z46" i="17"/>
  <c r="X46" i="17"/>
  <c r="V46" i="17"/>
  <c r="T46" i="17"/>
  <c r="R46" i="17"/>
  <c r="AD44" i="17"/>
  <c r="AB44" i="17"/>
  <c r="Z44" i="17"/>
  <c r="X44" i="17"/>
  <c r="V44" i="17"/>
  <c r="T44" i="17"/>
  <c r="R44" i="17"/>
  <c r="AD42" i="17"/>
  <c r="AB42" i="17"/>
  <c r="Z42" i="17"/>
  <c r="X42" i="17"/>
  <c r="V42" i="17"/>
  <c r="T42" i="17"/>
  <c r="R42" i="17"/>
  <c r="AD36" i="17"/>
  <c r="AB36" i="17"/>
  <c r="Z36" i="17"/>
  <c r="X36" i="17"/>
  <c r="V36" i="17"/>
  <c r="T36" i="17"/>
  <c r="R36" i="17"/>
  <c r="AD34" i="17"/>
  <c r="AB34" i="17"/>
  <c r="Z34" i="17"/>
  <c r="X34" i="17"/>
  <c r="V34" i="17"/>
  <c r="T34" i="17"/>
  <c r="R34" i="17"/>
  <c r="AD32" i="17"/>
  <c r="AB32" i="17"/>
  <c r="Z32" i="17"/>
  <c r="X32" i="17"/>
  <c r="V32" i="17"/>
  <c r="T32" i="17"/>
  <c r="R32" i="17"/>
  <c r="AD30" i="17"/>
  <c r="AB30" i="17"/>
  <c r="Z30" i="17"/>
  <c r="X30" i="17"/>
  <c r="V30" i="17"/>
  <c r="T30" i="17"/>
  <c r="R30" i="17"/>
  <c r="AD28" i="17"/>
  <c r="AB28" i="17"/>
  <c r="Z28" i="17"/>
  <c r="X28" i="17"/>
  <c r="V28" i="17"/>
  <c r="T28" i="17"/>
  <c r="R28" i="17"/>
  <c r="AD26" i="17"/>
  <c r="AB26" i="17"/>
  <c r="Z26" i="17"/>
  <c r="X26" i="17"/>
  <c r="V26" i="17"/>
  <c r="T26" i="17"/>
  <c r="R26" i="17"/>
  <c r="AD24" i="17"/>
  <c r="AB24" i="17"/>
  <c r="Z24" i="17"/>
  <c r="X24" i="17"/>
  <c r="V24" i="17"/>
  <c r="T24" i="17"/>
  <c r="R24" i="17"/>
  <c r="AD22" i="17"/>
  <c r="AB22" i="17"/>
  <c r="Z22" i="17"/>
  <c r="X22" i="17"/>
  <c r="V22" i="17"/>
  <c r="T22" i="17"/>
  <c r="R22" i="17"/>
  <c r="AT56" i="17"/>
  <c r="AR56" i="17"/>
  <c r="AP56" i="17"/>
  <c r="AN56" i="17"/>
  <c r="AL56" i="17"/>
  <c r="AJ56" i="17"/>
  <c r="AH56" i="17"/>
  <c r="AT54" i="17"/>
  <c r="AR54" i="17"/>
  <c r="AP54" i="17"/>
  <c r="AN54" i="17"/>
  <c r="AL54" i="17"/>
  <c r="AJ54" i="17"/>
  <c r="AH54" i="17"/>
  <c r="AT52" i="17"/>
  <c r="AR52" i="17"/>
  <c r="AP52" i="17"/>
  <c r="AN52" i="17"/>
  <c r="AL52" i="17"/>
  <c r="AJ52" i="17"/>
  <c r="AH52" i="17"/>
  <c r="AT50" i="17"/>
  <c r="AR50" i="17"/>
  <c r="AP50" i="17"/>
  <c r="AN50" i="17"/>
  <c r="AL50" i="17"/>
  <c r="AJ50" i="17"/>
  <c r="AH50" i="17"/>
  <c r="AT48" i="17"/>
  <c r="AR48" i="17"/>
  <c r="AP48" i="17"/>
  <c r="AN48" i="17"/>
  <c r="AL48" i="17"/>
  <c r="AJ48" i="17"/>
  <c r="AH48" i="17"/>
  <c r="AT46" i="17"/>
  <c r="AR46" i="17"/>
  <c r="AP46" i="17"/>
  <c r="AN46" i="17"/>
  <c r="AL46" i="17"/>
  <c r="AJ46" i="17"/>
  <c r="AH46" i="17"/>
  <c r="AT44" i="17"/>
  <c r="AR44" i="17"/>
  <c r="AP44" i="17"/>
  <c r="AN44" i="17"/>
  <c r="AL44" i="17"/>
  <c r="AJ44" i="17"/>
  <c r="AH44" i="17"/>
  <c r="AT42" i="17"/>
  <c r="AR42" i="17"/>
  <c r="AP42" i="17"/>
  <c r="AN42" i="17"/>
  <c r="AL42" i="17"/>
  <c r="AJ42" i="17"/>
  <c r="AH42" i="17"/>
  <c r="AT36" i="17"/>
  <c r="AR36" i="17"/>
  <c r="AP36" i="17"/>
  <c r="AN36" i="17"/>
  <c r="AL36" i="17"/>
  <c r="AJ36" i="17"/>
  <c r="AH36" i="17"/>
  <c r="AT34" i="17"/>
  <c r="AR34" i="17"/>
  <c r="AP34" i="17"/>
  <c r="AN34" i="17"/>
  <c r="AL34" i="17"/>
  <c r="AJ34" i="17"/>
  <c r="AH34" i="17"/>
  <c r="AT32" i="17"/>
  <c r="AR32" i="17"/>
  <c r="AP32" i="17"/>
  <c r="AN32" i="17"/>
  <c r="AL32" i="17"/>
  <c r="AJ32" i="17"/>
  <c r="AH32" i="17"/>
  <c r="AT30" i="17"/>
  <c r="AR30" i="17"/>
  <c r="AP30" i="17"/>
  <c r="AN30" i="17"/>
  <c r="AL30" i="17"/>
  <c r="AJ30" i="17"/>
  <c r="AH30" i="17"/>
  <c r="AT28" i="17"/>
  <c r="AR28" i="17"/>
  <c r="AP28" i="17"/>
  <c r="AN28" i="17"/>
  <c r="AL28" i="17"/>
  <c r="AJ28" i="17"/>
  <c r="AH28" i="17"/>
  <c r="AT26" i="17"/>
  <c r="AR26" i="17"/>
  <c r="AP26" i="17"/>
  <c r="AN26" i="17"/>
  <c r="AL26" i="17"/>
  <c r="AJ26" i="17"/>
  <c r="AH26" i="17"/>
  <c r="AT24" i="17"/>
  <c r="AR24" i="17"/>
  <c r="AP24" i="17"/>
  <c r="AN24" i="17"/>
  <c r="AL24" i="17"/>
  <c r="AJ24" i="17"/>
  <c r="AH24" i="17"/>
  <c r="AT22" i="17"/>
  <c r="AR22" i="17"/>
  <c r="AP22" i="17"/>
  <c r="AN22" i="17"/>
  <c r="AL22" i="17"/>
  <c r="AJ22" i="17"/>
  <c r="AH22" i="17"/>
  <c r="BJ56" i="17"/>
  <c r="BH56" i="17"/>
  <c r="BF56" i="17"/>
  <c r="BD56" i="17"/>
  <c r="BB56" i="17"/>
  <c r="AZ56" i="17"/>
  <c r="AX56" i="17"/>
  <c r="BJ54" i="17"/>
  <c r="BH54" i="17"/>
  <c r="BF54" i="17"/>
  <c r="BD54" i="17"/>
  <c r="BB54" i="17"/>
  <c r="AZ54" i="17"/>
  <c r="AX54" i="17"/>
  <c r="BJ52" i="17"/>
  <c r="BH52" i="17"/>
  <c r="BF52" i="17"/>
  <c r="BD52" i="17"/>
  <c r="BB52" i="17"/>
  <c r="AZ52" i="17"/>
  <c r="AX52" i="17"/>
  <c r="BJ50" i="17"/>
  <c r="BH50" i="17"/>
  <c r="BF50" i="17"/>
  <c r="BD50" i="17"/>
  <c r="BB50" i="17"/>
  <c r="AZ50" i="17"/>
  <c r="AX50" i="17"/>
  <c r="BJ48" i="17"/>
  <c r="BH48" i="17"/>
  <c r="BF48" i="17"/>
  <c r="BD48" i="17"/>
  <c r="BB48" i="17"/>
  <c r="AZ48" i="17"/>
  <c r="AX48" i="17"/>
  <c r="BJ46" i="17"/>
  <c r="BH46" i="17"/>
  <c r="BF46" i="17"/>
  <c r="BD46" i="17"/>
  <c r="BB46" i="17"/>
  <c r="AZ46" i="17"/>
  <c r="AX46" i="17"/>
  <c r="BJ44" i="17"/>
  <c r="BH44" i="17"/>
  <c r="BF44" i="17"/>
  <c r="BD44" i="17"/>
  <c r="BB44" i="17"/>
  <c r="AZ44" i="17"/>
  <c r="AX44" i="17"/>
  <c r="BJ42" i="17"/>
  <c r="BH42" i="17"/>
  <c r="BF42" i="17"/>
  <c r="BD42" i="17"/>
  <c r="BB42" i="17"/>
  <c r="AZ42" i="17"/>
  <c r="AX42" i="17"/>
  <c r="BJ36" i="17"/>
  <c r="BH36" i="17"/>
  <c r="BF36" i="17"/>
  <c r="BD36" i="17"/>
  <c r="BB36" i="17"/>
  <c r="AZ36" i="17"/>
  <c r="AX36" i="17"/>
  <c r="BJ34" i="17"/>
  <c r="BH34" i="17"/>
  <c r="BF34" i="17"/>
  <c r="BD34" i="17"/>
  <c r="BB34" i="17"/>
  <c r="AZ34" i="17"/>
  <c r="AX34" i="17"/>
  <c r="BJ32" i="17"/>
  <c r="BH32" i="17"/>
  <c r="BF32" i="17"/>
  <c r="BD32" i="17"/>
  <c r="BB32" i="17"/>
  <c r="AZ32" i="17"/>
  <c r="AX32" i="17"/>
  <c r="BJ30" i="17"/>
  <c r="BH30" i="17"/>
  <c r="BF30" i="17"/>
  <c r="BD30" i="17"/>
  <c r="BB30" i="17"/>
  <c r="AZ30" i="17"/>
  <c r="AX30" i="17"/>
  <c r="BJ28" i="17"/>
  <c r="BH28" i="17"/>
  <c r="BF28" i="17"/>
  <c r="BD28" i="17"/>
  <c r="BB28" i="17"/>
  <c r="AZ28" i="17"/>
  <c r="AX28" i="17"/>
  <c r="BJ26" i="17"/>
  <c r="BH26" i="17"/>
  <c r="BF26" i="17"/>
  <c r="BD26" i="17"/>
  <c r="BB26" i="17"/>
  <c r="AZ26" i="17"/>
  <c r="AX26" i="17"/>
  <c r="BJ24" i="17"/>
  <c r="BH24" i="17"/>
  <c r="BF24" i="17"/>
  <c r="BD24" i="17"/>
  <c r="BB24" i="17"/>
  <c r="AZ24" i="17"/>
  <c r="AX24" i="17"/>
  <c r="BJ22" i="17"/>
  <c r="BH22" i="17"/>
  <c r="BF22" i="17"/>
  <c r="BD22" i="17"/>
  <c r="BB22" i="17"/>
  <c r="AZ22" i="17"/>
  <c r="AX22" i="17"/>
  <c r="BZ56" i="17"/>
  <c r="BX56" i="17"/>
  <c r="BV56" i="17"/>
  <c r="BT56" i="17"/>
  <c r="BR56" i="17"/>
  <c r="BP56" i="17"/>
  <c r="BN56" i="17"/>
  <c r="BZ54" i="17"/>
  <c r="BX54" i="17"/>
  <c r="BV54" i="17"/>
  <c r="BT54" i="17"/>
  <c r="BR54" i="17"/>
  <c r="BP54" i="17"/>
  <c r="BN54" i="17"/>
  <c r="BZ52" i="17"/>
  <c r="BX52" i="17"/>
  <c r="BV52" i="17"/>
  <c r="BT52" i="17"/>
  <c r="BR52" i="17"/>
  <c r="BP52" i="17"/>
  <c r="BN52" i="17"/>
  <c r="BZ50" i="17"/>
  <c r="BX50" i="17"/>
  <c r="BV50" i="17"/>
  <c r="BT50" i="17"/>
  <c r="BR50" i="17"/>
  <c r="BP50" i="17"/>
  <c r="BN50" i="17"/>
  <c r="BZ48" i="17"/>
  <c r="BX48" i="17"/>
  <c r="BV48" i="17"/>
  <c r="BT48" i="17"/>
  <c r="BR48" i="17"/>
  <c r="BP48" i="17"/>
  <c r="BN48" i="17"/>
  <c r="BZ46" i="17"/>
  <c r="BX46" i="17"/>
  <c r="BV46" i="17"/>
  <c r="BT46" i="17"/>
  <c r="BR46" i="17"/>
  <c r="BP46" i="17"/>
  <c r="BN46" i="17"/>
  <c r="BZ44" i="17"/>
  <c r="BX44" i="17"/>
  <c r="BV44" i="17"/>
  <c r="BT44" i="17"/>
  <c r="BR44" i="17"/>
  <c r="BP44" i="17"/>
  <c r="BN44" i="17"/>
  <c r="BZ42" i="17"/>
  <c r="BX42" i="17"/>
  <c r="BV42" i="17"/>
  <c r="BT42" i="17"/>
  <c r="BR42" i="17"/>
  <c r="BP42" i="17"/>
  <c r="BN42" i="17"/>
  <c r="BZ36" i="17"/>
  <c r="BX36" i="17"/>
  <c r="BV36" i="17"/>
  <c r="BT36" i="17"/>
  <c r="BR36" i="17"/>
  <c r="BP36" i="17"/>
  <c r="BN36" i="17"/>
  <c r="BZ34" i="17"/>
  <c r="BX34" i="17"/>
  <c r="BV34" i="17"/>
  <c r="BT34" i="17"/>
  <c r="BR34" i="17"/>
  <c r="BP34" i="17"/>
  <c r="BN34" i="17"/>
  <c r="BZ32" i="17"/>
  <c r="BX32" i="17"/>
  <c r="BV32" i="17"/>
  <c r="BT32" i="17"/>
  <c r="BR32" i="17"/>
  <c r="BP32" i="17"/>
  <c r="BN32" i="17"/>
  <c r="BZ30" i="17"/>
  <c r="BX30" i="17"/>
  <c r="BV30" i="17"/>
  <c r="BT30" i="17"/>
  <c r="BR30" i="17"/>
  <c r="BP30" i="17"/>
  <c r="BN30" i="17"/>
  <c r="BZ28" i="17"/>
  <c r="BX28" i="17"/>
  <c r="BV28" i="17"/>
  <c r="BT28" i="17"/>
  <c r="BR28" i="17"/>
  <c r="BP28" i="17"/>
  <c r="BN28" i="17"/>
  <c r="BZ26" i="17"/>
  <c r="BX26" i="17"/>
  <c r="BV26" i="17"/>
  <c r="BT26" i="17"/>
  <c r="BR26" i="17"/>
  <c r="BP26" i="17"/>
  <c r="BN26" i="17"/>
  <c r="BZ24" i="17"/>
  <c r="BX24" i="17"/>
  <c r="BV24" i="17"/>
  <c r="BT24" i="17"/>
  <c r="BR24" i="17"/>
  <c r="BP24" i="17"/>
  <c r="BN24" i="17"/>
  <c r="BZ22" i="17"/>
  <c r="BX22" i="17"/>
  <c r="BV22" i="17"/>
  <c r="BT22" i="17"/>
  <c r="BR22" i="17"/>
  <c r="BP22" i="17"/>
  <c r="BN22" i="17"/>
  <c r="N10" i="17"/>
  <c r="L10" i="17"/>
  <c r="J10" i="17"/>
  <c r="H10" i="17"/>
  <c r="F10" i="17"/>
  <c r="D10" i="17"/>
  <c r="B10" i="17"/>
  <c r="AD10" i="17"/>
  <c r="AB10" i="17"/>
  <c r="Z10" i="17"/>
  <c r="X10" i="17"/>
  <c r="V10" i="17"/>
  <c r="T10" i="17"/>
  <c r="R10" i="17"/>
  <c r="AD8" i="17"/>
  <c r="AB8" i="17"/>
  <c r="Z8" i="17"/>
  <c r="X8" i="17"/>
  <c r="V8" i="17"/>
  <c r="T8" i="17"/>
  <c r="R8" i="17"/>
  <c r="AT10" i="17"/>
  <c r="AR10" i="17"/>
  <c r="AP10" i="17"/>
  <c r="AN10" i="17"/>
  <c r="AL10" i="17"/>
  <c r="AJ10" i="17"/>
  <c r="AH10" i="17"/>
  <c r="AT8" i="17"/>
  <c r="AR8" i="17"/>
  <c r="AP8" i="17"/>
  <c r="AN8" i="17"/>
  <c r="AL8" i="17"/>
  <c r="AJ8" i="17"/>
  <c r="AH8" i="17"/>
  <c r="BJ10" i="17"/>
  <c r="BH10" i="17"/>
  <c r="BF10" i="17"/>
  <c r="BD10" i="17"/>
  <c r="BB10" i="17"/>
  <c r="AZ10" i="17"/>
  <c r="AX10" i="17"/>
  <c r="BJ8" i="17"/>
  <c r="BH8" i="17"/>
  <c r="BF8" i="17"/>
  <c r="BD8" i="17"/>
  <c r="BB8" i="17"/>
  <c r="AZ8" i="17"/>
  <c r="AX8" i="17"/>
  <c r="BZ10" i="17"/>
  <c r="BX10" i="17"/>
  <c r="BV10" i="17"/>
  <c r="BT10" i="17"/>
  <c r="BR10" i="17"/>
  <c r="BP10" i="17"/>
  <c r="BN10" i="17"/>
  <c r="BZ8" i="17"/>
  <c r="BX8" i="17"/>
  <c r="BV8" i="17"/>
  <c r="BT8" i="17"/>
  <c r="BR8" i="17"/>
  <c r="BP8" i="17"/>
  <c r="BN8" i="17"/>
  <c r="CT38" i="17" l="1"/>
  <c r="CW37" i="17" s="1"/>
  <c r="CT40" i="17"/>
  <c r="CW39" i="17" s="1"/>
  <c r="AV28" i="17"/>
  <c r="BL79" i="17" l="1"/>
  <c r="AV79" i="17"/>
  <c r="AV89" i="17"/>
  <c r="AF89" i="17"/>
  <c r="P89" i="17"/>
  <c r="AF87" i="17"/>
  <c r="P87" i="17"/>
  <c r="BL85" i="17"/>
  <c r="AF85" i="17"/>
  <c r="P85" i="17"/>
  <c r="BL83" i="17"/>
  <c r="P83" i="17"/>
  <c r="BL81" i="17"/>
  <c r="AV81" i="17"/>
  <c r="AF81" i="17"/>
  <c r="P81" i="17"/>
  <c r="AF79" i="17"/>
  <c r="P79" i="17"/>
  <c r="AV85" i="17" l="1"/>
  <c r="AF83" i="17"/>
  <c r="BL87" i="17"/>
  <c r="AV87" i="17"/>
  <c r="BL89" i="17"/>
  <c r="AV83" i="17"/>
  <c r="CP24" i="17"/>
  <c r="CN24" i="17"/>
  <c r="CL24" i="17"/>
  <c r="CJ24" i="17"/>
  <c r="CH24" i="17"/>
  <c r="CF24" i="17"/>
  <c r="CD24" i="17"/>
  <c r="BL24" i="17"/>
  <c r="CP22" i="17"/>
  <c r="CN22" i="17"/>
  <c r="CL22" i="17"/>
  <c r="CJ22" i="17"/>
  <c r="CH22" i="17"/>
  <c r="CF22" i="17"/>
  <c r="CD22" i="17"/>
  <c r="AV22" i="17"/>
  <c r="AF22" i="17"/>
  <c r="CB22" i="17" l="1"/>
  <c r="BL22" i="17"/>
  <c r="AV24" i="17"/>
  <c r="CR24" i="17"/>
  <c r="P22" i="17"/>
  <c r="AF24" i="17"/>
  <c r="CR22" i="17"/>
  <c r="P24" i="17"/>
  <c r="CB24" i="17"/>
  <c r="CT22" i="17" l="1"/>
  <c r="CT24" i="17"/>
  <c r="BL28" i="17"/>
  <c r="BL56" i="17"/>
  <c r="AV30" i="17"/>
  <c r="BL15" i="17"/>
  <c r="CP8" i="17"/>
  <c r="CN8" i="17"/>
  <c r="CL8" i="17"/>
  <c r="CJ8" i="17"/>
  <c r="CH8" i="17"/>
  <c r="CF8" i="17"/>
  <c r="CD8" i="17"/>
  <c r="CP70" i="17"/>
  <c r="CN70" i="17"/>
  <c r="CL70" i="17"/>
  <c r="CJ70" i="17"/>
  <c r="CH70" i="17"/>
  <c r="CF70" i="17"/>
  <c r="CD70" i="17"/>
  <c r="CB106" i="17"/>
  <c r="AV106" i="17"/>
  <c r="AF106" i="17"/>
  <c r="P106" i="17"/>
  <c r="CP54" i="17"/>
  <c r="CN54" i="17"/>
  <c r="CL54" i="17"/>
  <c r="CJ54" i="17"/>
  <c r="CH54" i="17"/>
  <c r="CF54" i="17"/>
  <c r="CD54" i="17"/>
  <c r="CP103" i="17"/>
  <c r="CN103" i="17"/>
  <c r="CL103" i="17"/>
  <c r="CJ103" i="17"/>
  <c r="CH103" i="17"/>
  <c r="CF103" i="17"/>
  <c r="CD103" i="17"/>
  <c r="CP101" i="17"/>
  <c r="CN101" i="17"/>
  <c r="CL101" i="17"/>
  <c r="CJ101" i="17"/>
  <c r="CH101" i="17"/>
  <c r="CF101" i="17"/>
  <c r="CD101" i="17"/>
  <c r="BZ103" i="17"/>
  <c r="BX103" i="17"/>
  <c r="BV103" i="17"/>
  <c r="BT103" i="17"/>
  <c r="BR103" i="17"/>
  <c r="BP103" i="17"/>
  <c r="BN103" i="17"/>
  <c r="BZ101" i="17"/>
  <c r="BX101" i="17"/>
  <c r="BV101" i="17"/>
  <c r="BT101" i="17"/>
  <c r="BR101" i="17"/>
  <c r="BP101" i="17"/>
  <c r="BN101" i="17"/>
  <c r="BJ103" i="17"/>
  <c r="BH103" i="17"/>
  <c r="BF103" i="17"/>
  <c r="BD103" i="17"/>
  <c r="BB103" i="17"/>
  <c r="AZ103" i="17"/>
  <c r="AX103" i="17"/>
  <c r="BJ101" i="17"/>
  <c r="BH101" i="17"/>
  <c r="BF101" i="17"/>
  <c r="BD101" i="17"/>
  <c r="BB101" i="17"/>
  <c r="AZ101" i="17"/>
  <c r="AX101" i="17"/>
  <c r="AT103" i="17"/>
  <c r="AR103" i="17"/>
  <c r="AP103" i="17"/>
  <c r="AN103" i="17"/>
  <c r="AL103" i="17"/>
  <c r="AJ103" i="17"/>
  <c r="AH103" i="17"/>
  <c r="AT101" i="17"/>
  <c r="AR101" i="17"/>
  <c r="AP101" i="17"/>
  <c r="AN101" i="17"/>
  <c r="AL101" i="17"/>
  <c r="AJ101" i="17"/>
  <c r="AH101" i="17"/>
  <c r="AD103" i="17"/>
  <c r="AB103" i="17"/>
  <c r="Z103" i="17"/>
  <c r="X103" i="17"/>
  <c r="V103" i="17"/>
  <c r="T103" i="17"/>
  <c r="R103" i="17"/>
  <c r="AD101" i="17"/>
  <c r="AB101" i="17"/>
  <c r="Z101" i="17"/>
  <c r="X101" i="17"/>
  <c r="V101" i="17"/>
  <c r="T101" i="17"/>
  <c r="R101" i="17"/>
  <c r="CP98" i="17"/>
  <c r="CN98" i="17"/>
  <c r="CL98" i="17"/>
  <c r="CJ98" i="17"/>
  <c r="CH98" i="17"/>
  <c r="CF98" i="17"/>
  <c r="CD98" i="17"/>
  <c r="CP96" i="17"/>
  <c r="CN96" i="17"/>
  <c r="CL96" i="17"/>
  <c r="CJ96" i="17"/>
  <c r="CH96" i="17"/>
  <c r="CF96" i="17"/>
  <c r="CD96" i="17"/>
  <c r="BZ98" i="17"/>
  <c r="BX98" i="17"/>
  <c r="BV98" i="17"/>
  <c r="BT98" i="17"/>
  <c r="BR98" i="17"/>
  <c r="BP98" i="17"/>
  <c r="BN98" i="17"/>
  <c r="BZ96" i="17"/>
  <c r="BX96" i="17"/>
  <c r="BV96" i="17"/>
  <c r="BT96" i="17"/>
  <c r="BR96" i="17"/>
  <c r="BP96" i="17"/>
  <c r="BN96" i="17"/>
  <c r="BJ98" i="17"/>
  <c r="BH98" i="17"/>
  <c r="BF98" i="17"/>
  <c r="BD98" i="17"/>
  <c r="BB98" i="17"/>
  <c r="AZ98" i="17"/>
  <c r="AX98" i="17"/>
  <c r="BJ96" i="17"/>
  <c r="BH96" i="17"/>
  <c r="BF96" i="17"/>
  <c r="BD96" i="17"/>
  <c r="BB96" i="17"/>
  <c r="AZ96" i="17"/>
  <c r="AX96" i="17"/>
  <c r="AT98" i="17"/>
  <c r="AR98" i="17"/>
  <c r="AP98" i="17"/>
  <c r="AN98" i="17"/>
  <c r="AL98" i="17"/>
  <c r="AJ98" i="17"/>
  <c r="AH98" i="17"/>
  <c r="AT96" i="17"/>
  <c r="AR96" i="17"/>
  <c r="AP96" i="17"/>
  <c r="AN96" i="17"/>
  <c r="AL96" i="17"/>
  <c r="AJ96" i="17"/>
  <c r="AH96" i="17"/>
  <c r="AD98" i="17"/>
  <c r="AB98" i="17"/>
  <c r="Z98" i="17"/>
  <c r="X98" i="17"/>
  <c r="V98" i="17"/>
  <c r="T98" i="17"/>
  <c r="R98" i="17"/>
  <c r="AD96" i="17"/>
  <c r="AB96" i="17"/>
  <c r="Z96" i="17"/>
  <c r="X96" i="17"/>
  <c r="V96" i="17"/>
  <c r="T96" i="17"/>
  <c r="R96" i="17"/>
  <c r="CP89" i="17"/>
  <c r="CN89" i="17"/>
  <c r="CL89" i="17"/>
  <c r="CJ89" i="17"/>
  <c r="CH89" i="17"/>
  <c r="CF89" i="17"/>
  <c r="CD89" i="17"/>
  <c r="CP87" i="17"/>
  <c r="CN87" i="17"/>
  <c r="CL87" i="17"/>
  <c r="CJ87" i="17"/>
  <c r="CH87" i="17"/>
  <c r="CF87" i="17"/>
  <c r="CD87" i="17"/>
  <c r="CP85" i="17"/>
  <c r="CN85" i="17"/>
  <c r="CL85" i="17"/>
  <c r="CJ85" i="17"/>
  <c r="CH85" i="17"/>
  <c r="CF85" i="17"/>
  <c r="CD85" i="17"/>
  <c r="CP83" i="17"/>
  <c r="CN83" i="17"/>
  <c r="CL83" i="17"/>
  <c r="CJ83" i="17"/>
  <c r="CH83" i="17"/>
  <c r="CF83" i="17"/>
  <c r="CD83" i="17"/>
  <c r="CP81" i="17"/>
  <c r="CN81" i="17"/>
  <c r="CL81" i="17"/>
  <c r="CJ81" i="17"/>
  <c r="CH81" i="17"/>
  <c r="CF81" i="17"/>
  <c r="CD81" i="17"/>
  <c r="CP79" i="17"/>
  <c r="CN79" i="17"/>
  <c r="CL79" i="17"/>
  <c r="CJ79" i="17"/>
  <c r="CH79" i="17"/>
  <c r="CF79" i="17"/>
  <c r="CD79" i="17"/>
  <c r="CP76" i="17"/>
  <c r="CN76" i="17"/>
  <c r="CL76" i="17"/>
  <c r="CJ76" i="17"/>
  <c r="CH76" i="17"/>
  <c r="CF76" i="17"/>
  <c r="CD76" i="17"/>
  <c r="CP74" i="17"/>
  <c r="CN74" i="17"/>
  <c r="CL74" i="17"/>
  <c r="CJ74" i="17"/>
  <c r="CH74" i="17"/>
  <c r="CF74" i="17"/>
  <c r="CD74" i="17"/>
  <c r="CP72" i="17"/>
  <c r="CN72" i="17"/>
  <c r="CL72" i="17"/>
  <c r="CJ72" i="17"/>
  <c r="CH72" i="17"/>
  <c r="CF72" i="17"/>
  <c r="CD72" i="17"/>
  <c r="CP68" i="17"/>
  <c r="CN68" i="17"/>
  <c r="CL68" i="17"/>
  <c r="CJ68" i="17"/>
  <c r="CH68" i="17"/>
  <c r="CF68" i="17"/>
  <c r="CD68" i="17"/>
  <c r="CP65" i="17"/>
  <c r="CN65" i="17"/>
  <c r="CL65" i="17"/>
  <c r="CJ65" i="17"/>
  <c r="CH65" i="17"/>
  <c r="CF65" i="17"/>
  <c r="CD65" i="17"/>
  <c r="CP63" i="17"/>
  <c r="CN63" i="17"/>
  <c r="CL63" i="17"/>
  <c r="CJ63" i="17"/>
  <c r="CH63" i="17"/>
  <c r="CF63" i="17"/>
  <c r="CD63" i="17"/>
  <c r="CP61" i="17"/>
  <c r="CN61" i="17"/>
  <c r="CL61" i="17"/>
  <c r="CJ61" i="17"/>
  <c r="CH61" i="17"/>
  <c r="CF61" i="17"/>
  <c r="CD61" i="17"/>
  <c r="CP59" i="17"/>
  <c r="CN59" i="17"/>
  <c r="CL59" i="17"/>
  <c r="CJ59" i="17"/>
  <c r="CH59" i="17"/>
  <c r="CF59" i="17"/>
  <c r="CD59" i="17"/>
  <c r="CP56" i="17"/>
  <c r="CN56" i="17"/>
  <c r="CL56" i="17"/>
  <c r="CJ56" i="17"/>
  <c r="CH56" i="17"/>
  <c r="CF56" i="17"/>
  <c r="CD56" i="17"/>
  <c r="CP52" i="17"/>
  <c r="CN52" i="17"/>
  <c r="CL52" i="17"/>
  <c r="CJ52" i="17"/>
  <c r="CH52" i="17"/>
  <c r="CF52" i="17"/>
  <c r="CD52" i="17"/>
  <c r="CP50" i="17"/>
  <c r="CN50" i="17"/>
  <c r="CL50" i="17"/>
  <c r="CJ50" i="17"/>
  <c r="CH50" i="17"/>
  <c r="CF50" i="17"/>
  <c r="CD50" i="17"/>
  <c r="CP48" i="17"/>
  <c r="CN48" i="17"/>
  <c r="CL48" i="17"/>
  <c r="CJ48" i="17"/>
  <c r="CH48" i="17"/>
  <c r="CF48" i="17"/>
  <c r="CD48" i="17"/>
  <c r="CP46" i="17"/>
  <c r="CN46" i="17"/>
  <c r="CL46" i="17"/>
  <c r="CJ46" i="17"/>
  <c r="CH46" i="17"/>
  <c r="CF46" i="17"/>
  <c r="CD46" i="17"/>
  <c r="CP44" i="17"/>
  <c r="CN44" i="17"/>
  <c r="CL44" i="17"/>
  <c r="CJ44" i="17"/>
  <c r="CH44" i="17"/>
  <c r="CF44" i="17"/>
  <c r="CD44" i="17"/>
  <c r="CP42" i="17"/>
  <c r="CN42" i="17"/>
  <c r="CL42" i="17"/>
  <c r="CJ42" i="17"/>
  <c r="CH42" i="17"/>
  <c r="CF42" i="17"/>
  <c r="CD42" i="17"/>
  <c r="CP36" i="17"/>
  <c r="CN36" i="17"/>
  <c r="CL36" i="17"/>
  <c r="CJ36" i="17"/>
  <c r="CH36" i="17"/>
  <c r="CF36" i="17"/>
  <c r="CD36" i="17"/>
  <c r="CP34" i="17"/>
  <c r="CN34" i="17"/>
  <c r="CL34" i="17"/>
  <c r="CJ34" i="17"/>
  <c r="CH34" i="17"/>
  <c r="CF34" i="17"/>
  <c r="CD34" i="17"/>
  <c r="CP32" i="17"/>
  <c r="CN32" i="17"/>
  <c r="CL32" i="17"/>
  <c r="CJ32" i="17"/>
  <c r="CH32" i="17"/>
  <c r="CF32" i="17"/>
  <c r="CD32" i="17"/>
  <c r="CP30" i="17"/>
  <c r="CN30" i="17"/>
  <c r="CL30" i="17"/>
  <c r="CJ30" i="17"/>
  <c r="CH30" i="17"/>
  <c r="CF30" i="17"/>
  <c r="CD30" i="17"/>
  <c r="CP28" i="17"/>
  <c r="CN28" i="17"/>
  <c r="CL28" i="17"/>
  <c r="CJ28" i="17"/>
  <c r="CH28" i="17"/>
  <c r="CF28" i="17"/>
  <c r="CD28" i="17"/>
  <c r="CP26" i="17"/>
  <c r="CN26" i="17"/>
  <c r="CL26" i="17"/>
  <c r="CJ26" i="17"/>
  <c r="CH26" i="17"/>
  <c r="CF26" i="17"/>
  <c r="CD26" i="17"/>
  <c r="CP19" i="17"/>
  <c r="CN19" i="17"/>
  <c r="CL19" i="17"/>
  <c r="CJ19" i="17"/>
  <c r="CH19" i="17"/>
  <c r="CF19" i="17"/>
  <c r="CD19" i="17"/>
  <c r="CP17" i="17"/>
  <c r="CN17" i="17"/>
  <c r="CL17" i="17"/>
  <c r="CJ17" i="17"/>
  <c r="CH17" i="17"/>
  <c r="CF17" i="17"/>
  <c r="CD17" i="17"/>
  <c r="CP15" i="17"/>
  <c r="CN15" i="17"/>
  <c r="CL15" i="17"/>
  <c r="CJ15" i="17"/>
  <c r="CH15" i="17"/>
  <c r="CF15" i="17"/>
  <c r="CD15" i="17"/>
  <c r="CP13" i="17"/>
  <c r="CN13" i="17"/>
  <c r="CL13" i="17"/>
  <c r="CJ13" i="17"/>
  <c r="CH13" i="17"/>
  <c r="CF13" i="17"/>
  <c r="CD13" i="17"/>
  <c r="N103" i="17"/>
  <c r="L103" i="17"/>
  <c r="J103" i="17"/>
  <c r="H103" i="17"/>
  <c r="F103" i="17"/>
  <c r="D103" i="17"/>
  <c r="B103" i="17"/>
  <c r="N101" i="17"/>
  <c r="L101" i="17"/>
  <c r="J101" i="17"/>
  <c r="H101" i="17"/>
  <c r="F101" i="17"/>
  <c r="D101" i="17"/>
  <c r="N98" i="17"/>
  <c r="L98" i="17"/>
  <c r="J98" i="17"/>
  <c r="H98" i="17"/>
  <c r="F98" i="17"/>
  <c r="D98" i="17"/>
  <c r="B98" i="17"/>
  <c r="N96" i="17"/>
  <c r="L96" i="17"/>
  <c r="J96" i="17"/>
  <c r="H96" i="17"/>
  <c r="F96" i="17"/>
  <c r="D96" i="17"/>
  <c r="CW21" i="17"/>
  <c r="CR91" i="17"/>
  <c r="CT91" i="17" s="1"/>
  <c r="CR107" i="17"/>
  <c r="CR106" i="17"/>
  <c r="CR105" i="17"/>
  <c r="CR93" i="17"/>
  <c r="CT93" i="17" s="1"/>
  <c r="CP10" i="17"/>
  <c r="CN10" i="17"/>
  <c r="CL10" i="17"/>
  <c r="CJ10" i="17"/>
  <c r="CH10" i="17"/>
  <c r="CD10" i="17"/>
  <c r="CF10" i="17"/>
  <c r="CZ121" i="17"/>
  <c r="BL107" i="17"/>
  <c r="BL105" i="17"/>
  <c r="P107" i="17"/>
  <c r="P105" i="17"/>
  <c r="AF105" i="17"/>
  <c r="AV105" i="17"/>
  <c r="CB105" i="17"/>
  <c r="AF107" i="17"/>
  <c r="AV107" i="17"/>
  <c r="CB107" i="17"/>
  <c r="B101" i="17"/>
  <c r="B96" i="17"/>
  <c r="J20" i="6"/>
  <c r="D20" i="6"/>
  <c r="N15" i="6"/>
  <c r="L15" i="6"/>
  <c r="J10" i="6"/>
  <c r="D10" i="6"/>
  <c r="J25" i="9"/>
  <c r="D25" i="9"/>
  <c r="N20" i="9"/>
  <c r="L20" i="9"/>
  <c r="J15" i="9"/>
  <c r="H15" i="9"/>
  <c r="F15" i="9"/>
  <c r="D15" i="9"/>
  <c r="N10" i="9"/>
  <c r="L10" i="9"/>
  <c r="BB55" i="4"/>
  <c r="BB53" i="4"/>
  <c r="BL53" i="4"/>
  <c r="V55" i="4"/>
  <c r="V53" i="4"/>
  <c r="AF53" i="4"/>
  <c r="L5" i="6"/>
  <c r="N5" i="6"/>
  <c r="S55" i="4"/>
  <c r="U55" i="4"/>
  <c r="AF55" i="4"/>
  <c r="AY55" i="4"/>
  <c r="BA55" i="4"/>
  <c r="BL55" i="4"/>
  <c r="AM55" i="4"/>
  <c r="AO55" i="4"/>
  <c r="AQ55" i="4"/>
  <c r="AS55" i="4"/>
  <c r="AU55" i="4"/>
  <c r="G55" i="4"/>
  <c r="I55" i="4"/>
  <c r="K55" i="4"/>
  <c r="M55" i="4"/>
  <c r="O55" i="4"/>
  <c r="BS55" i="4"/>
  <c r="BU55" i="4"/>
  <c r="AV53" i="4"/>
  <c r="AV51" i="4"/>
  <c r="BL51" i="4"/>
  <c r="AF51" i="4"/>
  <c r="CD51" i="4"/>
  <c r="BC49" i="4"/>
  <c r="BE49" i="4"/>
  <c r="BG49" i="4"/>
  <c r="BI49" i="4"/>
  <c r="BL49" i="4"/>
  <c r="AI49" i="4"/>
  <c r="AK49" i="4"/>
  <c r="AV49" i="4"/>
  <c r="W49" i="4"/>
  <c r="Y49" i="4"/>
  <c r="AA49" i="4"/>
  <c r="AC49" i="4"/>
  <c r="AE49" i="4"/>
  <c r="AF49" i="4"/>
  <c r="BO49" i="4"/>
  <c r="BQ49" i="4"/>
  <c r="CB49" i="4"/>
  <c r="AX6" i="4"/>
  <c r="BB6" i="4"/>
  <c r="BD6" i="4"/>
  <c r="BH6" i="4"/>
  <c r="BJ6" i="4"/>
  <c r="AH6" i="4"/>
  <c r="AJ6" i="4"/>
  <c r="AL6" i="4"/>
  <c r="AN6" i="4"/>
  <c r="AV6" i="4"/>
  <c r="R6" i="4"/>
  <c r="V6" i="4"/>
  <c r="AB6" i="4"/>
  <c r="AD6" i="4"/>
  <c r="AF6" i="4"/>
  <c r="F6" i="4"/>
  <c r="D6" i="4"/>
  <c r="H6" i="4"/>
  <c r="J6" i="4"/>
  <c r="P6" i="4"/>
  <c r="BP6" i="4"/>
  <c r="BR6" i="4"/>
  <c r="BT6" i="4"/>
  <c r="BV6" i="4"/>
  <c r="CB6" i="4"/>
  <c r="AZ24" i="4"/>
  <c r="BB24" i="4"/>
  <c r="BD24" i="4"/>
  <c r="BF24" i="4"/>
  <c r="BH24" i="4"/>
  <c r="BL24" i="4"/>
  <c r="AZ18" i="4"/>
  <c r="AX18" i="4"/>
  <c r="BD18" i="4"/>
  <c r="BF18" i="4"/>
  <c r="BJ18" i="4"/>
  <c r="BL18" i="4"/>
  <c r="AN24" i="4"/>
  <c r="AN12" i="4"/>
  <c r="Z44" i="4"/>
  <c r="T44" i="4"/>
  <c r="AF44" i="4"/>
  <c r="AZ69" i="4"/>
  <c r="BF69" i="4"/>
  <c r="AR69" i="4"/>
  <c r="AT69" i="4"/>
  <c r="T69" i="4"/>
  <c r="Z69" i="4"/>
  <c r="L69" i="4"/>
  <c r="N69" i="4"/>
  <c r="P69" i="4"/>
  <c r="AX67" i="4"/>
  <c r="BB67" i="4"/>
  <c r="BD67" i="4"/>
  <c r="BH67" i="4"/>
  <c r="BJ67" i="4"/>
  <c r="BL67" i="4"/>
  <c r="AH67" i="4"/>
  <c r="AJ67" i="4"/>
  <c r="AL67" i="4"/>
  <c r="AN67" i="4"/>
  <c r="AP67" i="4"/>
  <c r="R67" i="4"/>
  <c r="V67" i="4"/>
  <c r="X67" i="4"/>
  <c r="AB67" i="4"/>
  <c r="AD67" i="4"/>
  <c r="F67" i="4"/>
  <c r="H67" i="4"/>
  <c r="J67" i="4"/>
  <c r="BN67" i="4"/>
  <c r="BP67" i="4"/>
  <c r="BR67" i="4"/>
  <c r="BT67" i="4"/>
  <c r="BV67" i="4"/>
  <c r="CB67" i="4"/>
  <c r="AX64" i="4"/>
  <c r="AZ64" i="4"/>
  <c r="BB64" i="4"/>
  <c r="BD64" i="4"/>
  <c r="BF64" i="4"/>
  <c r="AH64" i="4"/>
  <c r="AJ64" i="4"/>
  <c r="AL64" i="4"/>
  <c r="AN64" i="4"/>
  <c r="AP64" i="4"/>
  <c r="R64" i="4"/>
  <c r="T64" i="4"/>
  <c r="V64" i="4"/>
  <c r="X64" i="4"/>
  <c r="Z64" i="4"/>
  <c r="AF64" i="4"/>
  <c r="F64" i="4"/>
  <c r="H64" i="4"/>
  <c r="J64" i="4"/>
  <c r="BN64" i="4"/>
  <c r="BP64" i="4"/>
  <c r="BR64" i="4"/>
  <c r="BT64" i="4"/>
  <c r="AX62" i="4"/>
  <c r="AZ62" i="4"/>
  <c r="BB62" i="4"/>
  <c r="BD62" i="4"/>
  <c r="BF62" i="4"/>
  <c r="AH62" i="4"/>
  <c r="AJ62" i="4"/>
  <c r="AL62" i="4"/>
  <c r="AR62" i="4"/>
  <c r="AT62" i="4"/>
  <c r="R62" i="4"/>
  <c r="T62" i="4"/>
  <c r="V62" i="4"/>
  <c r="X62" i="4"/>
  <c r="Z62" i="4"/>
  <c r="F62" i="4"/>
  <c r="B62" i="4"/>
  <c r="D62" i="4"/>
  <c r="H62" i="4"/>
  <c r="J62" i="4"/>
  <c r="P62" i="4"/>
  <c r="BN62" i="4"/>
  <c r="BP62" i="4"/>
  <c r="BR62" i="4"/>
  <c r="BT62" i="4"/>
  <c r="BV62" i="4"/>
  <c r="CB62" i="4"/>
  <c r="AX60" i="4"/>
  <c r="AZ60" i="4"/>
  <c r="BB60" i="4"/>
  <c r="BD60" i="4"/>
  <c r="BF60" i="4"/>
  <c r="AH60" i="4"/>
  <c r="AJ60" i="4"/>
  <c r="AL60" i="4"/>
  <c r="AN60" i="4"/>
  <c r="AP60" i="4"/>
  <c r="R60" i="4"/>
  <c r="T60" i="4"/>
  <c r="V60" i="4"/>
  <c r="AB60" i="4"/>
  <c r="AD60" i="4"/>
  <c r="AF60" i="4"/>
  <c r="F60" i="4"/>
  <c r="H60" i="4"/>
  <c r="L60" i="4"/>
  <c r="N60" i="4"/>
  <c r="BN60" i="4"/>
  <c r="BP60" i="4"/>
  <c r="BR60" i="4"/>
  <c r="BT60" i="4"/>
  <c r="AX58" i="4"/>
  <c r="AZ58" i="4"/>
  <c r="BB58" i="4"/>
  <c r="BH58" i="4"/>
  <c r="BJ58" i="4"/>
  <c r="AH58" i="4"/>
  <c r="AJ58" i="4"/>
  <c r="AL58" i="4"/>
  <c r="AN58" i="4"/>
  <c r="AP58" i="4"/>
  <c r="AV58" i="4"/>
  <c r="R58" i="4"/>
  <c r="T58" i="4"/>
  <c r="V58" i="4"/>
  <c r="X58" i="4"/>
  <c r="Z58" i="4"/>
  <c r="L58" i="4"/>
  <c r="N58" i="4"/>
  <c r="BN58" i="4"/>
  <c r="BP58" i="4"/>
  <c r="AX46" i="4"/>
  <c r="AZ46" i="4"/>
  <c r="BB46" i="4"/>
  <c r="BD46" i="4"/>
  <c r="BF46" i="4"/>
  <c r="AH46" i="4"/>
  <c r="AJ46" i="4"/>
  <c r="AL46" i="4"/>
  <c r="AN46" i="4"/>
  <c r="AP46" i="4"/>
  <c r="R46" i="4"/>
  <c r="T46" i="4"/>
  <c r="V46" i="4"/>
  <c r="X46" i="4"/>
  <c r="Z46" i="4"/>
  <c r="F46" i="4"/>
  <c r="H46" i="4"/>
  <c r="J46" i="4"/>
  <c r="BN46" i="4"/>
  <c r="BP46" i="4"/>
  <c r="BR46" i="4"/>
  <c r="BT46" i="4"/>
  <c r="BV46" i="4"/>
  <c r="CB46" i="4"/>
  <c r="AX44" i="4"/>
  <c r="BB44" i="4"/>
  <c r="BD44" i="4"/>
  <c r="BH44" i="4"/>
  <c r="BJ44" i="4"/>
  <c r="BL44" i="4"/>
  <c r="AV44" i="4"/>
  <c r="F44" i="4"/>
  <c r="L44" i="4"/>
  <c r="N44" i="4"/>
  <c r="BN44" i="4"/>
  <c r="BP44" i="4"/>
  <c r="BR44" i="4"/>
  <c r="CD44" i="4"/>
  <c r="AX42" i="4"/>
  <c r="BB42" i="4"/>
  <c r="BD42" i="4"/>
  <c r="BH42" i="4"/>
  <c r="BJ42" i="4"/>
  <c r="AH42" i="4"/>
  <c r="AJ42" i="4"/>
  <c r="AL42" i="4"/>
  <c r="AN42" i="4"/>
  <c r="AP42" i="4"/>
  <c r="R42" i="4"/>
  <c r="V42" i="4"/>
  <c r="X42" i="4"/>
  <c r="AB42" i="4"/>
  <c r="AD42" i="4"/>
  <c r="AF42" i="4"/>
  <c r="F42" i="4"/>
  <c r="H42" i="4"/>
  <c r="J42" i="4"/>
  <c r="B42" i="4"/>
  <c r="D42" i="4"/>
  <c r="P42" i="4"/>
  <c r="BN42" i="4"/>
  <c r="BP42" i="4"/>
  <c r="BR42" i="4"/>
  <c r="BT42" i="4"/>
  <c r="BV42" i="4"/>
  <c r="CB42" i="4"/>
  <c r="BH39" i="4"/>
  <c r="BJ39" i="4"/>
  <c r="BL39" i="4"/>
  <c r="AR39" i="4"/>
  <c r="AT39" i="4"/>
  <c r="AB39" i="4"/>
  <c r="AD39" i="4"/>
  <c r="L39" i="4"/>
  <c r="N39" i="4"/>
  <c r="P39" i="4"/>
  <c r="BH37" i="4"/>
  <c r="BJ37" i="4"/>
  <c r="BL37" i="4"/>
  <c r="AR37" i="4"/>
  <c r="AT37" i="4"/>
  <c r="AV37" i="4"/>
  <c r="AB37" i="4"/>
  <c r="AD37" i="4"/>
  <c r="AF37" i="4"/>
  <c r="L37" i="4"/>
  <c r="N37" i="4"/>
  <c r="BH35" i="4"/>
  <c r="BJ35" i="4"/>
  <c r="BL35" i="4"/>
  <c r="AR35" i="4"/>
  <c r="AT35" i="4"/>
  <c r="AB35" i="4"/>
  <c r="AD35" i="4"/>
  <c r="L35" i="4"/>
  <c r="N35" i="4"/>
  <c r="P35" i="4"/>
  <c r="AZ32" i="4"/>
  <c r="BB32" i="4"/>
  <c r="BD32" i="4"/>
  <c r="BF32" i="4"/>
  <c r="BH32" i="4"/>
  <c r="BL32" i="4"/>
  <c r="AH32" i="4"/>
  <c r="AL32" i="4"/>
  <c r="AP32" i="4"/>
  <c r="AR32" i="4"/>
  <c r="AT32" i="4"/>
  <c r="AV32" i="4"/>
  <c r="R32" i="4"/>
  <c r="T32" i="4"/>
  <c r="V32" i="4"/>
  <c r="X32" i="4"/>
  <c r="Z32" i="4"/>
  <c r="AF32" i="4"/>
  <c r="F32" i="4"/>
  <c r="J32" i="4"/>
  <c r="L32" i="4"/>
  <c r="BN32" i="4"/>
  <c r="BR32" i="4"/>
  <c r="BV32" i="4"/>
  <c r="BX32" i="4"/>
  <c r="CB32" i="4"/>
  <c r="CD32" i="4"/>
  <c r="AZ30" i="4"/>
  <c r="BB30" i="4"/>
  <c r="BD30" i="4"/>
  <c r="BF30" i="4"/>
  <c r="BL30" i="4"/>
  <c r="AH30" i="4"/>
  <c r="AN30" i="4"/>
  <c r="AP30" i="4"/>
  <c r="AR30" i="4"/>
  <c r="R30" i="4"/>
  <c r="T30" i="4"/>
  <c r="V30" i="4"/>
  <c r="AB30" i="4"/>
  <c r="AD30" i="4"/>
  <c r="AF30" i="4"/>
  <c r="F30" i="4"/>
  <c r="H30" i="4"/>
  <c r="D30" i="4"/>
  <c r="L30" i="4"/>
  <c r="N30" i="4"/>
  <c r="P30" i="4"/>
  <c r="BP30" i="4"/>
  <c r="BR30" i="4"/>
  <c r="BT30" i="4"/>
  <c r="AX28" i="4"/>
  <c r="BB28" i="4"/>
  <c r="BD28" i="4"/>
  <c r="BH28" i="4"/>
  <c r="BJ28" i="4"/>
  <c r="AH28" i="4"/>
  <c r="AJ28" i="4"/>
  <c r="AL28" i="4"/>
  <c r="AP28" i="4"/>
  <c r="V28" i="4"/>
  <c r="Z28" i="4"/>
  <c r="AB28" i="4"/>
  <c r="AD28" i="4"/>
  <c r="AF28" i="4"/>
  <c r="H28" i="4"/>
  <c r="J28" i="4"/>
  <c r="P28" i="4"/>
  <c r="BT28" i="4"/>
  <c r="BV28" i="4"/>
  <c r="CB28" i="4"/>
  <c r="AZ26" i="4"/>
  <c r="BB26" i="4"/>
  <c r="BF26" i="4"/>
  <c r="BL26" i="4"/>
  <c r="AH26" i="4"/>
  <c r="AN26" i="4"/>
  <c r="AP26" i="4"/>
  <c r="AR26" i="4"/>
  <c r="AT26" i="4"/>
  <c r="AV26" i="4"/>
  <c r="T26" i="4"/>
  <c r="V26" i="4"/>
  <c r="X26" i="4"/>
  <c r="Z26" i="4"/>
  <c r="J26" i="4"/>
  <c r="L26" i="4"/>
  <c r="BN26" i="4"/>
  <c r="BP26" i="4"/>
  <c r="BV26" i="4"/>
  <c r="BX26" i="4"/>
  <c r="CB26" i="4"/>
  <c r="AJ24" i="4"/>
  <c r="AL24" i="4"/>
  <c r="AR24" i="4"/>
  <c r="AT24" i="4"/>
  <c r="R24" i="4"/>
  <c r="T24" i="4"/>
  <c r="V24" i="4"/>
  <c r="X24" i="4"/>
  <c r="Z24" i="4"/>
  <c r="AF24" i="4"/>
  <c r="F24" i="4"/>
  <c r="H24" i="4"/>
  <c r="J24" i="4"/>
  <c r="BN24" i="4"/>
  <c r="BP24" i="4"/>
  <c r="BR24" i="4"/>
  <c r="BT24" i="4"/>
  <c r="AX22" i="4"/>
  <c r="AZ22" i="4"/>
  <c r="BB22" i="4"/>
  <c r="BD22" i="4"/>
  <c r="BF22" i="4"/>
  <c r="AH22" i="4"/>
  <c r="AJ22" i="4"/>
  <c r="AL22" i="4"/>
  <c r="AP22" i="4"/>
  <c r="AR22" i="4"/>
  <c r="R22" i="4"/>
  <c r="T22" i="4"/>
  <c r="V22" i="4"/>
  <c r="X22" i="4"/>
  <c r="Z22" i="4"/>
  <c r="F22" i="4"/>
  <c r="H22" i="4"/>
  <c r="J22" i="4"/>
  <c r="L22" i="4"/>
  <c r="N22" i="4"/>
  <c r="BN22" i="4"/>
  <c r="BR22" i="4"/>
  <c r="BT22" i="4"/>
  <c r="BV22" i="4"/>
  <c r="BX22" i="4"/>
  <c r="BZ22" i="4"/>
  <c r="CB22" i="4"/>
  <c r="AX20" i="4"/>
  <c r="BB20" i="4"/>
  <c r="BD20" i="4"/>
  <c r="BJ20" i="4"/>
  <c r="AH20" i="4"/>
  <c r="AL20" i="4"/>
  <c r="AN20" i="4"/>
  <c r="AP20" i="4"/>
  <c r="R20" i="4"/>
  <c r="T20" i="4"/>
  <c r="V20" i="4"/>
  <c r="AB20" i="4"/>
  <c r="AD20" i="4"/>
  <c r="H20" i="4"/>
  <c r="J20" i="4"/>
  <c r="BN20" i="4"/>
  <c r="BP20" i="4"/>
  <c r="BT20" i="4"/>
  <c r="AH18" i="4"/>
  <c r="AJ18" i="4"/>
  <c r="AN18" i="4"/>
  <c r="AP18" i="4"/>
  <c r="AV18" i="4"/>
  <c r="R18" i="4"/>
  <c r="V18" i="4"/>
  <c r="X18" i="4"/>
  <c r="Z18" i="4"/>
  <c r="AB18" i="4"/>
  <c r="AD18" i="4"/>
  <c r="F18" i="4"/>
  <c r="B18" i="4"/>
  <c r="D18" i="4"/>
  <c r="J18" i="4"/>
  <c r="P18" i="4"/>
  <c r="BN18" i="4"/>
  <c r="BP18" i="4"/>
  <c r="BR18" i="4"/>
  <c r="BV18" i="4"/>
  <c r="CB18" i="4"/>
  <c r="AX16" i="4"/>
  <c r="BB16" i="4"/>
  <c r="BF16" i="4"/>
  <c r="BH16" i="4"/>
  <c r="BJ16" i="4"/>
  <c r="AJ16" i="4"/>
  <c r="AL16" i="4"/>
  <c r="AN16" i="4"/>
  <c r="AP16" i="4"/>
  <c r="AV16" i="4"/>
  <c r="R16" i="4"/>
  <c r="V16" i="4"/>
  <c r="X16" i="4"/>
  <c r="Z16" i="4"/>
  <c r="AB16" i="4"/>
  <c r="AD16" i="4"/>
  <c r="AF16" i="4"/>
  <c r="F16" i="4"/>
  <c r="H16" i="4"/>
  <c r="N16" i="4"/>
  <c r="BN16" i="4"/>
  <c r="BP16" i="4"/>
  <c r="BR16" i="4"/>
  <c r="BT16" i="4"/>
  <c r="BZ16" i="4"/>
  <c r="CB16" i="4"/>
  <c r="AX14" i="4"/>
  <c r="AZ14" i="4"/>
  <c r="BB14" i="4"/>
  <c r="BD14" i="4"/>
  <c r="BH14" i="4"/>
  <c r="BJ14" i="4"/>
  <c r="BL14" i="4"/>
  <c r="AH14" i="4"/>
  <c r="AJ14" i="4"/>
  <c r="AL14" i="4"/>
  <c r="AT14" i="4"/>
  <c r="T14" i="4"/>
  <c r="V14" i="4"/>
  <c r="X14" i="4"/>
  <c r="AF14" i="4"/>
  <c r="H14" i="4"/>
  <c r="J14" i="4"/>
  <c r="N14" i="4"/>
  <c r="D14" i="4"/>
  <c r="P14" i="4"/>
  <c r="BP14" i="4"/>
  <c r="BT14" i="4"/>
  <c r="AH12" i="4"/>
  <c r="AJ12" i="4"/>
  <c r="AR12" i="4"/>
  <c r="AT12" i="4"/>
  <c r="AV12" i="4"/>
  <c r="AX12" i="4"/>
  <c r="AZ12" i="4"/>
  <c r="BB12" i="4"/>
  <c r="BF12" i="4"/>
  <c r="BL12" i="4"/>
  <c r="R12" i="4"/>
  <c r="T12" i="4"/>
  <c r="V12" i="4"/>
  <c r="X12" i="4"/>
  <c r="Z12" i="4"/>
  <c r="AF12" i="4"/>
  <c r="F12" i="4"/>
  <c r="H12" i="4"/>
  <c r="L12" i="4"/>
  <c r="N12" i="4"/>
  <c r="BN12" i="4"/>
  <c r="BR12" i="4"/>
  <c r="BT12" i="4"/>
  <c r="CD12" i="4"/>
  <c r="BX12" i="4"/>
  <c r="BZ12" i="4"/>
  <c r="AX8" i="4"/>
  <c r="AZ8" i="4"/>
  <c r="BB8" i="4"/>
  <c r="BF8" i="4"/>
  <c r="BL8" i="4"/>
  <c r="AJ8" i="4"/>
  <c r="AL8" i="4"/>
  <c r="AN8" i="4"/>
  <c r="AP8" i="4"/>
  <c r="AT8" i="4"/>
  <c r="AV8" i="4"/>
  <c r="T8" i="4"/>
  <c r="V8" i="4"/>
  <c r="X8" i="4"/>
  <c r="Z8" i="4"/>
  <c r="AF8" i="4"/>
  <c r="F8" i="4"/>
  <c r="L8" i="4"/>
  <c r="N8" i="4"/>
  <c r="BN8" i="4"/>
  <c r="BP8" i="4"/>
  <c r="BR8" i="4"/>
  <c r="BX8" i="4"/>
  <c r="BZ8" i="4"/>
  <c r="CB8" i="4"/>
  <c r="CB10" i="4"/>
  <c r="BV14" i="4"/>
  <c r="BZ14" i="4"/>
  <c r="BV20" i="4"/>
  <c r="BV24" i="4"/>
  <c r="BX30" i="4"/>
  <c r="BZ30" i="4"/>
  <c r="BX35" i="4"/>
  <c r="BZ35" i="4"/>
  <c r="CB35" i="4"/>
  <c r="BX37" i="4"/>
  <c r="BZ37" i="4"/>
  <c r="CB37" i="4"/>
  <c r="BX39" i="4"/>
  <c r="BZ39" i="4"/>
  <c r="CB39" i="4"/>
  <c r="BX44" i="4"/>
  <c r="BZ44" i="4"/>
  <c r="CB51" i="4"/>
  <c r="CB53" i="4"/>
  <c r="BW55" i="4"/>
  <c r="BY55" i="4"/>
  <c r="CA55" i="4"/>
  <c r="CB55" i="4"/>
  <c r="BX58" i="4"/>
  <c r="BZ58" i="4"/>
  <c r="BX60" i="4"/>
  <c r="BZ60" i="4"/>
  <c r="BV64" i="4"/>
  <c r="BX69" i="4"/>
  <c r="BZ69" i="4"/>
  <c r="BL10" i="4"/>
  <c r="AV10" i="4"/>
  <c r="AF10" i="4"/>
  <c r="B8" i="4"/>
  <c r="D8" i="4"/>
  <c r="B12" i="4"/>
  <c r="P12" i="4"/>
  <c r="B16" i="4"/>
  <c r="D16" i="4"/>
  <c r="B20" i="4"/>
  <c r="D20" i="4"/>
  <c r="P20" i="4"/>
  <c r="B22" i="4"/>
  <c r="B24" i="4"/>
  <c r="D24" i="4"/>
  <c r="P24" i="4"/>
  <c r="B26" i="4"/>
  <c r="D26" i="4"/>
  <c r="B32" i="4"/>
  <c r="P32" i="4"/>
  <c r="B44" i="4"/>
  <c r="D44" i="4"/>
  <c r="P44" i="4"/>
  <c r="B46" i="4"/>
  <c r="D46" i="4"/>
  <c r="C49" i="4"/>
  <c r="E49" i="4"/>
  <c r="P49" i="4"/>
  <c r="B58" i="4"/>
  <c r="D58" i="4"/>
  <c r="P58" i="4"/>
  <c r="B60" i="4"/>
  <c r="D60" i="4"/>
  <c r="B64" i="4"/>
  <c r="D64" i="4"/>
  <c r="P64" i="4"/>
  <c r="B67" i="4"/>
  <c r="D67" i="4"/>
  <c r="P67" i="4"/>
  <c r="P10" i="4"/>
  <c r="P51" i="4"/>
  <c r="P53" i="4"/>
  <c r="AF20" i="4"/>
  <c r="BL69" i="4"/>
  <c r="P37" i="4"/>
  <c r="CB69" i="4"/>
  <c r="CD53" i="4"/>
  <c r="AV35" i="4"/>
  <c r="AF69" i="4"/>
  <c r="CB14" i="4"/>
  <c r="AF58" i="4"/>
  <c r="CB24" i="4"/>
  <c r="P26" i="4"/>
  <c r="P60" i="4"/>
  <c r="CD49" i="4"/>
  <c r="P46" i="4"/>
  <c r="P55" i="4"/>
  <c r="AF35" i="4"/>
  <c r="AF67" i="4"/>
  <c r="CB20" i="4"/>
  <c r="CB30" i="4"/>
  <c r="CB44" i="4"/>
  <c r="CB58" i="4"/>
  <c r="CB64" i="4"/>
  <c r="AV60" i="4"/>
  <c r="BL6" i="4"/>
  <c r="BL42" i="4"/>
  <c r="AV46" i="4"/>
  <c r="BL62" i="4"/>
  <c r="AV69" i="4"/>
  <c r="CD69" i="4"/>
  <c r="AV55" i="4"/>
  <c r="CD55" i="4"/>
  <c r="AV64" i="4"/>
  <c r="AV24" i="4"/>
  <c r="CD24" i="4"/>
  <c r="AV39" i="4"/>
  <c r="BL58" i="4"/>
  <c r="CD58" i="4"/>
  <c r="AV20" i="4"/>
  <c r="CD6" i="4"/>
  <c r="CD8" i="4"/>
  <c r="P22" i="4"/>
  <c r="CD35" i="4"/>
  <c r="CD37" i="4"/>
  <c r="BL46" i="4"/>
  <c r="CB60" i="4"/>
  <c r="AV67" i="4"/>
  <c r="CD67" i="4"/>
  <c r="BL28" i="4"/>
  <c r="AV14" i="4"/>
  <c r="CD14" i="4"/>
  <c r="P8" i="4"/>
  <c r="CB12" i="4"/>
  <c r="CB71" i="4"/>
  <c r="BL16" i="4"/>
  <c r="AF22" i="4"/>
  <c r="P16" i="4"/>
  <c r="AV22" i="4"/>
  <c r="AV28" i="4"/>
  <c r="AV30" i="4"/>
  <c r="AV42" i="4"/>
  <c r="AV62" i="4"/>
  <c r="AV71" i="4"/>
  <c r="BL20" i="4"/>
  <c r="CD20" i="4"/>
  <c r="AF26" i="4"/>
  <c r="CD26" i="4"/>
  <c r="CD30" i="4"/>
  <c r="AF39" i="4"/>
  <c r="CD39" i="4"/>
  <c r="AF46" i="4"/>
  <c r="AF62" i="4"/>
  <c r="BL64" i="4"/>
  <c r="CD64" i="4"/>
  <c r="AF18" i="4"/>
  <c r="AF71" i="4"/>
  <c r="BL22" i="4"/>
  <c r="CD22" i="4"/>
  <c r="CD42" i="4"/>
  <c r="BL60" i="4"/>
  <c r="CD60" i="4"/>
  <c r="CD62" i="4"/>
  <c r="P71" i="4"/>
  <c r="CD28" i="4"/>
  <c r="CD18" i="4"/>
  <c r="CD16" i="4"/>
  <c r="BL71" i="4"/>
  <c r="CD46" i="4"/>
  <c r="CD71" i="4"/>
  <c r="CD75" i="4"/>
  <c r="CZ119" i="17" l="1"/>
  <c r="CV125" i="17"/>
  <c r="AV26" i="17"/>
  <c r="CW23" i="17"/>
  <c r="P98" i="17"/>
  <c r="AF28" i="17"/>
  <c r="P65" i="17"/>
  <c r="CB68" i="17"/>
  <c r="CB85" i="17"/>
  <c r="CR79" i="17"/>
  <c r="BL96" i="17"/>
  <c r="CB98" i="17"/>
  <c r="AV101" i="17"/>
  <c r="AV103" i="17"/>
  <c r="CR103" i="17"/>
  <c r="CB54" i="17"/>
  <c r="CT106" i="17"/>
  <c r="BL8" i="17"/>
  <c r="CB19" i="17"/>
  <c r="AV34" i="17"/>
  <c r="CB34" i="17"/>
  <c r="CB44" i="17"/>
  <c r="AV54" i="17"/>
  <c r="AV10" i="17"/>
  <c r="BL10" i="17"/>
  <c r="P17" i="17"/>
  <c r="CB56" i="17"/>
  <c r="CB32" i="17"/>
  <c r="CB36" i="17"/>
  <c r="AF10" i="17"/>
  <c r="CR34" i="17"/>
  <c r="CB15" i="17"/>
  <c r="P26" i="17"/>
  <c r="P28" i="17"/>
  <c r="P50" i="17"/>
  <c r="P52" i="17"/>
  <c r="P72" i="17"/>
  <c r="P103" i="17"/>
  <c r="AF15" i="17"/>
  <c r="AF19" i="17"/>
  <c r="CB17" i="17"/>
  <c r="CR13" i="17"/>
  <c r="CR15" i="17"/>
  <c r="CR17" i="17"/>
  <c r="CR19" i="17"/>
  <c r="AF50" i="17"/>
  <c r="AF52" i="17"/>
  <c r="AV50" i="17"/>
  <c r="AV52" i="17"/>
  <c r="BL50" i="17"/>
  <c r="BL52" i="17"/>
  <c r="CB26" i="17"/>
  <c r="CB28" i="17"/>
  <c r="CB42" i="17"/>
  <c r="CB48" i="17"/>
  <c r="CB50" i="17"/>
  <c r="CB52" i="17"/>
  <c r="CR26" i="17"/>
  <c r="CR28" i="17"/>
  <c r="CR32" i="17"/>
  <c r="CR36" i="17"/>
  <c r="CR42" i="17"/>
  <c r="CR44" i="17"/>
  <c r="CR46" i="17"/>
  <c r="CR48" i="17"/>
  <c r="CR50" i="17"/>
  <c r="CR52" i="17"/>
  <c r="CR56" i="17"/>
  <c r="P61" i="17"/>
  <c r="AF59" i="17"/>
  <c r="AF61" i="17"/>
  <c r="AF63" i="17"/>
  <c r="AV59" i="17"/>
  <c r="AV61" i="17"/>
  <c r="AV63" i="17"/>
  <c r="AV65" i="17"/>
  <c r="BL59" i="17"/>
  <c r="BL61" i="17"/>
  <c r="BL63" i="17"/>
  <c r="BL65" i="17"/>
  <c r="CB59" i="17"/>
  <c r="CB61" i="17"/>
  <c r="CB63" i="17"/>
  <c r="CB65" i="17"/>
  <c r="CR59" i="17"/>
  <c r="CR61" i="17"/>
  <c r="CR63" i="17"/>
  <c r="CR65" i="17"/>
  <c r="P15" i="17"/>
  <c r="P30" i="17"/>
  <c r="P74" i="17"/>
  <c r="CZ120" i="17"/>
  <c r="P76" i="17"/>
  <c r="P101" i="17"/>
  <c r="AF68" i="17"/>
  <c r="AF72" i="17"/>
  <c r="AF74" i="17"/>
  <c r="AF76" i="17"/>
  <c r="AV68" i="17"/>
  <c r="AV72" i="17"/>
  <c r="AV74" i="17"/>
  <c r="AV76" i="17"/>
  <c r="BL68" i="17"/>
  <c r="BL72" i="17"/>
  <c r="BL74" i="17"/>
  <c r="BL76" i="17"/>
  <c r="CB72" i="17"/>
  <c r="CB74" i="17"/>
  <c r="CB76" i="17"/>
  <c r="CR68" i="17"/>
  <c r="CR72" i="17"/>
  <c r="CR74" i="17"/>
  <c r="CR76" i="17"/>
  <c r="CB79" i="17"/>
  <c r="CB81" i="17"/>
  <c r="CB83" i="17"/>
  <c r="CB87" i="17"/>
  <c r="CB89" i="17"/>
  <c r="CR81" i="17"/>
  <c r="CR83" i="17"/>
  <c r="CR85" i="17"/>
  <c r="CR87" i="17"/>
  <c r="CR89" i="17"/>
  <c r="AF96" i="17"/>
  <c r="AF98" i="17"/>
  <c r="AV96" i="17"/>
  <c r="AV98" i="17"/>
  <c r="BL98" i="17"/>
  <c r="CB96" i="17"/>
  <c r="CR96" i="17"/>
  <c r="CR98" i="17"/>
  <c r="CR70" i="17"/>
  <c r="BL42" i="17"/>
  <c r="BL13" i="17"/>
  <c r="AV42" i="17"/>
  <c r="BL44" i="17"/>
  <c r="BL30" i="17"/>
  <c r="BL32" i="17"/>
  <c r="BL34" i="17"/>
  <c r="BL54" i="17"/>
  <c r="AV56" i="17"/>
  <c r="BL17" i="17"/>
  <c r="AF36" i="17"/>
  <c r="BL36" i="17"/>
  <c r="AF42" i="17"/>
  <c r="AF44" i="17"/>
  <c r="AF54" i="17"/>
  <c r="P63" i="17"/>
  <c r="AF101" i="17"/>
  <c r="AF103" i="17"/>
  <c r="BL101" i="17"/>
  <c r="BL103" i="17"/>
  <c r="CB101" i="17"/>
  <c r="CB103" i="17"/>
  <c r="CR101" i="17"/>
  <c r="P70" i="17"/>
  <c r="AV70" i="17"/>
  <c r="BL70" i="17"/>
  <c r="CB70" i="17"/>
  <c r="P8" i="17"/>
  <c r="CR8" i="17"/>
  <c r="AV13" i="17"/>
  <c r="AV36" i="17"/>
  <c r="P56" i="17"/>
  <c r="AF13" i="17"/>
  <c r="AF30" i="17"/>
  <c r="AF34" i="17"/>
  <c r="AV44" i="17"/>
  <c r="CR30" i="17"/>
  <c r="AF65" i="17"/>
  <c r="CT107" i="17"/>
  <c r="P36" i="17"/>
  <c r="P54" i="17"/>
  <c r="AF70" i="17"/>
  <c r="AV15" i="17"/>
  <c r="AV17" i="17"/>
  <c r="AV19" i="17"/>
  <c r="BL26" i="17"/>
  <c r="P96" i="17"/>
  <c r="CW90" i="17"/>
  <c r="CV1" i="17"/>
  <c r="CR54" i="17"/>
  <c r="P13" i="17"/>
  <c r="P19" i="17"/>
  <c r="AF26" i="17"/>
  <c r="AV32" i="17"/>
  <c r="BL46" i="17"/>
  <c r="CB10" i="17"/>
  <c r="P10" i="17"/>
  <c r="AF8" i="17"/>
  <c r="AV8" i="17"/>
  <c r="CB8" i="17"/>
  <c r="P68" i="17"/>
  <c r="CR10" i="17"/>
  <c r="P34" i="17"/>
  <c r="P42" i="17"/>
  <c r="P44" i="17"/>
  <c r="P46" i="17"/>
  <c r="BL19" i="17"/>
  <c r="AV46" i="17"/>
  <c r="AF48" i="17"/>
  <c r="BL48" i="17"/>
  <c r="AF56" i="17"/>
  <c r="AF32" i="17"/>
  <c r="CB13" i="17"/>
  <c r="CB30" i="17"/>
  <c r="AF46" i="17"/>
  <c r="P32" i="17"/>
  <c r="P48" i="17"/>
  <c r="AF17" i="17"/>
  <c r="CB46" i="17"/>
  <c r="AV48" i="17"/>
  <c r="P59" i="17"/>
  <c r="CT105" i="17"/>
  <c r="CW92" i="17"/>
  <c r="CT28" i="17" l="1"/>
  <c r="CW27" i="17" s="1"/>
  <c r="CT13" i="17"/>
  <c r="CW12" i="17" s="1"/>
  <c r="CT44" i="17"/>
  <c r="CW43" i="17" s="1"/>
  <c r="CT59" i="17"/>
  <c r="CW58" i="17" s="1"/>
  <c r="CT52" i="17"/>
  <c r="CW51" i="17" s="1"/>
  <c r="CT68" i="17"/>
  <c r="CW67" i="17" s="1"/>
  <c r="P109" i="17"/>
  <c r="CT15" i="17"/>
  <c r="CW14" i="17" s="1"/>
  <c r="CT36" i="17"/>
  <c r="CW35" i="17" s="1"/>
  <c r="CT79" i="17"/>
  <c r="CW78" i="17" s="1"/>
  <c r="CT76" i="17"/>
  <c r="CW75" i="17" s="1"/>
  <c r="CT87" i="17"/>
  <c r="CW86" i="17" s="1"/>
  <c r="CT98" i="17"/>
  <c r="CW97" i="17" s="1"/>
  <c r="CT96" i="17"/>
  <c r="CW95" i="17" s="1"/>
  <c r="CR110" i="17"/>
  <c r="CT85" i="17"/>
  <c r="CW84" i="17" s="1"/>
  <c r="CT81" i="17"/>
  <c r="CW80" i="17" s="1"/>
  <c r="AF110" i="17"/>
  <c r="CT26" i="17"/>
  <c r="CW25" i="17" s="1"/>
  <c r="BL109" i="17"/>
  <c r="CT34" i="17"/>
  <c r="CW33" i="17" s="1"/>
  <c r="CT8" i="17"/>
  <c r="CW7" i="17" s="1"/>
  <c r="CT30" i="17"/>
  <c r="CW29" i="17" s="1"/>
  <c r="AV110" i="17"/>
  <c r="CT74" i="17"/>
  <c r="CW73" i="17" s="1"/>
  <c r="CT72" i="17"/>
  <c r="CW71" i="17" s="1"/>
  <c r="CT83" i="17"/>
  <c r="CW82" i="17" s="1"/>
  <c r="CT50" i="17"/>
  <c r="CW49" i="17" s="1"/>
  <c r="CT17" i="17"/>
  <c r="CW16" i="17" s="1"/>
  <c r="CT70" i="17"/>
  <c r="CW69" i="17" s="1"/>
  <c r="CT63" i="17"/>
  <c r="CW62" i="17" s="1"/>
  <c r="BL110" i="17"/>
  <c r="CR109" i="17"/>
  <c r="CT65" i="17"/>
  <c r="CW64" i="17" s="1"/>
  <c r="CT89" i="17"/>
  <c r="CW88" i="17" s="1"/>
  <c r="P110" i="17"/>
  <c r="CT56" i="17"/>
  <c r="CW55" i="17" s="1"/>
  <c r="AV109" i="17"/>
  <c r="CT42" i="17"/>
  <c r="CW41" i="17" s="1"/>
  <c r="CT61" i="17"/>
  <c r="CW60" i="17" s="1"/>
  <c r="CT101" i="17"/>
  <c r="CW100" i="17" s="1"/>
  <c r="CB110" i="17"/>
  <c r="CT48" i="17"/>
  <c r="CW47" i="17" s="1"/>
  <c r="CT54" i="17"/>
  <c r="CW53" i="17" s="1"/>
  <c r="CT19" i="17"/>
  <c r="CW18" i="17" s="1"/>
  <c r="CT103" i="17"/>
  <c r="CW102" i="17" s="1"/>
  <c r="CT10" i="17"/>
  <c r="CW9" i="17" s="1"/>
  <c r="AF109" i="17"/>
  <c r="CB109" i="17"/>
  <c r="CT32" i="17"/>
  <c r="CW31" i="17" s="1"/>
  <c r="CT46" i="17"/>
  <c r="CW45" i="17" s="1"/>
  <c r="CT110" i="17" l="1"/>
  <c r="CV110" i="17" s="1"/>
  <c r="CV119" i="17" s="1"/>
  <c r="CX118" i="17" s="1"/>
  <c r="CZ118" i="17" s="1"/>
  <c r="CX125" i="17" s="1"/>
  <c r="CT109" i="17"/>
  <c r="CV109" i="17" s="1"/>
  <c r="CV118" i="17" s="1"/>
  <c r="CX117" i="17" s="1"/>
  <c r="CZ117" i="17" s="1"/>
  <c r="CX122" i="17" s="1"/>
  <c r="CT114" i="17" l="1"/>
  <c r="CV114" i="17" s="1"/>
</calcChain>
</file>

<file path=xl/sharedStrings.xml><?xml version="1.0" encoding="utf-8"?>
<sst xmlns="http://schemas.openxmlformats.org/spreadsheetml/2006/main" count="425" uniqueCount="147">
  <si>
    <t>LUNDI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</si>
  <si>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</si>
  <si>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</si>
  <si>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</si>
  <si>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</si>
  <si>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</si>
  <si>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</si>
  <si>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>Cuisine</t>
  </si>
  <si>
    <t>OUHAMED Yesmila</t>
  </si>
  <si>
    <t>JEUDI</t>
  </si>
  <si>
    <t>VENDREDI</t>
  </si>
  <si>
    <t>SAMEDI</t>
  </si>
  <si>
    <t>DIMANCHE</t>
  </si>
  <si>
    <t>Garde Direction</t>
  </si>
  <si>
    <t>Garde R.U.</t>
  </si>
  <si>
    <t>TOTAL SEMAINE</t>
  </si>
  <si>
    <t>TOTAL mois de 22 plages 167,2h</t>
  </si>
  <si>
    <t>Equipe Educative</t>
  </si>
  <si>
    <t>MINELLA Letizia</t>
  </si>
  <si>
    <t>Educ 1</t>
  </si>
  <si>
    <t>VANDEN HOUDEN Jessyca</t>
  </si>
  <si>
    <t>Férié</t>
  </si>
  <si>
    <t>Educ 2</t>
  </si>
  <si>
    <t>KOURAOS Irena</t>
  </si>
  <si>
    <t>HERZET Nathalie</t>
  </si>
  <si>
    <t>Educ 3</t>
  </si>
  <si>
    <t>BENIT Véronique</t>
  </si>
  <si>
    <t>Educ 4</t>
  </si>
  <si>
    <t>COSTALONGA Lisa</t>
  </si>
  <si>
    <t>Educ 5</t>
  </si>
  <si>
    <r>
      <t>BOLEN Yves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(27h/sem)</t>
    </r>
  </si>
  <si>
    <t>Educ 6</t>
  </si>
  <si>
    <t>GLINEUR Audrey</t>
  </si>
  <si>
    <t>Educ 7</t>
  </si>
  <si>
    <t>GODAUX Viorica</t>
  </si>
  <si>
    <t>Educ 8</t>
  </si>
  <si>
    <t>SPELEERS Justine</t>
  </si>
  <si>
    <t>Educ 9</t>
  </si>
  <si>
    <t>MOREELS Kevin</t>
  </si>
  <si>
    <t>Educ 10</t>
  </si>
  <si>
    <t>MARCHESE Gaelle</t>
  </si>
  <si>
    <t>Educ 11</t>
  </si>
  <si>
    <t>MOULART Marine</t>
  </si>
  <si>
    <t>Educ 12</t>
  </si>
  <si>
    <t>MONCOUSIN Quentin</t>
  </si>
  <si>
    <t>Educ 13</t>
  </si>
  <si>
    <t>ETUDIANTS EDUC</t>
  </si>
  <si>
    <t>FALCONI Fiona</t>
  </si>
  <si>
    <t>Etudiant 1</t>
  </si>
  <si>
    <t>Etudiant 2</t>
  </si>
  <si>
    <t>EL HANKOURI Oimaya</t>
  </si>
  <si>
    <t>Etudiant 3</t>
  </si>
  <si>
    <t>MEDICAL / PARAMEDICAL</t>
  </si>
  <si>
    <t>TOUZAYNI Naïma</t>
  </si>
  <si>
    <t xml:space="preserve"> -</t>
  </si>
  <si>
    <t>Infirmière</t>
  </si>
  <si>
    <t>BIONDO Maria</t>
  </si>
  <si>
    <t>PIANINI Déborah</t>
  </si>
  <si>
    <t>Ergothérapeute</t>
  </si>
  <si>
    <t>NUIT</t>
  </si>
  <si>
    <t>ARNOULD Brieux</t>
  </si>
  <si>
    <t>Veilleur 1</t>
  </si>
  <si>
    <t xml:space="preserve">BEAUTRY Stéphanie </t>
  </si>
  <si>
    <t>Veilleur 2</t>
  </si>
  <si>
    <t>LEROY Aurore</t>
  </si>
  <si>
    <t>rec Férié</t>
  </si>
  <si>
    <t>Veilleur 3</t>
  </si>
  <si>
    <t>AIELLO Mélanie</t>
  </si>
  <si>
    <t>Veilleur 4</t>
  </si>
  <si>
    <t>Ouvrier / ENTRETIEN</t>
  </si>
  <si>
    <t>KARKO Marie-Jeanne</t>
  </si>
  <si>
    <t>UFITAKA YOGA Jeanne</t>
  </si>
  <si>
    <t>BOUSHABA Houria</t>
  </si>
  <si>
    <t>MATHOT Didier</t>
  </si>
  <si>
    <t>PALASCINO Tina</t>
  </si>
  <si>
    <t>Sous total</t>
  </si>
  <si>
    <t>Direction et sous direction</t>
  </si>
  <si>
    <t>sous réserve de prolongation</t>
  </si>
  <si>
    <t>fin CDD le 14/11/2017</t>
  </si>
  <si>
    <t>TOTAL PlAGES</t>
  </si>
  <si>
    <t>Différence mensuelle</t>
  </si>
  <si>
    <t>Cheffe éduc</t>
  </si>
  <si>
    <t>ACTIVITÉS</t>
  </si>
  <si>
    <t>HÉBERGEMENT</t>
  </si>
  <si>
    <t>Educ 14</t>
  </si>
  <si>
    <t>Educ 15</t>
  </si>
  <si>
    <t>Educ 17</t>
  </si>
  <si>
    <t>Educ 18</t>
  </si>
  <si>
    <t>Educ 19</t>
  </si>
  <si>
    <t>Educ 20</t>
  </si>
  <si>
    <t>Educ 21</t>
  </si>
  <si>
    <t>JOBISTES</t>
  </si>
  <si>
    <t>Etudiant 4</t>
  </si>
  <si>
    <t xml:space="preserve"> VEILLEURS DE NUIT</t>
  </si>
  <si>
    <t>PÔLE LOGISTIQUE</t>
  </si>
  <si>
    <t>Technicienne de surface 1</t>
  </si>
  <si>
    <t>Technicienne de surface 2</t>
  </si>
  <si>
    <t>Technicienne de surface 3</t>
  </si>
  <si>
    <t>Technicienne de surface 4</t>
  </si>
  <si>
    <t>Technicienne de surface 5</t>
  </si>
  <si>
    <t>Ouvrier de maintenance</t>
  </si>
  <si>
    <t>Chauffeur 1</t>
  </si>
  <si>
    <t>Chauffeur 2</t>
  </si>
  <si>
    <t>CUISINE</t>
  </si>
  <si>
    <t>AVJ</t>
  </si>
  <si>
    <t>PRESTATAIRES EXTÉRIEURS</t>
  </si>
  <si>
    <t>Psychologue</t>
  </si>
  <si>
    <t>Sous total éducatif</t>
  </si>
  <si>
    <t>Sous total non-éducatif</t>
  </si>
  <si>
    <t>TOTAL HEURES MENSUEL</t>
  </si>
  <si>
    <t>Hours</t>
  </si>
  <si>
    <t>ETP min.</t>
  </si>
  <si>
    <t>Educ 22</t>
  </si>
  <si>
    <t>TM</t>
  </si>
  <si>
    <t>AB</t>
  </si>
  <si>
    <t>KC</t>
  </si>
  <si>
    <t xml:space="preserve">GARDES </t>
  </si>
  <si>
    <t>PERSONNEL ÉCARTÉ</t>
  </si>
  <si>
    <t>Heures complètes du mois</t>
  </si>
  <si>
    <t>Veilleur 5</t>
  </si>
  <si>
    <t>Coordinatrice pédagogique</t>
  </si>
  <si>
    <t>Educ 1 - Responsable activités</t>
  </si>
  <si>
    <t>Educ 2 - Responsable caisses</t>
  </si>
  <si>
    <t>Educ 5 - Responsable hébergement</t>
  </si>
  <si>
    <t>Educ 6 - Responsable hébergement</t>
  </si>
  <si>
    <t>Educ 16</t>
  </si>
  <si>
    <t>Occ. Nb.</t>
  </si>
  <si>
    <t>Adj. occ. nb.</t>
  </si>
  <si>
    <t>Occ. abs.</t>
  </si>
  <si>
    <t xml:space="preserve">Min. F-T. eq. </t>
  </si>
  <si>
    <t>Non-edu. F-T eq. Ind.</t>
  </si>
  <si>
    <t>Edu. F-T eq. ind.</t>
  </si>
  <si>
    <t>F-T
eq. Ind.</t>
  </si>
  <si>
    <t>F-T 
eq.</t>
  </si>
  <si>
    <t>u</t>
  </si>
  <si>
    <t>VA</t>
  </si>
  <si>
    <t>VAS</t>
  </si>
  <si>
    <t>VJ</t>
  </si>
  <si>
    <t>F</t>
  </si>
  <si>
    <t>RF</t>
  </si>
  <si>
    <t>SV</t>
  </si>
  <si>
    <t>RSV</t>
  </si>
  <si>
    <t>CM</t>
  </si>
  <si>
    <t>ML</t>
  </si>
  <si>
    <t>CP</t>
  </si>
  <si>
    <t>VSS</t>
  </si>
  <si>
    <t>Horaire 19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</si>
</sst>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4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5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b/>
      <i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85FF"/>
        <bgColor indexed="64"/>
      </patternFill>
    </fill>
    <fill>
      <patternFill patternType="solid">
        <fgColor rgb="FF0096FF"/>
        <bgColor indexed="64"/>
      </patternFill>
    </fill>
    <fill>
      <patternFill patternType="solid">
        <fgColor rgb="FF00FB9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B050"/>
        <bgColor indexed="64"/>
      </patternFill>
    </fill>
  </fills>
  <borders count="7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ashed">
        <color indexed="64"/>
      </left>
      <right/>
      <top style="thin">
        <color auto="1"/>
      </top>
      <bottom style="thin">
        <color auto="1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auto="1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auto="1"/>
      </left>
      <right/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thin">
        <color auto="1"/>
      </right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dashed">
        <color indexed="64"/>
      </top>
      <bottom/>
      <diagonal/>
    </border>
    <border>
      <left/>
      <right style="thin">
        <color auto="1"/>
      </right>
      <top style="dashed">
        <color indexed="64"/>
      </top>
      <bottom/>
      <diagonal/>
    </border>
    <border>
      <left style="dashed">
        <color indexed="64"/>
      </left>
      <right/>
      <top style="thin">
        <color auto="1"/>
      </top>
      <bottom/>
      <diagonal/>
    </border>
    <border>
      <left style="dashed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/>
      <top style="thick">
        <color rgb="FF00CC00"/>
      </top>
      <bottom/>
      <diagonal/>
    </border>
    <border>
      <left/>
      <right style="dashed">
        <color indexed="64"/>
      </right>
      <top style="thick">
        <color rgb="FF00CC00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rgb="FF00CC00"/>
      </top>
      <bottom style="dashed">
        <color indexed="64"/>
      </bottom>
      <diagonal/>
    </border>
    <border>
      <left/>
      <right/>
      <top style="thick">
        <color rgb="FF00CC00"/>
      </top>
      <bottom style="thin">
        <color auto="1"/>
      </bottom>
      <diagonal/>
    </border>
    <border>
      <left/>
      <right style="thin">
        <color indexed="64"/>
      </right>
      <top style="thick">
        <color rgb="FF00CC00"/>
      </top>
      <bottom style="thin">
        <color indexed="64"/>
      </bottom>
      <diagonal/>
    </border>
    <border>
      <left style="thin">
        <color auto="1"/>
      </left>
      <right/>
      <top style="thick">
        <color rgb="FF00CC00"/>
      </top>
      <bottom style="thin">
        <color auto="1"/>
      </bottom>
      <diagonal/>
    </border>
  </borders>
  <cellStyleXfs count="15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444">
    <xf numFmtId="0" fontId="0" fillId="0" borderId="0" xfId="0"/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9" fillId="5" borderId="1" xfId="0" applyFont="1" applyFill="1" applyBorder="1" applyAlignment="1">
      <alignment vertical="center"/>
    </xf>
    <xf numFmtId="17" fontId="9" fillId="2" borderId="1" xfId="0" applyNumberFormat="1" applyFont="1" applyFill="1" applyBorder="1" applyAlignment="1">
      <alignment vertical="center"/>
    </xf>
    <xf numFmtId="0" fontId="9" fillId="2" borderId="1" xfId="0" applyFont="1" applyFill="1" applyBorder="1" applyAlignment="1">
      <alignment vertical="center"/>
    </xf>
    <xf numFmtId="17" fontId="9" fillId="3" borderId="1" xfId="0" applyNumberFormat="1" applyFont="1" applyFill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17" fontId="9" fillId="4" borderId="1" xfId="0" applyNumberFormat="1" applyFont="1" applyFill="1" applyBorder="1" applyAlignment="1">
      <alignment vertical="center"/>
    </xf>
    <xf numFmtId="0" fontId="9" fillId="4" borderId="1" xfId="0" applyFont="1" applyFill="1" applyBorder="1" applyAlignment="1">
      <alignment vertical="center"/>
    </xf>
    <xf numFmtId="17" fontId="9" fillId="5" borderId="1" xfId="0" applyNumberFormat="1" applyFont="1" applyFill="1" applyBorder="1" applyAlignment="1">
      <alignment vertical="center"/>
    </xf>
    <xf numFmtId="0" fontId="7" fillId="0" borderId="0" xfId="0" applyFont="1" applyAlignment="1">
      <alignment vertical="center"/>
    </xf>
    <xf numFmtId="2" fontId="12" fillId="6" borderId="1" xfId="0" applyNumberFormat="1" applyFont="1" applyFill="1" applyBorder="1" applyAlignment="1">
      <alignment horizontal="center" vertical="center"/>
    </xf>
    <xf numFmtId="2" fontId="11" fillId="6" borderId="1" xfId="0" applyNumberFormat="1" applyFont="1" applyFill="1" applyBorder="1" applyAlignment="1">
      <alignment horizontal="center" vertical="center"/>
    </xf>
    <xf numFmtId="2" fontId="12" fillId="0" borderId="1" xfId="0" applyNumberFormat="1" applyFont="1" applyBorder="1" applyAlignment="1">
      <alignment horizontal="center" vertical="center"/>
    </xf>
    <xf numFmtId="2" fontId="11" fillId="12" borderId="1" xfId="0" applyNumberFormat="1" applyFont="1" applyFill="1" applyBorder="1" applyAlignment="1">
      <alignment horizontal="center" vertical="center"/>
    </xf>
    <xf numFmtId="2" fontId="11" fillId="11" borderId="1" xfId="0" applyNumberFormat="1" applyFont="1" applyFill="1" applyBorder="1" applyAlignment="1">
      <alignment horizontal="center" vertical="center"/>
    </xf>
    <xf numFmtId="2" fontId="12" fillId="11" borderId="1" xfId="0" applyNumberFormat="1" applyFont="1" applyFill="1" applyBorder="1" applyAlignment="1">
      <alignment horizontal="center" vertical="center"/>
    </xf>
    <xf numFmtId="2" fontId="12" fillId="0" borderId="1" xfId="0" applyNumberFormat="1" applyFont="1" applyBorder="1" applyAlignment="1">
      <alignment vertical="center"/>
    </xf>
    <xf numFmtId="2" fontId="12" fillId="12" borderId="1" xfId="0" applyNumberFormat="1" applyFont="1" applyFill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2" fontId="7" fillId="7" borderId="1" xfId="0" applyNumberFormat="1" applyFont="1" applyFill="1" applyBorder="1" applyAlignment="1">
      <alignment horizontal="center" vertical="center"/>
    </xf>
    <xf numFmtId="2" fontId="11" fillId="0" borderId="1" xfId="0" applyNumberFormat="1" applyFont="1" applyBorder="1" applyAlignment="1">
      <alignment vertical="center"/>
    </xf>
    <xf numFmtId="0" fontId="7" fillId="8" borderId="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/>
    </xf>
    <xf numFmtId="2" fontId="11" fillId="0" borderId="1" xfId="0" applyNumberFormat="1" applyFont="1" applyBorder="1"/>
    <xf numFmtId="2" fontId="13" fillId="0" borderId="1" xfId="0" applyNumberFormat="1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20" fillId="11" borderId="0" xfId="0" applyFont="1" applyFill="1" applyAlignment="1">
      <alignment horizontal="left" vertical="center"/>
    </xf>
    <xf numFmtId="0" fontId="7" fillId="10" borderId="3" xfId="0" applyFont="1" applyFill="1" applyBorder="1" applyAlignment="1">
      <alignment horizontal="center" vertical="center"/>
    </xf>
    <xf numFmtId="2" fontId="11" fillId="0" borderId="11" xfId="0" applyNumberFormat="1" applyFont="1" applyBorder="1" applyAlignment="1">
      <alignment horizontal="center" vertical="center"/>
    </xf>
    <xf numFmtId="2" fontId="11" fillId="0" borderId="12" xfId="0" applyNumberFormat="1" applyFont="1" applyBorder="1" applyAlignment="1">
      <alignment horizontal="center" vertical="center"/>
    </xf>
    <xf numFmtId="2" fontId="11" fillId="0" borderId="12" xfId="0" applyNumberFormat="1" applyFont="1" applyBorder="1" applyAlignment="1">
      <alignment vertical="center"/>
    </xf>
    <xf numFmtId="0" fontId="7" fillId="10" borderId="11" xfId="0" applyFont="1" applyFill="1" applyBorder="1" applyAlignment="1">
      <alignment horizontal="center" vertical="center"/>
    </xf>
    <xf numFmtId="0" fontId="7" fillId="10" borderId="12" xfId="0" applyFont="1" applyFill="1" applyBorder="1" applyAlignment="1">
      <alignment horizontal="center" vertical="center"/>
    </xf>
    <xf numFmtId="2" fontId="12" fillId="0" borderId="12" xfId="0" applyNumberFormat="1" applyFont="1" applyBorder="1" applyAlignment="1">
      <alignment vertical="center"/>
    </xf>
    <xf numFmtId="2" fontId="12" fillId="0" borderId="14" xfId="0" applyNumberFormat="1" applyFont="1" applyBorder="1" applyAlignment="1">
      <alignment vertical="center"/>
    </xf>
    <xf numFmtId="17" fontId="7" fillId="0" borderId="16" xfId="0" applyNumberFormat="1" applyFont="1" applyBorder="1" applyAlignment="1">
      <alignment horizontal="left" vertical="center"/>
    </xf>
    <xf numFmtId="0" fontId="8" fillId="0" borderId="17" xfId="0" applyFont="1" applyBorder="1" applyAlignment="1">
      <alignment vertical="center"/>
    </xf>
    <xf numFmtId="0" fontId="16" fillId="0" borderId="17" xfId="0" applyFont="1" applyBorder="1" applyAlignment="1">
      <alignment horizontal="left" vertical="center"/>
    </xf>
    <xf numFmtId="0" fontId="14" fillId="0" borderId="17" xfId="0" applyFont="1" applyBorder="1" applyAlignment="1">
      <alignment horizontal="left" vertical="center"/>
    </xf>
    <xf numFmtId="0" fontId="17" fillId="0" borderId="17" xfId="0" applyFont="1" applyBorder="1" applyAlignment="1">
      <alignment horizontal="left" vertical="center"/>
    </xf>
    <xf numFmtId="0" fontId="18" fillId="8" borderId="17" xfId="0" applyFont="1" applyFill="1" applyBorder="1" applyAlignment="1">
      <alignment horizontal="left" vertical="center"/>
    </xf>
    <xf numFmtId="0" fontId="7" fillId="0" borderId="17" xfId="0" applyFont="1" applyBorder="1" applyAlignment="1">
      <alignment horizontal="left" vertical="center"/>
    </xf>
    <xf numFmtId="0" fontId="16" fillId="9" borderId="17" xfId="0" applyFont="1" applyFill="1" applyBorder="1" applyAlignment="1">
      <alignment horizontal="left" vertical="center"/>
    </xf>
    <xf numFmtId="0" fontId="7" fillId="0" borderId="17" xfId="0" applyFont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16" fillId="10" borderId="17" xfId="0" applyFont="1" applyFill="1" applyBorder="1" applyAlignment="1">
      <alignment horizontal="left" vertical="center"/>
    </xf>
    <xf numFmtId="0" fontId="14" fillId="0" borderId="17" xfId="0" applyFont="1" applyBorder="1" applyAlignment="1">
      <alignment vertical="center"/>
    </xf>
    <xf numFmtId="0" fontId="14" fillId="0" borderId="18" xfId="0" applyFont="1" applyBorder="1" applyAlignment="1">
      <alignment horizontal="left" vertical="center"/>
    </xf>
    <xf numFmtId="2" fontId="11" fillId="0" borderId="13" xfId="0" applyNumberFormat="1" applyFont="1" applyBorder="1" applyAlignment="1">
      <alignment vertical="center"/>
    </xf>
    <xf numFmtId="2" fontId="11" fillId="0" borderId="15" xfId="0" applyNumberFormat="1" applyFont="1" applyBorder="1" applyAlignment="1">
      <alignment vertical="center"/>
    </xf>
    <xf numFmtId="2" fontId="13" fillId="0" borderId="12" xfId="0" applyNumberFormat="1" applyFont="1" applyBorder="1" applyAlignment="1">
      <alignment vertical="center"/>
    </xf>
    <xf numFmtId="2" fontId="13" fillId="0" borderId="14" xfId="0" applyNumberFormat="1" applyFont="1" applyBorder="1" applyAlignment="1">
      <alignment vertical="center"/>
    </xf>
    <xf numFmtId="2" fontId="11" fillId="0" borderId="14" xfId="0" applyNumberFormat="1" applyFont="1" applyBorder="1" applyAlignment="1">
      <alignment vertical="center"/>
    </xf>
    <xf numFmtId="2" fontId="11" fillId="0" borderId="14" xfId="0" applyNumberFormat="1" applyFont="1" applyBorder="1"/>
    <xf numFmtId="2" fontId="12" fillId="0" borderId="11" xfId="0" applyNumberFormat="1" applyFont="1" applyBorder="1" applyAlignment="1">
      <alignment vertical="center"/>
    </xf>
    <xf numFmtId="2" fontId="12" fillId="0" borderId="13" xfId="0" applyNumberFormat="1" applyFont="1" applyBorder="1" applyAlignment="1">
      <alignment vertical="center"/>
    </xf>
    <xf numFmtId="2" fontId="13" fillId="0" borderId="13" xfId="0" applyNumberFormat="1" applyFont="1" applyBorder="1" applyAlignment="1">
      <alignment horizontal="center" vertical="center"/>
    </xf>
    <xf numFmtId="2" fontId="13" fillId="0" borderId="14" xfId="0" applyNumberFormat="1" applyFont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/>
    </xf>
    <xf numFmtId="2" fontId="12" fillId="0" borderId="2" xfId="0" applyNumberFormat="1" applyFont="1" applyBorder="1" applyAlignment="1">
      <alignment vertical="center"/>
    </xf>
    <xf numFmtId="2" fontId="12" fillId="0" borderId="27" xfId="0" applyNumberFormat="1" applyFont="1" applyBorder="1" applyAlignment="1">
      <alignment vertical="center"/>
    </xf>
    <xf numFmtId="0" fontId="22" fillId="0" borderId="0" xfId="0" applyFont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23" fillId="0" borderId="0" xfId="0" applyFont="1" applyAlignment="1">
      <alignment horizontal="center" vertical="center"/>
    </xf>
    <xf numFmtId="0" fontId="22" fillId="0" borderId="0" xfId="0" applyFont="1" applyAlignment="1">
      <alignment vertical="center"/>
    </xf>
    <xf numFmtId="17" fontId="9" fillId="0" borderId="1" xfId="0" applyNumberFormat="1" applyFont="1" applyBorder="1" applyAlignment="1">
      <alignment vertical="center"/>
    </xf>
    <xf numFmtId="0" fontId="9" fillId="0" borderId="12" xfId="0" applyFont="1" applyBorder="1" applyAlignment="1">
      <alignment vertical="center"/>
    </xf>
    <xf numFmtId="0" fontId="9" fillId="0" borderId="11" xfId="0" applyFont="1" applyBorder="1" applyAlignment="1">
      <alignment vertical="center"/>
    </xf>
    <xf numFmtId="0" fontId="9" fillId="0" borderId="1" xfId="0" applyFont="1" applyBorder="1" applyAlignment="1">
      <alignment vertical="center"/>
    </xf>
    <xf numFmtId="17" fontId="7" fillId="0" borderId="20" xfId="0" applyNumberFormat="1" applyFont="1" applyBorder="1" applyAlignment="1">
      <alignment horizontal="left" vertical="center"/>
    </xf>
    <xf numFmtId="0" fontId="16" fillId="10" borderId="9" xfId="0" applyFont="1" applyFill="1" applyBorder="1" applyAlignment="1">
      <alignment horizontal="left" vertical="center"/>
    </xf>
    <xf numFmtId="0" fontId="16" fillId="0" borderId="9" xfId="0" applyFont="1" applyBorder="1" applyAlignment="1">
      <alignment horizontal="left" vertical="center"/>
    </xf>
    <xf numFmtId="0" fontId="14" fillId="0" borderId="28" xfId="0" applyFont="1" applyBorder="1" applyAlignment="1">
      <alignment horizontal="left" vertical="center"/>
    </xf>
    <xf numFmtId="2" fontId="12" fillId="0" borderId="15" xfId="0" applyNumberFormat="1" applyFont="1" applyBorder="1" applyAlignment="1">
      <alignment vertical="center"/>
    </xf>
    <xf numFmtId="2" fontId="11" fillId="0" borderId="11" xfId="0" applyNumberFormat="1" applyFont="1" applyBorder="1" applyAlignment="1">
      <alignment horizontal="center"/>
    </xf>
    <xf numFmtId="2" fontId="11" fillId="0" borderId="13" xfId="0" applyNumberFormat="1" applyFont="1" applyBorder="1"/>
    <xf numFmtId="0" fontId="24" fillId="0" borderId="9" xfId="0" applyFont="1" applyBorder="1" applyAlignment="1">
      <alignment vertical="center"/>
    </xf>
    <xf numFmtId="0" fontId="25" fillId="0" borderId="0" xfId="0" applyFont="1" applyAlignment="1">
      <alignment horizontal="center" vertical="center"/>
    </xf>
    <xf numFmtId="0" fontId="25" fillId="0" borderId="0" xfId="0" applyFont="1" applyAlignment="1">
      <alignment horizontal="left" vertical="center"/>
    </xf>
    <xf numFmtId="0" fontId="25" fillId="0" borderId="0" xfId="0" applyFont="1" applyAlignment="1">
      <alignment vertical="center"/>
    </xf>
    <xf numFmtId="2" fontId="27" fillId="11" borderId="1" xfId="0" applyNumberFormat="1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2" fontId="29" fillId="0" borderId="2" xfId="0" applyNumberFormat="1" applyFont="1" applyBorder="1" applyAlignment="1">
      <alignment horizontal="center" vertical="center"/>
    </xf>
    <xf numFmtId="0" fontId="1" fillId="0" borderId="17" xfId="0" applyFont="1" applyBorder="1" applyAlignment="1">
      <alignment horizontal="left" vertical="center"/>
    </xf>
    <xf numFmtId="0" fontId="8" fillId="0" borderId="9" xfId="0" applyFont="1" applyBorder="1" applyAlignment="1">
      <alignment vertical="center"/>
    </xf>
    <xf numFmtId="2" fontId="11" fillId="0" borderId="11" xfId="0" applyNumberFormat="1" applyFont="1" applyBorder="1" applyAlignment="1">
      <alignment vertical="center"/>
    </xf>
    <xf numFmtId="0" fontId="7" fillId="0" borderId="20" xfId="0" applyFont="1" applyBorder="1" applyAlignment="1">
      <alignment horizontal="left" vertical="center"/>
    </xf>
    <xf numFmtId="0" fontId="7" fillId="0" borderId="21" xfId="0" applyFont="1" applyBorder="1" applyAlignment="1">
      <alignment horizontal="left" vertical="center"/>
    </xf>
    <xf numFmtId="0" fontId="9" fillId="3" borderId="12" xfId="0" applyFont="1" applyFill="1" applyBorder="1" applyAlignment="1">
      <alignment vertical="center"/>
    </xf>
    <xf numFmtId="0" fontId="9" fillId="3" borderId="11" xfId="0" applyFont="1" applyFill="1" applyBorder="1" applyAlignment="1">
      <alignment vertical="center"/>
    </xf>
    <xf numFmtId="2" fontId="15" fillId="13" borderId="1" xfId="0" applyNumberFormat="1" applyFont="1" applyFill="1" applyBorder="1" applyAlignment="1">
      <alignment horizontal="center" vertical="center"/>
    </xf>
    <xf numFmtId="2" fontId="15" fillId="13" borderId="12" xfId="0" applyNumberFormat="1" applyFont="1" applyFill="1" applyBorder="1" applyAlignment="1">
      <alignment horizontal="center" vertical="center"/>
    </xf>
    <xf numFmtId="2" fontId="11" fillId="12" borderId="11" xfId="0" applyNumberFormat="1" applyFont="1" applyFill="1" applyBorder="1" applyAlignment="1">
      <alignment horizontal="center" vertical="center"/>
    </xf>
    <xf numFmtId="2" fontId="11" fillId="12" borderId="3" xfId="0" applyNumberFormat="1" applyFont="1" applyFill="1" applyBorder="1" applyAlignment="1">
      <alignment horizontal="center" vertical="center"/>
    </xf>
    <xf numFmtId="2" fontId="15" fillId="13" borderId="2" xfId="0" applyNumberFormat="1" applyFont="1" applyFill="1" applyBorder="1" applyAlignment="1">
      <alignment horizontal="center" vertical="center"/>
    </xf>
    <xf numFmtId="2" fontId="11" fillId="11" borderId="11" xfId="0" applyNumberFormat="1" applyFont="1" applyFill="1" applyBorder="1" applyAlignment="1">
      <alignment horizontal="center" vertical="center"/>
    </xf>
    <xf numFmtId="2" fontId="11" fillId="12" borderId="12" xfId="0" applyNumberFormat="1" applyFont="1" applyFill="1" applyBorder="1" applyAlignment="1">
      <alignment horizontal="center" vertical="center"/>
    </xf>
    <xf numFmtId="2" fontId="11" fillId="11" borderId="3" xfId="0" applyNumberFormat="1" applyFont="1" applyFill="1" applyBorder="1" applyAlignment="1">
      <alignment horizontal="center" vertical="center"/>
    </xf>
    <xf numFmtId="2" fontId="12" fillId="0" borderId="12" xfId="0" applyNumberFormat="1" applyFont="1" applyBorder="1" applyAlignment="1">
      <alignment horizontal="center" vertical="center"/>
    </xf>
    <xf numFmtId="2" fontId="12" fillId="11" borderId="11" xfId="0" applyNumberFormat="1" applyFont="1" applyFill="1" applyBorder="1" applyAlignment="1">
      <alignment horizontal="center" vertical="center"/>
    </xf>
    <xf numFmtId="2" fontId="11" fillId="4" borderId="1" xfId="0" applyNumberFormat="1" applyFont="1" applyFill="1" applyBorder="1" applyAlignment="1">
      <alignment horizontal="center" vertical="center"/>
    </xf>
    <xf numFmtId="2" fontId="12" fillId="4" borderId="1" xfId="0" applyNumberFormat="1" applyFont="1" applyFill="1" applyBorder="1" applyAlignment="1">
      <alignment horizontal="center" vertical="center"/>
    </xf>
    <xf numFmtId="2" fontId="12" fillId="11" borderId="3" xfId="0" applyNumberFormat="1" applyFont="1" applyFill="1" applyBorder="1" applyAlignment="1">
      <alignment horizontal="center" vertical="center"/>
    </xf>
    <xf numFmtId="2" fontId="12" fillId="11" borderId="2" xfId="0" applyNumberFormat="1" applyFont="1" applyFill="1" applyBorder="1" applyAlignment="1">
      <alignment horizontal="center" vertical="center"/>
    </xf>
    <xf numFmtId="2" fontId="12" fillId="11" borderId="12" xfId="0" applyNumberFormat="1" applyFont="1" applyFill="1" applyBorder="1" applyAlignment="1">
      <alignment horizontal="center" vertical="center"/>
    </xf>
    <xf numFmtId="2" fontId="11" fillId="11" borderId="2" xfId="0" applyNumberFormat="1" applyFont="1" applyFill="1" applyBorder="1" applyAlignment="1">
      <alignment horizontal="center" vertical="center"/>
    </xf>
    <xf numFmtId="2" fontId="13" fillId="0" borderId="11" xfId="0" applyNumberFormat="1" applyFont="1" applyBorder="1" applyAlignment="1">
      <alignment horizontal="center" vertical="center"/>
    </xf>
    <xf numFmtId="2" fontId="11" fillId="12" borderId="2" xfId="0" applyNumberFormat="1" applyFont="1" applyFill="1" applyBorder="1" applyAlignment="1">
      <alignment horizontal="center" vertical="center"/>
    </xf>
    <xf numFmtId="2" fontId="12" fillId="0" borderId="11" xfId="0" applyNumberFormat="1" applyFont="1" applyBorder="1" applyAlignment="1">
      <alignment horizontal="center" vertical="center"/>
    </xf>
    <xf numFmtId="2" fontId="11" fillId="11" borderId="12" xfId="0" applyNumberFormat="1" applyFont="1" applyFill="1" applyBorder="1" applyAlignment="1">
      <alignment horizontal="center" vertical="center"/>
    </xf>
    <xf numFmtId="2" fontId="21" fillId="11" borderId="1" xfId="0" applyNumberFormat="1" applyFont="1" applyFill="1" applyBorder="1" applyAlignment="1">
      <alignment horizontal="center" vertical="center"/>
    </xf>
    <xf numFmtId="2" fontId="12" fillId="12" borderId="11" xfId="0" applyNumberFormat="1" applyFont="1" applyFill="1" applyBorder="1" applyAlignment="1">
      <alignment horizontal="center" vertical="center"/>
    </xf>
    <xf numFmtId="2" fontId="12" fillId="12" borderId="12" xfId="0" applyNumberFormat="1" applyFont="1" applyFill="1" applyBorder="1" applyAlignment="1">
      <alignment horizontal="center" vertical="center"/>
    </xf>
    <xf numFmtId="2" fontId="15" fillId="13" borderId="11" xfId="0" applyNumberFormat="1" applyFont="1" applyFill="1" applyBorder="1" applyAlignment="1">
      <alignment horizontal="center" vertical="center"/>
    </xf>
    <xf numFmtId="2" fontId="15" fillId="13" borderId="3" xfId="0" applyNumberFormat="1" applyFont="1" applyFill="1" applyBorder="1" applyAlignment="1">
      <alignment horizontal="center" vertical="center"/>
    </xf>
    <xf numFmtId="2" fontId="7" fillId="7" borderId="12" xfId="0" applyNumberFormat="1" applyFont="1" applyFill="1" applyBorder="1" applyAlignment="1">
      <alignment horizontal="center" vertical="center"/>
    </xf>
    <xf numFmtId="2" fontId="7" fillId="7" borderId="11" xfId="0" applyNumberFormat="1" applyFont="1" applyFill="1" applyBorder="1" applyAlignment="1">
      <alignment horizontal="center" vertical="center"/>
    </xf>
    <xf numFmtId="2" fontId="7" fillId="7" borderId="3" xfId="0" applyNumberFormat="1" applyFont="1" applyFill="1" applyBorder="1" applyAlignment="1">
      <alignment horizontal="center" vertical="center"/>
    </xf>
    <xf numFmtId="2" fontId="7" fillId="7" borderId="2" xfId="0" applyNumberFormat="1" applyFont="1" applyFill="1" applyBorder="1" applyAlignment="1">
      <alignment horizontal="center" vertical="center"/>
    </xf>
    <xf numFmtId="0" fontId="14" fillId="4" borderId="17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2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7" fillId="9" borderId="3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2" fontId="11" fillId="0" borderId="2" xfId="0" applyNumberFormat="1" applyFont="1" applyBorder="1" applyAlignment="1">
      <alignment vertical="center"/>
    </xf>
    <xf numFmtId="2" fontId="11" fillId="0" borderId="3" xfId="0" applyNumberFormat="1" applyFont="1" applyBorder="1" applyAlignment="1">
      <alignment vertical="center"/>
    </xf>
    <xf numFmtId="0" fontId="7" fillId="14" borderId="0" xfId="0" applyFont="1" applyFill="1" applyAlignment="1">
      <alignment horizontal="left" vertical="center"/>
    </xf>
    <xf numFmtId="0" fontId="7" fillId="15" borderId="0" xfId="0" applyFont="1" applyFill="1" applyAlignment="1">
      <alignment horizontal="left" vertical="center"/>
    </xf>
    <xf numFmtId="2" fontId="12" fillId="0" borderId="2" xfId="0" applyNumberFormat="1" applyFont="1" applyBorder="1" applyAlignment="1">
      <alignment horizontal="center" vertical="center"/>
    </xf>
    <xf numFmtId="2" fontId="12" fillId="0" borderId="3" xfId="0" applyNumberFormat="1" applyFont="1" applyBorder="1" applyAlignment="1">
      <alignment horizontal="center" vertical="center"/>
    </xf>
    <xf numFmtId="2" fontId="11" fillId="0" borderId="2" xfId="0" applyNumberFormat="1" applyFont="1" applyBorder="1" applyAlignment="1">
      <alignment horizontal="center" vertical="center"/>
    </xf>
    <xf numFmtId="2" fontId="11" fillId="0" borderId="3" xfId="0" applyNumberFormat="1" applyFont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 applyAlignment="1">
      <alignment vertical="center"/>
    </xf>
    <xf numFmtId="16" fontId="19" fillId="0" borderId="0" xfId="0" applyNumberFormat="1" applyFont="1" applyAlignment="1">
      <alignment horizontal="center" vertical="center" wrapText="1"/>
    </xf>
    <xf numFmtId="2" fontId="10" fillId="0" borderId="0" xfId="0" applyNumberFormat="1" applyFont="1" applyAlignment="1">
      <alignment horizontal="center" vertical="center"/>
    </xf>
    <xf numFmtId="2" fontId="11" fillId="0" borderId="0" xfId="0" applyNumberFormat="1" applyFont="1" applyAlignment="1">
      <alignment vertical="center"/>
    </xf>
    <xf numFmtId="0" fontId="14" fillId="0" borderId="0" xfId="0" applyFont="1" applyAlignment="1">
      <alignment vertical="center"/>
    </xf>
    <xf numFmtId="0" fontId="7" fillId="14" borderId="0" xfId="0" applyFont="1" applyFill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16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9" xfId="0" applyBorder="1" applyAlignment="1">
      <alignment horizontal="right" vertical="center"/>
    </xf>
    <xf numFmtId="0" fontId="1" fillId="0" borderId="31" xfId="0" applyFont="1" applyBorder="1" applyAlignment="1">
      <alignment horizontal="left" vertical="center"/>
    </xf>
    <xf numFmtId="0" fontId="16" fillId="0" borderId="36" xfId="0" applyFont="1" applyBorder="1" applyAlignment="1">
      <alignment horizontal="right" vertical="center"/>
    </xf>
    <xf numFmtId="0" fontId="0" fillId="0" borderId="36" xfId="0" applyBorder="1" applyAlignment="1">
      <alignment horizontal="right" vertical="center"/>
    </xf>
    <xf numFmtId="0" fontId="1" fillId="0" borderId="37" xfId="0" applyFont="1" applyBorder="1" applyAlignment="1">
      <alignment horizontal="left" vertical="center"/>
    </xf>
    <xf numFmtId="0" fontId="16" fillId="0" borderId="9" xfId="0" applyFont="1" applyBorder="1" applyAlignment="1">
      <alignment horizontal="right" vertical="center"/>
    </xf>
    <xf numFmtId="0" fontId="1" fillId="0" borderId="0" xfId="0" applyFont="1" applyAlignment="1">
      <alignment vertical="center"/>
    </xf>
    <xf numFmtId="0" fontId="7" fillId="19" borderId="0" xfId="0" applyFont="1" applyFill="1" applyAlignment="1">
      <alignment horizontal="center" vertical="center"/>
    </xf>
    <xf numFmtId="20" fontId="12" fillId="20" borderId="38" xfId="0" applyNumberFormat="1" applyFont="1" applyFill="1" applyBorder="1" applyAlignment="1">
      <alignment horizontal="center" vertical="center"/>
    </xf>
    <xf numFmtId="20" fontId="12" fillId="20" borderId="39" xfId="0" applyNumberFormat="1" applyFont="1" applyFill="1" applyBorder="1" applyAlignment="1">
      <alignment horizontal="center" vertical="center"/>
    </xf>
    <xf numFmtId="20" fontId="12" fillId="14" borderId="38" xfId="0" applyNumberFormat="1" applyFont="1" applyFill="1" applyBorder="1" applyAlignment="1">
      <alignment horizontal="center" vertical="center"/>
    </xf>
    <xf numFmtId="20" fontId="12" fillId="14" borderId="39" xfId="0" applyNumberFormat="1" applyFont="1" applyFill="1" applyBorder="1" applyAlignment="1">
      <alignment horizontal="center" vertical="center"/>
    </xf>
    <xf numFmtId="0" fontId="16" fillId="16" borderId="9" xfId="0" applyFont="1" applyFill="1" applyBorder="1" applyAlignment="1">
      <alignment horizontal="right" vertical="center"/>
    </xf>
    <xf numFmtId="0" fontId="14" fillId="0" borderId="9" xfId="0" applyFont="1" applyBorder="1" applyAlignment="1">
      <alignment horizontal="left" vertical="center"/>
    </xf>
    <xf numFmtId="20" fontId="1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/>
    </xf>
    <xf numFmtId="164" fontId="7" fillId="0" borderId="6" xfId="0" applyNumberFormat="1" applyFont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2" fontId="7" fillId="11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16" fillId="0" borderId="0" xfId="0" applyFont="1" applyAlignment="1">
      <alignment horizontal="right" vertical="center"/>
    </xf>
    <xf numFmtId="0" fontId="1" fillId="0" borderId="33" xfId="0" applyFont="1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1" xfId="0" applyBorder="1"/>
    <xf numFmtId="0" fontId="1" fillId="19" borderId="0" xfId="0" applyFont="1" applyFill="1" applyAlignment="1">
      <alignment horizontal="left" vertical="center"/>
    </xf>
    <xf numFmtId="0" fontId="1" fillId="14" borderId="0" xfId="0" applyFont="1" applyFill="1" applyAlignment="1">
      <alignment horizontal="left" vertical="center"/>
    </xf>
    <xf numFmtId="0" fontId="9" fillId="0" borderId="3" xfId="0" applyFont="1" applyBorder="1" applyAlignment="1">
      <alignment vertical="center"/>
    </xf>
    <xf numFmtId="2" fontId="13" fillId="0" borderId="3" xfId="0" applyNumberFormat="1" applyFont="1" applyBorder="1" applyAlignment="1">
      <alignment horizontal="center" vertical="center"/>
    </xf>
    <xf numFmtId="0" fontId="9" fillId="3" borderId="3" xfId="0" applyFont="1" applyFill="1" applyBorder="1" applyAlignment="1">
      <alignment vertical="center"/>
    </xf>
    <xf numFmtId="2" fontId="29" fillId="0" borderId="1" xfId="0" applyNumberFormat="1" applyFont="1" applyBorder="1" applyAlignment="1">
      <alignment horizontal="center" vertical="center"/>
    </xf>
    <xf numFmtId="164" fontId="11" fillId="14" borderId="42" xfId="0" applyNumberFormat="1" applyFont="1" applyFill="1" applyBorder="1" applyAlignment="1">
      <alignment horizontal="center" vertical="center"/>
    </xf>
    <xf numFmtId="164" fontId="11" fillId="14" borderId="34" xfId="0" applyNumberFormat="1" applyFont="1" applyFill="1" applyBorder="1" applyAlignment="1">
      <alignment horizontal="center" vertical="center"/>
    </xf>
    <xf numFmtId="164" fontId="11" fillId="20" borderId="42" xfId="0" applyNumberFormat="1" applyFont="1" applyFill="1" applyBorder="1" applyAlignment="1">
      <alignment horizontal="center" vertical="center"/>
    </xf>
    <xf numFmtId="164" fontId="11" fillId="20" borderId="34" xfId="0" applyNumberFormat="1" applyFont="1" applyFill="1" applyBorder="1" applyAlignment="1">
      <alignment horizontal="center" vertical="center"/>
    </xf>
    <xf numFmtId="164" fontId="11" fillId="20" borderId="44" xfId="0" applyNumberFormat="1" applyFont="1" applyFill="1" applyBorder="1" applyAlignment="1">
      <alignment horizontal="center" vertical="center"/>
    </xf>
    <xf numFmtId="164" fontId="11" fillId="20" borderId="43" xfId="0" applyNumberFormat="1" applyFont="1" applyFill="1" applyBorder="1" applyAlignment="1">
      <alignment horizontal="center" vertical="center"/>
    </xf>
    <xf numFmtId="17" fontId="7" fillId="0" borderId="0" xfId="0" applyNumberFormat="1" applyFont="1" applyAlignment="1">
      <alignment horizontal="left" vertical="center"/>
    </xf>
    <xf numFmtId="0" fontId="1" fillId="16" borderId="0" xfId="0" applyFont="1" applyFill="1" applyAlignment="1">
      <alignment horizontal="left" vertical="center"/>
    </xf>
    <xf numFmtId="0" fontId="16" fillId="16" borderId="33" xfId="0" applyFont="1" applyFill="1" applyBorder="1" applyAlignment="1">
      <alignment horizontal="right" vertical="center"/>
    </xf>
    <xf numFmtId="0" fontId="16" fillId="0" borderId="33" xfId="0" applyFont="1" applyBorder="1" applyAlignment="1">
      <alignment horizontal="right" vertical="center"/>
    </xf>
    <xf numFmtId="0" fontId="16" fillId="0" borderId="37" xfId="0" applyFont="1" applyBorder="1" applyAlignment="1">
      <alignment horizontal="right" vertical="center"/>
    </xf>
    <xf numFmtId="0" fontId="14" fillId="0" borderId="36" xfId="0" applyFont="1" applyBorder="1" applyAlignment="1">
      <alignment vertical="center"/>
    </xf>
    <xf numFmtId="0" fontId="16" fillId="0" borderId="36" xfId="0" applyFont="1" applyBorder="1" applyAlignment="1">
      <alignment vertical="center"/>
    </xf>
    <xf numFmtId="2" fontId="11" fillId="4" borderId="54" xfId="0" applyNumberFormat="1" applyFont="1" applyFill="1" applyBorder="1" applyAlignment="1">
      <alignment vertical="center"/>
    </xf>
    <xf numFmtId="0" fontId="14" fillId="6" borderId="54" xfId="0" applyFont="1" applyFill="1" applyBorder="1" applyAlignment="1">
      <alignment vertical="center"/>
    </xf>
    <xf numFmtId="164" fontId="14" fillId="6" borderId="54" xfId="0" applyNumberFormat="1" applyFont="1" applyFill="1" applyBorder="1" applyAlignment="1">
      <alignment vertical="center"/>
    </xf>
    <xf numFmtId="164" fontId="14" fillId="6" borderId="55" xfId="0" applyNumberFormat="1" applyFont="1" applyFill="1" applyBorder="1" applyAlignment="1">
      <alignment vertical="center"/>
    </xf>
    <xf numFmtId="0" fontId="7" fillId="18" borderId="54" xfId="0" applyFont="1" applyFill="1" applyBorder="1" applyAlignment="1">
      <alignment vertical="center"/>
    </xf>
    <xf numFmtId="164" fontId="7" fillId="18" borderId="54" xfId="0" applyNumberFormat="1" applyFont="1" applyFill="1" applyBorder="1" applyAlignment="1">
      <alignment vertical="center"/>
    </xf>
    <xf numFmtId="164" fontId="7" fillId="18" borderId="55" xfId="0" applyNumberFormat="1" applyFont="1" applyFill="1" applyBorder="1" applyAlignment="1">
      <alignment vertical="center"/>
    </xf>
    <xf numFmtId="0" fontId="7" fillId="5" borderId="54" xfId="0" applyFont="1" applyFill="1" applyBorder="1" applyAlignment="1">
      <alignment vertical="center"/>
    </xf>
    <xf numFmtId="164" fontId="7" fillId="5" borderId="54" xfId="0" applyNumberFormat="1" applyFont="1" applyFill="1" applyBorder="1" applyAlignment="1">
      <alignment vertical="center"/>
    </xf>
    <xf numFmtId="164" fontId="7" fillId="5" borderId="55" xfId="0" applyNumberFormat="1" applyFont="1" applyFill="1" applyBorder="1" applyAlignment="1">
      <alignment vertical="center"/>
    </xf>
    <xf numFmtId="0" fontId="0" fillId="5" borderId="54" xfId="0" applyFill="1" applyBorder="1" applyAlignment="1">
      <alignment vertical="center"/>
    </xf>
    <xf numFmtId="20" fontId="12" fillId="5" borderId="54" xfId="0" applyNumberFormat="1" applyFont="1" applyFill="1" applyBorder="1" applyAlignment="1">
      <alignment vertical="center"/>
    </xf>
    <xf numFmtId="20" fontId="12" fillId="5" borderId="55" xfId="0" applyNumberFormat="1" applyFont="1" applyFill="1" applyBorder="1" applyAlignment="1">
      <alignment vertical="center"/>
    </xf>
    <xf numFmtId="2" fontId="11" fillId="5" borderId="54" xfId="0" applyNumberFormat="1" applyFont="1" applyFill="1" applyBorder="1" applyAlignment="1">
      <alignment vertical="center"/>
    </xf>
    <xf numFmtId="164" fontId="11" fillId="5" borderId="54" xfId="0" applyNumberFormat="1" applyFont="1" applyFill="1" applyBorder="1" applyAlignment="1">
      <alignment vertical="center"/>
    </xf>
    <xf numFmtId="164" fontId="11" fillId="5" borderId="55" xfId="0" applyNumberFormat="1" applyFont="1" applyFill="1" applyBorder="1" applyAlignment="1">
      <alignment vertical="center"/>
    </xf>
    <xf numFmtId="0" fontId="36" fillId="5" borderId="53" xfId="0" applyFont="1" applyFill="1" applyBorder="1" applyAlignment="1">
      <alignment horizontal="center" vertical="center"/>
    </xf>
    <xf numFmtId="0" fontId="33" fillId="5" borderId="53" xfId="0" applyFont="1" applyFill="1" applyBorder="1" applyAlignment="1">
      <alignment horizontal="center" vertical="center"/>
    </xf>
    <xf numFmtId="0" fontId="36" fillId="18" borderId="53" xfId="0" applyFont="1" applyFill="1" applyBorder="1" applyAlignment="1">
      <alignment horizontal="center" vertical="center"/>
    </xf>
    <xf numFmtId="0" fontId="36" fillId="6" borderId="53" xfId="0" applyFont="1" applyFill="1" applyBorder="1" applyAlignment="1">
      <alignment horizontal="center" vertical="center"/>
    </xf>
    <xf numFmtId="0" fontId="36" fillId="4" borderId="53" xfId="0" applyFont="1" applyFill="1" applyBorder="1" applyAlignment="1">
      <alignment horizontal="center" vertical="center"/>
    </xf>
    <xf numFmtId="0" fontId="33" fillId="5" borderId="60" xfId="0" applyFont="1" applyFill="1" applyBorder="1" applyAlignment="1">
      <alignment horizontal="center" vertical="center"/>
    </xf>
    <xf numFmtId="0" fontId="1" fillId="0" borderId="29" xfId="0" applyFont="1" applyBorder="1" applyAlignment="1">
      <alignment horizontal="left" vertical="center"/>
    </xf>
    <xf numFmtId="0" fontId="0" fillId="0" borderId="30" xfId="0" applyBorder="1" applyAlignment="1">
      <alignment horizontal="right" vertical="center"/>
    </xf>
    <xf numFmtId="0" fontId="0" fillId="0" borderId="40" xfId="0" applyBorder="1" applyAlignment="1">
      <alignment horizontal="right" vertical="center"/>
    </xf>
    <xf numFmtId="0" fontId="16" fillId="0" borderId="40" xfId="0" applyFont="1" applyBorder="1" applyAlignment="1">
      <alignment horizontal="right" vertical="center"/>
    </xf>
    <xf numFmtId="0" fontId="36" fillId="18" borderId="21" xfId="0" applyFont="1" applyFill="1" applyBorder="1" applyAlignment="1">
      <alignment horizontal="center" vertical="center"/>
    </xf>
    <xf numFmtId="0" fontId="30" fillId="5" borderId="47" xfId="0" applyFont="1" applyFill="1" applyBorder="1" applyAlignment="1">
      <alignment horizontal="center" vertical="center"/>
    </xf>
    <xf numFmtId="0" fontId="1" fillId="25" borderId="31" xfId="0" applyFont="1" applyFill="1" applyBorder="1" applyAlignment="1">
      <alignment horizontal="left" vertical="center"/>
    </xf>
    <xf numFmtId="0" fontId="0" fillId="25" borderId="36" xfId="0" applyFill="1" applyBorder="1" applyAlignment="1">
      <alignment horizontal="right" vertical="center"/>
    </xf>
    <xf numFmtId="0" fontId="16" fillId="25" borderId="36" xfId="0" applyFont="1" applyFill="1" applyBorder="1" applyAlignment="1">
      <alignment horizontal="right" vertical="center"/>
    </xf>
    <xf numFmtId="0" fontId="1" fillId="25" borderId="0" xfId="0" applyFont="1" applyFill="1" applyAlignment="1">
      <alignment horizontal="left" vertical="center"/>
    </xf>
    <xf numFmtId="0" fontId="7" fillId="0" borderId="0" xfId="0" applyFont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0" fillId="0" borderId="0" xfId="0" applyFill="1"/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0" fillId="0" borderId="0" xfId="0" applyFont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33" fillId="0" borderId="0" xfId="0" applyFont="1" applyFill="1" applyBorder="1" applyAlignment="1">
      <alignment vertical="center"/>
    </xf>
    <xf numFmtId="0" fontId="0" fillId="0" borderId="0" xfId="0" applyFill="1" applyBorder="1"/>
    <xf numFmtId="0" fontId="34" fillId="0" borderId="0" xfId="0" applyFont="1" applyFill="1" applyBorder="1" applyAlignment="1">
      <alignment vertical="center"/>
    </xf>
    <xf numFmtId="0" fontId="30" fillId="0" borderId="16" xfId="0" applyFont="1" applyBorder="1" applyAlignment="1">
      <alignment horizontal="center" vertical="center"/>
    </xf>
    <xf numFmtId="0" fontId="0" fillId="23" borderId="23" xfId="0" applyFill="1" applyBorder="1" applyAlignment="1">
      <alignment horizontal="center" vertical="center"/>
    </xf>
    <xf numFmtId="0" fontId="0" fillId="22" borderId="12" xfId="0" applyFill="1" applyBorder="1" applyAlignment="1">
      <alignment horizontal="center" vertical="center"/>
    </xf>
    <xf numFmtId="0" fontId="0" fillId="23" borderId="12" xfId="0" applyFill="1" applyBorder="1" applyAlignment="1">
      <alignment horizontal="center" vertical="center"/>
    </xf>
    <xf numFmtId="0" fontId="0" fillId="22" borderId="15" xfId="0" applyFill="1" applyBorder="1" applyAlignment="1">
      <alignment horizontal="center" vertical="center"/>
    </xf>
    <xf numFmtId="0" fontId="7" fillId="23" borderId="23" xfId="0" applyFont="1" applyFill="1" applyBorder="1" applyAlignment="1">
      <alignment horizontal="center" vertical="center"/>
    </xf>
    <xf numFmtId="0" fontId="7" fillId="22" borderId="12" xfId="0" applyFont="1" applyFill="1" applyBorder="1" applyAlignment="1">
      <alignment horizontal="center" vertical="center"/>
    </xf>
    <xf numFmtId="0" fontId="7" fillId="23" borderId="12" xfId="0" applyFont="1" applyFill="1" applyBorder="1" applyAlignment="1">
      <alignment horizontal="center" vertical="center"/>
    </xf>
    <xf numFmtId="0" fontId="7" fillId="22" borderId="15" xfId="0" applyFont="1" applyFill="1" applyBorder="1" applyAlignment="1">
      <alignment horizontal="center" vertical="center"/>
    </xf>
    <xf numFmtId="0" fontId="7" fillId="23" borderId="17" xfId="0" applyFont="1" applyFill="1" applyBorder="1" applyAlignment="1">
      <alignment horizontal="center" vertical="center"/>
    </xf>
    <xf numFmtId="0" fontId="7" fillId="22" borderId="18" xfId="0" applyFont="1" applyFill="1" applyBorder="1" applyAlignment="1">
      <alignment horizontal="center" vertical="center"/>
    </xf>
    <xf numFmtId="0" fontId="33" fillId="25" borderId="64" xfId="0" applyFont="1" applyFill="1" applyBorder="1" applyAlignment="1">
      <alignment horizontal="center" vertical="center"/>
    </xf>
    <xf numFmtId="0" fontId="37" fillId="24" borderId="61" xfId="0" applyFont="1" applyFill="1" applyBorder="1" applyAlignment="1">
      <alignment horizontal="center" vertical="center"/>
    </xf>
    <xf numFmtId="0" fontId="37" fillId="26" borderId="62" xfId="0" applyFont="1" applyFill="1" applyBorder="1" applyAlignment="1">
      <alignment horizontal="center" vertical="center"/>
    </xf>
    <xf numFmtId="0" fontId="33" fillId="24" borderId="18" xfId="0" applyFont="1" applyFill="1" applyBorder="1" applyAlignment="1">
      <alignment horizontal="center" vertical="center"/>
    </xf>
    <xf numFmtId="0" fontId="39" fillId="26" borderId="63" xfId="0" applyFont="1" applyFill="1" applyBorder="1" applyAlignment="1">
      <alignment horizontal="center" vertical="center"/>
    </xf>
    <xf numFmtId="0" fontId="37" fillId="25" borderId="5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68" xfId="0" applyFont="1" applyBorder="1" applyAlignment="1">
      <alignment horizontal="left" vertical="center"/>
    </xf>
    <xf numFmtId="20" fontId="12" fillId="20" borderId="69" xfId="0" applyNumberFormat="1" applyFont="1" applyFill="1" applyBorder="1" applyAlignment="1">
      <alignment horizontal="center" vertical="center"/>
    </xf>
    <xf numFmtId="20" fontId="12" fillId="20" borderId="70" xfId="0" applyNumberFormat="1" applyFont="1" applyFill="1" applyBorder="1" applyAlignment="1">
      <alignment horizontal="center" vertical="center"/>
    </xf>
    <xf numFmtId="20" fontId="12" fillId="14" borderId="69" xfId="0" applyNumberFormat="1" applyFont="1" applyFill="1" applyBorder="1" applyAlignment="1">
      <alignment horizontal="center" vertical="center"/>
    </xf>
    <xf numFmtId="20" fontId="12" fillId="14" borderId="70" xfId="0" applyNumberFormat="1" applyFont="1" applyFill="1" applyBorder="1" applyAlignment="1">
      <alignment horizontal="center" vertical="center"/>
    </xf>
    <xf numFmtId="16" fontId="7" fillId="0" borderId="8" xfId="0" applyNumberFormat="1" applyFont="1" applyBorder="1" applyAlignment="1">
      <alignment horizontal="left" vertical="center"/>
    </xf>
    <xf numFmtId="16" fontId="7" fillId="0" borderId="23" xfId="0" applyNumberFormat="1" applyFont="1" applyBorder="1" applyAlignment="1">
      <alignment horizontal="left" vertical="center"/>
    </xf>
    <xf numFmtId="16" fontId="7" fillId="0" borderId="22" xfId="0" applyNumberFormat="1" applyFont="1" applyBorder="1" applyAlignment="1">
      <alignment horizontal="left" vertical="center"/>
    </xf>
    <xf numFmtId="0" fontId="9" fillId="0" borderId="9" xfId="0" applyFont="1" applyBorder="1" applyAlignment="1">
      <alignment vertical="center"/>
    </xf>
    <xf numFmtId="0" fontId="9" fillId="0" borderId="3" xfId="0" applyFont="1" applyBorder="1" applyAlignment="1">
      <alignment vertical="center"/>
    </xf>
    <xf numFmtId="0" fontId="9" fillId="0" borderId="2" xfId="0" applyFont="1" applyBorder="1" applyAlignment="1">
      <alignment vertical="center"/>
    </xf>
    <xf numFmtId="2" fontId="13" fillId="0" borderId="9" xfId="0" applyNumberFormat="1" applyFont="1" applyBorder="1" applyAlignment="1">
      <alignment horizontal="center" vertical="center"/>
    </xf>
    <xf numFmtId="2" fontId="13" fillId="0" borderId="3" xfId="0" applyNumberFormat="1" applyFont="1" applyBorder="1" applyAlignment="1">
      <alignment horizontal="center" vertical="center"/>
    </xf>
    <xf numFmtId="2" fontId="13" fillId="0" borderId="24" xfId="0" applyNumberFormat="1" applyFont="1" applyBorder="1" applyAlignment="1">
      <alignment horizontal="center" vertical="center"/>
    </xf>
    <xf numFmtId="2" fontId="10" fillId="0" borderId="1" xfId="0" applyNumberFormat="1" applyFont="1" applyBorder="1" applyAlignment="1">
      <alignment horizontal="center" vertical="center"/>
    </xf>
    <xf numFmtId="2" fontId="10" fillId="0" borderId="12" xfId="0" applyNumberFormat="1" applyFont="1" applyBorder="1" applyAlignment="1">
      <alignment horizontal="center" vertical="center"/>
    </xf>
    <xf numFmtId="2" fontId="10" fillId="0" borderId="14" xfId="0" applyNumberFormat="1" applyFont="1" applyBorder="1" applyAlignment="1">
      <alignment horizontal="center" vertical="center"/>
    </xf>
    <xf numFmtId="2" fontId="10" fillId="0" borderId="15" xfId="0" applyNumberFormat="1" applyFont="1" applyBorder="1" applyAlignment="1">
      <alignment horizontal="center" vertical="center"/>
    </xf>
    <xf numFmtId="2" fontId="7" fillId="14" borderId="4" xfId="0" applyNumberFormat="1" applyFont="1" applyFill="1" applyBorder="1" applyAlignment="1">
      <alignment horizontal="center" vertical="center"/>
    </xf>
    <xf numFmtId="0" fontId="7" fillId="14" borderId="5" xfId="0" applyFont="1" applyFill="1" applyBorder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2" fontId="10" fillId="0" borderId="2" xfId="0" applyNumberFormat="1" applyFont="1" applyBorder="1" applyAlignment="1">
      <alignment horizontal="center" vertical="center"/>
    </xf>
    <xf numFmtId="2" fontId="10" fillId="0" borderId="10" xfId="0" applyNumberFormat="1" applyFont="1" applyBorder="1" applyAlignment="1">
      <alignment horizontal="center" vertical="center"/>
    </xf>
    <xf numFmtId="16" fontId="7" fillId="0" borderId="26" xfId="0" applyNumberFormat="1" applyFont="1" applyBorder="1" applyAlignment="1">
      <alignment horizontal="left" vertical="center"/>
    </xf>
    <xf numFmtId="16" fontId="1" fillId="0" borderId="8" xfId="0" applyNumberFormat="1" applyFont="1" applyBorder="1" applyAlignment="1">
      <alignment horizontal="center" vertical="center" wrapText="1"/>
    </xf>
    <xf numFmtId="16" fontId="1" fillId="0" borderId="23" xfId="0" applyNumberFormat="1" applyFont="1" applyBorder="1" applyAlignment="1">
      <alignment horizontal="center" vertical="center" wrapText="1"/>
    </xf>
    <xf numFmtId="16" fontId="1" fillId="0" borderId="1" xfId="0" applyNumberFormat="1" applyFont="1" applyBorder="1" applyAlignment="1">
      <alignment horizontal="center" vertical="center" wrapText="1"/>
    </xf>
    <xf numFmtId="16" fontId="1" fillId="0" borderId="12" xfId="0" applyNumberFormat="1" applyFont="1" applyBorder="1" applyAlignment="1">
      <alignment horizontal="center" vertical="center" wrapText="1"/>
    </xf>
    <xf numFmtId="0" fontId="9" fillId="3" borderId="2" xfId="0" applyFont="1" applyFill="1" applyBorder="1" applyAlignment="1">
      <alignment vertical="center"/>
    </xf>
    <xf numFmtId="0" fontId="9" fillId="3" borderId="24" xfId="0" applyFont="1" applyFill="1" applyBorder="1" applyAlignment="1">
      <alignment vertical="center"/>
    </xf>
    <xf numFmtId="2" fontId="7" fillId="14" borderId="5" xfId="0" applyNumberFormat="1" applyFont="1" applyFill="1" applyBorder="1" applyAlignment="1">
      <alignment horizontal="center" vertical="center"/>
    </xf>
    <xf numFmtId="0" fontId="9" fillId="3" borderId="3" xfId="0" applyFont="1" applyFill="1" applyBorder="1" applyAlignment="1">
      <alignment vertical="center"/>
    </xf>
    <xf numFmtId="2" fontId="10" fillId="0" borderId="3" xfId="0" applyNumberFormat="1" applyFont="1" applyBorder="1" applyAlignment="1">
      <alignment horizontal="center" vertical="center"/>
    </xf>
    <xf numFmtId="2" fontId="10" fillId="0" borderId="19" xfId="0" applyNumberFormat="1" applyFont="1" applyBorder="1" applyAlignment="1">
      <alignment horizontal="center" vertical="center"/>
    </xf>
    <xf numFmtId="16" fontId="7" fillId="16" borderId="8" xfId="0" applyNumberFormat="1" applyFont="1" applyFill="1" applyBorder="1" applyAlignment="1">
      <alignment horizontal="left" vertical="center"/>
    </xf>
    <xf numFmtId="0" fontId="9" fillId="2" borderId="2" xfId="0" applyFont="1" applyFill="1" applyBorder="1" applyAlignment="1">
      <alignment vertical="center"/>
    </xf>
    <xf numFmtId="0" fontId="9" fillId="2" borderId="3" xfId="0" applyFont="1" applyFill="1" applyBorder="1" applyAlignment="1">
      <alignment vertical="center"/>
    </xf>
    <xf numFmtId="16" fontId="1" fillId="0" borderId="25" xfId="0" applyNumberFormat="1" applyFont="1" applyBorder="1" applyAlignment="1">
      <alignment horizontal="center" vertical="center" wrapText="1"/>
    </xf>
    <xf numFmtId="16" fontId="1" fillId="0" borderId="3" xfId="0" applyNumberFormat="1" applyFont="1" applyBorder="1" applyAlignment="1">
      <alignment horizontal="center" vertical="center" wrapText="1"/>
    </xf>
    <xf numFmtId="2" fontId="5" fillId="11" borderId="0" xfId="0" applyNumberFormat="1" applyFont="1" applyFill="1" applyAlignment="1">
      <alignment horizontal="center" vertical="center"/>
    </xf>
    <xf numFmtId="0" fontId="5" fillId="11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16" fontId="7" fillId="6" borderId="8" xfId="0" applyNumberFormat="1" applyFont="1" applyFill="1" applyBorder="1" applyAlignment="1">
      <alignment horizontal="left" vertical="center"/>
    </xf>
    <xf numFmtId="16" fontId="7" fillId="17" borderId="8" xfId="0" applyNumberFormat="1" applyFont="1" applyFill="1" applyBorder="1" applyAlignment="1">
      <alignment horizontal="left" vertical="center"/>
    </xf>
    <xf numFmtId="0" fontId="9" fillId="4" borderId="2" xfId="0" applyFont="1" applyFill="1" applyBorder="1" applyAlignment="1">
      <alignment vertical="center"/>
    </xf>
    <xf numFmtId="0" fontId="9" fillId="4" borderId="3" xfId="0" applyFont="1" applyFill="1" applyBorder="1" applyAlignment="1">
      <alignment vertical="center"/>
    </xf>
    <xf numFmtId="0" fontId="9" fillId="5" borderId="2" xfId="0" applyFont="1" applyFill="1" applyBorder="1" applyAlignment="1">
      <alignment vertical="center"/>
    </xf>
    <xf numFmtId="0" fontId="9" fillId="5" borderId="3" xfId="0" applyFont="1" applyFill="1" applyBorder="1" applyAlignment="1">
      <alignment vertical="center"/>
    </xf>
    <xf numFmtId="2" fontId="14" fillId="14" borderId="0" xfId="0" applyNumberFormat="1" applyFont="1" applyFill="1" applyAlignment="1">
      <alignment horizontal="center" vertical="center"/>
    </xf>
    <xf numFmtId="0" fontId="14" fillId="14" borderId="0" xfId="0" applyFont="1" applyFill="1" applyAlignment="1">
      <alignment horizontal="center" vertical="center"/>
    </xf>
    <xf numFmtId="0" fontId="7" fillId="15" borderId="0" xfId="0" applyFont="1" applyFill="1" applyAlignment="1">
      <alignment horizontal="center" vertical="center"/>
    </xf>
    <xf numFmtId="2" fontId="29" fillId="0" borderId="1" xfId="0" applyNumberFormat="1" applyFont="1" applyBorder="1" applyAlignment="1">
      <alignment horizontal="center" vertical="center"/>
    </xf>
    <xf numFmtId="2" fontId="29" fillId="0" borderId="12" xfId="0" applyNumberFormat="1" applyFont="1" applyBorder="1" applyAlignment="1">
      <alignment horizontal="center" vertical="center"/>
    </xf>
    <xf numFmtId="2" fontId="28" fillId="0" borderId="9" xfId="0" applyNumberFormat="1" applyFont="1" applyBorder="1" applyAlignment="1">
      <alignment horizontal="center" vertical="center"/>
    </xf>
    <xf numFmtId="2" fontId="28" fillId="0" borderId="3" xfId="0" applyNumberFormat="1" applyFont="1" applyBorder="1" applyAlignment="1">
      <alignment horizontal="center" vertical="center"/>
    </xf>
    <xf numFmtId="2" fontId="10" fillId="0" borderId="24" xfId="0" applyNumberFormat="1" applyFont="1" applyBorder="1" applyAlignment="1">
      <alignment horizontal="center" vertical="center"/>
    </xf>
    <xf numFmtId="16" fontId="19" fillId="0" borderId="3" xfId="0" applyNumberFormat="1" applyFont="1" applyBorder="1" applyAlignment="1">
      <alignment horizontal="center" vertical="center" wrapText="1"/>
    </xf>
    <xf numFmtId="16" fontId="19" fillId="0" borderId="1" xfId="0" applyNumberFormat="1" applyFont="1" applyBorder="1" applyAlignment="1">
      <alignment horizontal="center" vertical="center" wrapText="1"/>
    </xf>
    <xf numFmtId="16" fontId="7" fillId="17" borderId="22" xfId="0" applyNumberFormat="1" applyFont="1" applyFill="1" applyBorder="1" applyAlignment="1">
      <alignment horizontal="left" vertical="center"/>
    </xf>
    <xf numFmtId="16" fontId="7" fillId="16" borderId="23" xfId="0" applyNumberFormat="1" applyFont="1" applyFill="1" applyBorder="1" applyAlignment="1">
      <alignment horizontal="left" vertical="center"/>
    </xf>
    <xf numFmtId="16" fontId="7" fillId="16" borderId="22" xfId="0" applyNumberFormat="1" applyFont="1" applyFill="1" applyBorder="1" applyAlignment="1">
      <alignment horizontal="left" vertical="center"/>
    </xf>
    <xf numFmtId="0" fontId="9" fillId="0" borderId="24" xfId="0" applyFont="1" applyBorder="1" applyAlignment="1">
      <alignment vertical="center"/>
    </xf>
    <xf numFmtId="0" fontId="38" fillId="12" borderId="17" xfId="0" applyFont="1" applyFill="1" applyBorder="1" applyAlignment="1">
      <alignment horizontal="center" vertical="center"/>
    </xf>
    <xf numFmtId="0" fontId="38" fillId="12" borderId="18" xfId="0" applyFont="1" applyFill="1" applyBorder="1" applyAlignment="1">
      <alignment horizontal="center" vertical="center"/>
    </xf>
    <xf numFmtId="0" fontId="37" fillId="12" borderId="16" xfId="0" applyFont="1" applyFill="1" applyBorder="1" applyAlignment="1">
      <alignment horizontal="center" vertical="center"/>
    </xf>
    <xf numFmtId="0" fontId="37" fillId="12" borderId="17" xfId="0" applyFont="1" applyFill="1" applyBorder="1" applyAlignment="1">
      <alignment horizontal="center" vertical="center"/>
    </xf>
    <xf numFmtId="164" fontId="10" fillId="0" borderId="6" xfId="0" applyNumberFormat="1" applyFont="1" applyBorder="1" applyAlignment="1">
      <alignment horizontal="center" vertical="center"/>
    </xf>
    <xf numFmtId="164" fontId="10" fillId="0" borderId="7" xfId="0" applyNumberFormat="1" applyFont="1" applyBorder="1" applyAlignment="1">
      <alignment horizontal="center" vertical="center"/>
    </xf>
    <xf numFmtId="20" fontId="12" fillId="16" borderId="32" xfId="0" applyNumberFormat="1" applyFont="1" applyFill="1" applyBorder="1" applyAlignment="1">
      <alignment horizontal="center" vertical="center"/>
    </xf>
    <xf numFmtId="164" fontId="10" fillId="0" borderId="1" xfId="0" applyNumberFormat="1" applyFont="1" applyBorder="1" applyAlignment="1">
      <alignment horizontal="center" vertical="center"/>
    </xf>
    <xf numFmtId="164" fontId="10" fillId="0" borderId="2" xfId="0" applyNumberFormat="1" applyFont="1" applyBorder="1" applyAlignment="1">
      <alignment horizontal="center" vertical="center"/>
    </xf>
    <xf numFmtId="164" fontId="10" fillId="0" borderId="3" xfId="0" applyNumberFormat="1" applyFont="1" applyBorder="1" applyAlignment="1">
      <alignment horizontal="center" vertical="center"/>
    </xf>
    <xf numFmtId="20" fontId="12" fillId="16" borderId="48" xfId="0" applyNumberFormat="1" applyFont="1" applyFill="1" applyBorder="1" applyAlignment="1">
      <alignment horizontal="center" vertical="center"/>
    </xf>
    <xf numFmtId="20" fontId="12" fillId="16" borderId="49" xfId="0" applyNumberFormat="1" applyFont="1" applyFill="1" applyBorder="1" applyAlignment="1">
      <alignment horizontal="center" vertical="center"/>
    </xf>
    <xf numFmtId="164" fontId="10" fillId="0" borderId="45" xfId="0" applyNumberFormat="1" applyFont="1" applyBorder="1" applyAlignment="1">
      <alignment horizontal="center" vertical="center"/>
    </xf>
    <xf numFmtId="164" fontId="10" fillId="0" borderId="46" xfId="0" applyNumberFormat="1" applyFont="1" applyBorder="1" applyAlignment="1">
      <alignment horizontal="center" vertical="center"/>
    </xf>
    <xf numFmtId="20" fontId="12" fillId="16" borderId="56" xfId="0" applyNumberFormat="1" applyFont="1" applyFill="1" applyBorder="1" applyAlignment="1">
      <alignment horizontal="center" vertical="center"/>
    </xf>
    <xf numFmtId="20" fontId="12" fillId="16" borderId="43" xfId="0" applyNumberFormat="1" applyFont="1" applyFill="1" applyBorder="1" applyAlignment="1">
      <alignment horizontal="center" vertical="center"/>
    </xf>
    <xf numFmtId="20" fontId="12" fillId="16" borderId="34" xfId="0" applyNumberFormat="1" applyFont="1" applyFill="1" applyBorder="1" applyAlignment="1">
      <alignment horizontal="center" vertical="center"/>
    </xf>
    <xf numFmtId="164" fontId="10" fillId="0" borderId="3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164" fontId="7" fillId="0" borderId="29" xfId="0" applyNumberFormat="1" applyFont="1" applyBorder="1" applyAlignment="1">
      <alignment horizontal="center" vertical="center"/>
    </xf>
    <xf numFmtId="164" fontId="7" fillId="0" borderId="30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164" fontId="10" fillId="0" borderId="35" xfId="0" applyNumberFormat="1" applyFont="1" applyBorder="1" applyAlignment="1">
      <alignment horizontal="center" vertical="center"/>
    </xf>
    <xf numFmtId="164" fontId="10" fillId="0" borderId="24" xfId="0" applyNumberFormat="1" applyFont="1" applyBorder="1" applyAlignment="1">
      <alignment horizontal="center" vertical="center"/>
    </xf>
    <xf numFmtId="20" fontId="11" fillId="0" borderId="34" xfId="0" applyNumberFormat="1" applyFont="1" applyBorder="1" applyAlignment="1">
      <alignment horizontal="center" vertical="center"/>
    </xf>
    <xf numFmtId="20" fontId="11" fillId="0" borderId="32" xfId="0" applyNumberFormat="1" applyFont="1" applyBorder="1" applyAlignment="1">
      <alignment horizontal="center" vertical="center"/>
    </xf>
    <xf numFmtId="2" fontId="11" fillId="20" borderId="34" xfId="0" applyNumberFormat="1" applyFont="1" applyFill="1" applyBorder="1" applyAlignment="1">
      <alignment horizontal="center" vertical="center"/>
    </xf>
    <xf numFmtId="2" fontId="11" fillId="20" borderId="32" xfId="0" applyNumberFormat="1" applyFont="1" applyFill="1" applyBorder="1" applyAlignment="1">
      <alignment horizontal="center" vertical="center"/>
    </xf>
    <xf numFmtId="20" fontId="11" fillId="0" borderId="48" xfId="0" applyNumberFormat="1" applyFont="1" applyBorder="1" applyAlignment="1">
      <alignment horizontal="center" vertical="center"/>
    </xf>
    <xf numFmtId="20" fontId="11" fillId="0" borderId="49" xfId="0" applyNumberFormat="1" applyFont="1" applyBorder="1" applyAlignment="1">
      <alignment horizontal="center" vertical="center"/>
    </xf>
    <xf numFmtId="20" fontId="12" fillId="16" borderId="44" xfId="0" applyNumberFormat="1" applyFont="1" applyFill="1" applyBorder="1" applyAlignment="1">
      <alignment horizontal="center" vertical="center"/>
    </xf>
    <xf numFmtId="0" fontId="35" fillId="21" borderId="1" xfId="0" applyFont="1" applyFill="1" applyBorder="1" applyAlignment="1">
      <alignment horizontal="center" vertical="center"/>
    </xf>
    <xf numFmtId="17" fontId="35" fillId="21" borderId="1" xfId="0" applyNumberFormat="1" applyFont="1" applyFill="1" applyBorder="1" applyAlignment="1">
      <alignment horizontal="center" vertical="center"/>
    </xf>
    <xf numFmtId="20" fontId="12" fillId="16" borderId="57" xfId="0" applyNumberFormat="1" applyFont="1" applyFill="1" applyBorder="1" applyAlignment="1">
      <alignment horizontal="center" vertical="center"/>
    </xf>
    <xf numFmtId="164" fontId="10" fillId="0" borderId="41" xfId="0" applyNumberFormat="1" applyFont="1" applyBorder="1" applyAlignment="1">
      <alignment horizontal="center" vertical="center"/>
    </xf>
    <xf numFmtId="164" fontId="10" fillId="0" borderId="58" xfId="0" applyNumberFormat="1" applyFont="1" applyBorder="1" applyAlignment="1">
      <alignment horizontal="center" vertical="center"/>
    </xf>
    <xf numFmtId="164" fontId="10" fillId="0" borderId="30" xfId="0" applyNumberFormat="1" applyFont="1" applyBorder="1" applyAlignment="1">
      <alignment horizontal="center" vertical="center"/>
    </xf>
    <xf numFmtId="164" fontId="10" fillId="0" borderId="59" xfId="0" applyNumberFormat="1" applyFont="1" applyBorder="1" applyAlignment="1">
      <alignment horizontal="center" vertical="center"/>
    </xf>
    <xf numFmtId="16" fontId="7" fillId="16" borderId="2" xfId="0" applyNumberFormat="1" applyFont="1" applyFill="1" applyBorder="1" applyAlignment="1">
      <alignment horizontal="center" vertical="center"/>
    </xf>
    <xf numFmtId="16" fontId="7" fillId="16" borderId="3" xfId="0" applyNumberFormat="1" applyFont="1" applyFill="1" applyBorder="1" applyAlignment="1">
      <alignment horizontal="center" vertical="center"/>
    </xf>
    <xf numFmtId="16" fontId="7" fillId="16" borderId="1" xfId="0" applyNumberFormat="1" applyFont="1" applyFill="1" applyBorder="1" applyAlignment="1">
      <alignment horizontal="center" vertical="center"/>
    </xf>
    <xf numFmtId="164" fontId="7" fillId="14" borderId="4" xfId="0" applyNumberFormat="1" applyFont="1" applyFill="1" applyBorder="1" applyAlignment="1">
      <alignment horizontal="center" vertical="center"/>
    </xf>
    <xf numFmtId="164" fontId="7" fillId="14" borderId="5" xfId="0" applyNumberFormat="1" applyFont="1" applyFill="1" applyBorder="1" applyAlignment="1">
      <alignment horizontal="center" vertical="center"/>
    </xf>
    <xf numFmtId="164" fontId="14" fillId="14" borderId="1" xfId="0" applyNumberFormat="1" applyFont="1" applyFill="1" applyBorder="1" applyAlignment="1">
      <alignment horizontal="center" vertical="center"/>
    </xf>
    <xf numFmtId="164" fontId="11" fillId="20" borderId="43" xfId="0" applyNumberFormat="1" applyFont="1" applyFill="1" applyBorder="1" applyAlignment="1">
      <alignment horizontal="center" vertical="center"/>
    </xf>
    <xf numFmtId="164" fontId="11" fillId="20" borderId="34" xfId="0" applyNumberFormat="1" applyFont="1" applyFill="1" applyBorder="1" applyAlignment="1">
      <alignment horizontal="center" vertical="center"/>
    </xf>
    <xf numFmtId="164" fontId="11" fillId="14" borderId="42" xfId="0" applyNumberFormat="1" applyFont="1" applyFill="1" applyBorder="1" applyAlignment="1">
      <alignment horizontal="center" vertical="center"/>
    </xf>
    <xf numFmtId="164" fontId="11" fillId="14" borderId="34" xfId="0" applyNumberFormat="1" applyFont="1" applyFill="1" applyBorder="1" applyAlignment="1">
      <alignment horizontal="center" vertical="center"/>
    </xf>
    <xf numFmtId="164" fontId="11" fillId="20" borderId="42" xfId="0" applyNumberFormat="1" applyFont="1" applyFill="1" applyBorder="1" applyAlignment="1">
      <alignment horizontal="center" vertical="center"/>
    </xf>
    <xf numFmtId="164" fontId="11" fillId="20" borderId="44" xfId="0" applyNumberFormat="1" applyFont="1" applyFill="1" applyBorder="1" applyAlignment="1">
      <alignment horizontal="center" vertical="center"/>
    </xf>
    <xf numFmtId="164" fontId="14" fillId="19" borderId="1" xfId="0" applyNumberFormat="1" applyFont="1" applyFill="1" applyBorder="1" applyAlignment="1">
      <alignment horizontal="center" vertical="center"/>
    </xf>
    <xf numFmtId="164" fontId="7" fillId="19" borderId="4" xfId="0" applyNumberFormat="1" applyFont="1" applyFill="1" applyBorder="1" applyAlignment="1">
      <alignment horizontal="center" vertical="center"/>
    </xf>
    <xf numFmtId="164" fontId="7" fillId="19" borderId="5" xfId="0" applyNumberFormat="1" applyFont="1" applyFill="1" applyBorder="1" applyAlignment="1">
      <alignment horizontal="center" vertical="center"/>
    </xf>
    <xf numFmtId="164" fontId="5" fillId="11" borderId="1" xfId="0" applyNumberFormat="1" applyFont="1" applyFill="1" applyBorder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164" fontId="10" fillId="4" borderId="54" xfId="0" applyNumberFormat="1" applyFont="1" applyFill="1" applyBorder="1" applyAlignment="1">
      <alignment horizontal="center" vertical="center"/>
    </xf>
    <xf numFmtId="164" fontId="11" fillId="20" borderId="50" xfId="0" applyNumberFormat="1" applyFont="1" applyFill="1" applyBorder="1" applyAlignment="1">
      <alignment horizontal="center" vertical="center"/>
    </xf>
    <xf numFmtId="164" fontId="11" fillId="20" borderId="38" xfId="0" applyNumberFormat="1" applyFont="1" applyFill="1" applyBorder="1" applyAlignment="1">
      <alignment horizontal="center" vertical="center"/>
    </xf>
    <xf numFmtId="164" fontId="11" fillId="14" borderId="51" xfId="0" applyNumberFormat="1" applyFont="1" applyFill="1" applyBorder="1" applyAlignment="1">
      <alignment horizontal="center" vertical="center"/>
    </xf>
    <xf numFmtId="164" fontId="11" fillId="14" borderId="38" xfId="0" applyNumberFormat="1" applyFont="1" applyFill="1" applyBorder="1" applyAlignment="1">
      <alignment horizontal="center" vertical="center"/>
    </xf>
    <xf numFmtId="164" fontId="11" fillId="20" borderId="51" xfId="0" applyNumberFormat="1" applyFont="1" applyFill="1" applyBorder="1" applyAlignment="1">
      <alignment horizontal="center" vertical="center"/>
    </xf>
    <xf numFmtId="164" fontId="11" fillId="20" borderId="52" xfId="0" applyNumberFormat="1" applyFont="1" applyFill="1" applyBorder="1" applyAlignment="1">
      <alignment horizontal="center" vertical="center"/>
    </xf>
    <xf numFmtId="164" fontId="10" fillId="0" borderId="29" xfId="0" applyNumberFormat="1" applyFont="1" applyBorder="1" applyAlignment="1">
      <alignment horizontal="center" vertical="center"/>
    </xf>
    <xf numFmtId="164" fontId="10" fillId="0" borderId="71" xfId="0" applyNumberFormat="1" applyFont="1" applyBorder="1" applyAlignment="1">
      <alignment horizontal="center" vertical="center"/>
    </xf>
    <xf numFmtId="164" fontId="10" fillId="0" borderId="72" xfId="0" applyNumberFormat="1" applyFont="1" applyBorder="1" applyAlignment="1">
      <alignment horizontal="center" vertical="center"/>
    </xf>
    <xf numFmtId="164" fontId="10" fillId="0" borderId="73" xfId="0" applyNumberFormat="1" applyFont="1" applyBorder="1" applyAlignment="1">
      <alignment horizontal="center" vertical="center"/>
    </xf>
    <xf numFmtId="164" fontId="0" fillId="0" borderId="45" xfId="0" applyNumberFormat="1" applyBorder="1" applyAlignment="1">
      <alignment horizontal="center" vertical="center" wrapText="1"/>
    </xf>
    <xf numFmtId="164" fontId="0" fillId="0" borderId="46" xfId="0" applyNumberForma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16" fontId="7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2" fontId="7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19" fillId="0" borderId="1" xfId="0" applyNumberFormat="1" applyFont="1" applyBorder="1" applyAlignment="1">
      <alignment horizontal="center" vertical="center" wrapText="1"/>
    </xf>
    <xf numFmtId="0" fontId="30" fillId="0" borderId="65" xfId="0" applyFont="1" applyBorder="1" applyAlignment="1">
      <alignment horizontal="center" vertical="center" wrapText="1"/>
    </xf>
    <xf numFmtId="0" fontId="30" fillId="0" borderId="66" xfId="0" applyFont="1" applyBorder="1" applyAlignment="1">
      <alignment horizontal="center" vertical="center"/>
    </xf>
    <xf numFmtId="0" fontId="30" fillId="0" borderId="67" xfId="0" applyFont="1" applyBorder="1" applyAlignment="1">
      <alignment horizontal="center" vertical="center"/>
    </xf>
    <xf numFmtId="0" fontId="31" fillId="23" borderId="22" xfId="0" applyFont="1" applyFill="1" applyBorder="1" applyAlignment="1">
      <alignment horizontal="center" vertical="center" wrapText="1"/>
    </xf>
    <xf numFmtId="0" fontId="31" fillId="23" borderId="11" xfId="0" applyFont="1" applyFill="1" applyBorder="1" applyAlignment="1">
      <alignment horizontal="center" vertical="center" wrapText="1"/>
    </xf>
    <xf numFmtId="0" fontId="32" fillId="22" borderId="11" xfId="0" applyFont="1" applyFill="1" applyBorder="1" applyAlignment="1">
      <alignment horizontal="center" vertical="center" wrapText="1"/>
    </xf>
    <xf numFmtId="0" fontId="32" fillId="22" borderId="11" xfId="0" applyFont="1" applyFill="1" applyBorder="1" applyAlignment="1">
      <alignment horizontal="center" vertical="center"/>
    </xf>
    <xf numFmtId="0" fontId="32" fillId="22" borderId="13" xfId="0" applyFont="1" applyFill="1" applyBorder="1" applyAlignment="1">
      <alignment horizontal="center" vertical="center"/>
    </xf>
    <xf numFmtId="2" fontId="30" fillId="0" borderId="65" xfId="0" applyNumberFormat="1" applyFont="1" applyBorder="1" applyAlignment="1">
      <alignment horizontal="center" vertical="center" wrapText="1"/>
    </xf>
    <xf numFmtId="2" fontId="30" fillId="0" borderId="66" xfId="0" applyNumberFormat="1" applyFont="1" applyBorder="1" applyAlignment="1">
      <alignment horizontal="center" vertical="center"/>
    </xf>
    <xf numFmtId="2" fontId="30" fillId="0" borderId="67" xfId="0" applyNumberFormat="1" applyFont="1" applyBorder="1" applyAlignment="1">
      <alignment horizontal="center" vertical="center"/>
    </xf>
    <xf numFmtId="0" fontId="40" fillId="23" borderId="8" xfId="0" applyFont="1" applyFill="1" applyBorder="1" applyAlignment="1">
      <alignment horizontal="center" vertical="center"/>
    </xf>
    <xf numFmtId="0" fontId="40" fillId="23" borderId="23" xfId="0" applyFont="1" applyFill="1" applyBorder="1" applyAlignment="1">
      <alignment horizontal="center" vertical="center"/>
    </xf>
    <xf numFmtId="0" fontId="40" fillId="23" borderId="1" xfId="0" applyFont="1" applyFill="1" applyBorder="1" applyAlignment="1">
      <alignment horizontal="center" vertical="center"/>
    </xf>
    <xf numFmtId="0" fontId="40" fillId="23" borderId="12" xfId="0" applyFont="1" applyFill="1" applyBorder="1" applyAlignment="1">
      <alignment horizontal="center" vertical="center"/>
    </xf>
    <xf numFmtId="0" fontId="40" fillId="22" borderId="1" xfId="0" applyFont="1" applyFill="1" applyBorder="1" applyAlignment="1">
      <alignment horizontal="center" vertical="center"/>
    </xf>
    <xf numFmtId="0" fontId="40" fillId="22" borderId="12" xfId="0" applyFont="1" applyFill="1" applyBorder="1" applyAlignment="1">
      <alignment horizontal="center" vertical="center"/>
    </xf>
    <xf numFmtId="0" fontId="40" fillId="22" borderId="14" xfId="0" applyFont="1" applyFill="1" applyBorder="1" applyAlignment="1">
      <alignment horizontal="center" vertical="center"/>
    </xf>
    <xf numFmtId="0" fontId="40" fillId="22" borderId="15" xfId="0" applyFont="1" applyFill="1" applyBorder="1" applyAlignment="1">
      <alignment horizontal="center" vertical="center"/>
    </xf>
    <xf numFmtId="164" fontId="10" fillId="4" borderId="55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55">
    <cellStyle name="Lien hypertexte" xfId="49" builtinId="8" hidden="1"/>
    <cellStyle name="Lien hypertexte" xfId="83" builtinId="8" hidden="1"/>
    <cellStyle name="Lien hypertexte" xfId="63" builtinId="8" hidden="1"/>
    <cellStyle name="Lien hypertexte" xfId="93" builtinId="8" hidden="1"/>
    <cellStyle name="Lien hypertexte" xfId="55" builtinId="8" hidden="1"/>
    <cellStyle name="Lien hypertexte" xfId="53" builtinId="8" hidden="1"/>
    <cellStyle name="Lien hypertexte" xfId="51" builtinId="8" hidden="1"/>
    <cellStyle name="Lien hypertexte" xfId="67" builtinId="8" hidden="1"/>
    <cellStyle name="Lien hypertexte" xfId="101" builtinId="8" hidden="1"/>
    <cellStyle name="Lien hypertexte" xfId="97" builtinId="8" hidden="1"/>
    <cellStyle name="Lien hypertexte" xfId="113" builtinId="8" hidden="1"/>
    <cellStyle name="Lien hypertexte" xfId="151" builtinId="8" hidden="1"/>
    <cellStyle name="Lien hypertexte" xfId="41" builtinId="8" hidden="1"/>
    <cellStyle name="Lien hypertexte" xfId="81" builtinId="8" hidden="1"/>
    <cellStyle name="Lien hypertexte" xfId="47" builtinId="8" hidden="1"/>
    <cellStyle name="Lien hypertexte" xfId="1" builtinId="8" hidden="1"/>
    <cellStyle name="Lien hypertexte" xfId="65" builtinId="8" hidden="1"/>
    <cellStyle name="Lien hypertexte" xfId="73" builtinId="8" hidden="1"/>
    <cellStyle name="Lien hypertexte" xfId="121" builtinId="8" hidden="1"/>
    <cellStyle name="Lien hypertexte" xfId="37" builtinId="8" hidden="1"/>
    <cellStyle name="Lien hypertexte" xfId="137" builtinId="8" hidden="1"/>
    <cellStyle name="Lien hypertexte" xfId="57" builtinId="8" hidden="1"/>
    <cellStyle name="Lien hypertexte" xfId="105" builtinId="8" hidden="1"/>
    <cellStyle name="Lien hypertexte" xfId="21" builtinId="8" hidden="1"/>
    <cellStyle name="Lien hypertexte" xfId="119" builtinId="8" hidden="1"/>
    <cellStyle name="Lien hypertexte" xfId="135" builtinId="8" hidden="1"/>
    <cellStyle name="Lien hypertexte" xfId="59" builtinId="8" hidden="1"/>
    <cellStyle name="Lien hypertexte" xfId="91" builtinId="8" hidden="1"/>
    <cellStyle name="Lien hypertexte" xfId="69" builtinId="8" hidden="1"/>
    <cellStyle name="Lien hypertexte" xfId="99" builtinId="8" hidden="1"/>
    <cellStyle name="Lien hypertexte" xfId="75" builtinId="8" hidden="1"/>
    <cellStyle name="Lien hypertexte" xfId="79" builtinId="8" hidden="1"/>
    <cellStyle name="Lien hypertexte" xfId="109" builtinId="8" hidden="1"/>
    <cellStyle name="Lien hypertexte" xfId="31" builtinId="8" hidden="1"/>
    <cellStyle name="Lien hypertexte" xfId="71" builtinId="8" hidden="1"/>
    <cellStyle name="Lien hypertexte" xfId="129" builtinId="8" hidden="1"/>
    <cellStyle name="Lien hypertexte" xfId="141" builtinId="8" hidden="1"/>
    <cellStyle name="Lien hypertexte" xfId="9" builtinId="8" hidden="1"/>
    <cellStyle name="Lien hypertexte" xfId="107" builtinId="8" hidden="1"/>
    <cellStyle name="Lien hypertexte" xfId="115" builtinId="8" hidden="1"/>
    <cellStyle name="Lien hypertexte" xfId="33" builtinId="8" hidden="1"/>
    <cellStyle name="Lien hypertexte" xfId="89" builtinId="8" hidden="1"/>
    <cellStyle name="Lien hypertexte" xfId="23" builtinId="8" hidden="1"/>
    <cellStyle name="Lien hypertexte" xfId="19" builtinId="8" hidden="1"/>
    <cellStyle name="Lien hypertexte" xfId="35" builtinId="8" hidden="1"/>
    <cellStyle name="Lien hypertexte" xfId="29" builtinId="8" hidden="1"/>
    <cellStyle name="Lien hypertexte" xfId="149" builtinId="8" hidden="1"/>
    <cellStyle name="Lien hypertexte" xfId="85" builtinId="8" hidden="1"/>
    <cellStyle name="Lien hypertexte" xfId="95" builtinId="8" hidden="1"/>
    <cellStyle name="Lien hypertexte" xfId="133" builtinId="8" hidden="1"/>
    <cellStyle name="Lien hypertexte" xfId="61" builtinId="8" hidden="1"/>
    <cellStyle name="Lien hypertexte" xfId="43" builtinId="8" hidden="1"/>
    <cellStyle name="Lien hypertexte" xfId="111" builtinId="8" hidden="1"/>
    <cellStyle name="Lien hypertexte" xfId="143" builtinId="8" hidden="1"/>
    <cellStyle name="Lien hypertexte" xfId="15" builtinId="8" hidden="1"/>
    <cellStyle name="Lien hypertexte" xfId="103" builtinId="8" hidden="1"/>
    <cellStyle name="Lien hypertexte" xfId="3" builtinId="8" hidden="1"/>
    <cellStyle name="Lien hypertexte" xfId="153" builtinId="8" hidden="1"/>
    <cellStyle name="Lien hypertexte" xfId="11" builtinId="8" hidden="1"/>
    <cellStyle name="Lien hypertexte" xfId="139" builtinId="8" hidden="1"/>
    <cellStyle name="Lien hypertexte" xfId="125" builtinId="8" hidden="1"/>
    <cellStyle name="Lien hypertexte" xfId="45" builtinId="8" hidden="1"/>
    <cellStyle name="Lien hypertexte" xfId="147" builtinId="8" hidden="1"/>
    <cellStyle name="Lien hypertexte" xfId="145" builtinId="8" hidden="1"/>
    <cellStyle name="Lien hypertexte" xfId="5" builtinId="8" hidden="1"/>
    <cellStyle name="Lien hypertexte" xfId="117" builtinId="8" hidden="1"/>
    <cellStyle name="Lien hypertexte" xfId="39" builtinId="8" hidden="1"/>
    <cellStyle name="Lien hypertexte" xfId="27" builtinId="8" hidden="1"/>
    <cellStyle name="Lien hypertexte" xfId="13" builtinId="8" hidden="1"/>
    <cellStyle name="Lien hypertexte" xfId="25" builtinId="8" hidden="1"/>
    <cellStyle name="Lien hypertexte" xfId="7" builtinId="8" hidden="1"/>
    <cellStyle name="Lien hypertexte" xfId="127" builtinId="8" hidden="1"/>
    <cellStyle name="Lien hypertexte" xfId="77" builtinId="8" hidden="1"/>
    <cellStyle name="Lien hypertexte" xfId="131" builtinId="8" hidden="1"/>
    <cellStyle name="Lien hypertexte" xfId="123" builtinId="8" hidden="1"/>
    <cellStyle name="Lien hypertexte" xfId="17" builtinId="8" hidden="1"/>
    <cellStyle name="Lien hypertexte" xfId="87" builtinId="8" hidden="1"/>
    <cellStyle name="Lien hypertexte visité" xfId="146" builtinId="9" hidden="1"/>
    <cellStyle name="Lien hypertexte visité" xfId="46" builtinId="9" hidden="1"/>
    <cellStyle name="Lien hypertexte visité" xfId="128" builtinId="9" hidden="1"/>
    <cellStyle name="Lien hypertexte visité" xfId="148" builtinId="9" hidden="1"/>
    <cellStyle name="Lien hypertexte visité" xfId="118" builtinId="9" hidden="1"/>
    <cellStyle name="Lien hypertexte visité" xfId="54" builtinId="9" hidden="1"/>
    <cellStyle name="Lien hypertexte visité" xfId="36" builtinId="9" hidden="1"/>
    <cellStyle name="Lien hypertexte visité" xfId="42" builtinId="9" hidden="1"/>
    <cellStyle name="Lien hypertexte visité" xfId="104" builtinId="9" hidden="1"/>
    <cellStyle name="Lien hypertexte visité" xfId="136" builtinId="9" hidden="1"/>
    <cellStyle name="Lien hypertexte visité" xfId="96" builtinId="9" hidden="1"/>
    <cellStyle name="Lien hypertexte visité" xfId="64" builtinId="9" hidden="1"/>
    <cellStyle name="Lien hypertexte visité" xfId="22" builtinId="9" hidden="1"/>
    <cellStyle name="Lien hypertexte visité" xfId="44" builtinId="9" hidden="1"/>
    <cellStyle name="Lien hypertexte visité" xfId="72" builtinId="9" hidden="1"/>
    <cellStyle name="Lien hypertexte visité" xfId="140" builtinId="9" hidden="1"/>
    <cellStyle name="Lien hypertexte visité" xfId="90" builtinId="9" hidden="1"/>
    <cellStyle name="Lien hypertexte visité" xfId="58" builtinId="9" hidden="1"/>
    <cellStyle name="Lien hypertexte visité" xfId="122" builtinId="9" hidden="1"/>
    <cellStyle name="Lien hypertexte visité" xfId="6" builtinId="9" hidden="1"/>
    <cellStyle name="Lien hypertexte visité" xfId="10" builtinId="9" hidden="1"/>
    <cellStyle name="Lien hypertexte visité" xfId="16" builtinId="9" hidden="1"/>
    <cellStyle name="Lien hypertexte visité" xfId="152" builtinId="9" hidden="1"/>
    <cellStyle name="Lien hypertexte visité" xfId="82" builtinId="9" hidden="1"/>
    <cellStyle name="Lien hypertexte visité" xfId="28" builtinId="9" hidden="1"/>
    <cellStyle name="Lien hypertexte visité" xfId="110" builtinId="9" hidden="1"/>
    <cellStyle name="Lien hypertexte visité" xfId="154" builtinId="9" hidden="1"/>
    <cellStyle name="Lien hypertexte visité" xfId="40" builtinId="9" hidden="1"/>
    <cellStyle name="Lien hypertexte visité" xfId="68" builtinId="9" hidden="1"/>
    <cellStyle name="Lien hypertexte visité" xfId="98" builtinId="9" hidden="1"/>
    <cellStyle name="Lien hypertexte visité" xfId="130" builtinId="9" hidden="1"/>
    <cellStyle name="Lien hypertexte visité" xfId="26" builtinId="9" hidden="1"/>
    <cellStyle name="Lien hypertexte visité" xfId="88" builtinId="9" hidden="1"/>
    <cellStyle name="Lien hypertexte visité" xfId="38" builtinId="9" hidden="1"/>
    <cellStyle name="Lien hypertexte visité" xfId="12" builtinId="9" hidden="1"/>
    <cellStyle name="Lien hypertexte visité" xfId="144" builtinId="9" hidden="1"/>
    <cellStyle name="Lien hypertexte visité" xfId="32" builtinId="9" hidden="1"/>
    <cellStyle name="Lien hypertexte visité" xfId="30" builtinId="9" hidden="1"/>
    <cellStyle name="Lien hypertexte visité" xfId="92" builtinId="9" hidden="1"/>
    <cellStyle name="Lien hypertexte visité" xfId="102" builtinId="9" hidden="1"/>
    <cellStyle name="Lien hypertexte visité" xfId="106" builtinId="9" hidden="1"/>
    <cellStyle name="Lien hypertexte visité" xfId="14" builtinId="9" hidden="1"/>
    <cellStyle name="Lien hypertexte visité" xfId="114" builtinId="9" hidden="1"/>
    <cellStyle name="Lien hypertexte visité" xfId="94" builtinId="9" hidden="1"/>
    <cellStyle name="Lien hypertexte visité" xfId="62" builtinId="9" hidden="1"/>
    <cellStyle name="Lien hypertexte visité" xfId="76" builtinId="9" hidden="1"/>
    <cellStyle name="Lien hypertexte visité" xfId="56" builtinId="9" hidden="1"/>
    <cellStyle name="Lien hypertexte visité" xfId="120" builtinId="9" hidden="1"/>
    <cellStyle name="Lien hypertexte visité" xfId="52" builtinId="9" hidden="1"/>
    <cellStyle name="Lien hypertexte visité" xfId="18" builtinId="9" hidden="1"/>
    <cellStyle name="Lien hypertexte visité" xfId="84" builtinId="9" hidden="1"/>
    <cellStyle name="Lien hypertexte visité" xfId="100" builtinId="9" hidden="1"/>
    <cellStyle name="Lien hypertexte visité" xfId="86" builtinId="9" hidden="1"/>
    <cellStyle name="Lien hypertexte visité" xfId="50" builtinId="9" hidden="1"/>
    <cellStyle name="Lien hypertexte visité" xfId="124" builtinId="9" hidden="1"/>
    <cellStyle name="Lien hypertexte visité" xfId="126" builtinId="9" hidden="1"/>
    <cellStyle name="Lien hypertexte visité" xfId="8" builtinId="9" hidden="1"/>
    <cellStyle name="Lien hypertexte visité" xfId="132" builtinId="9" hidden="1"/>
    <cellStyle name="Lien hypertexte visité" xfId="4" builtinId="9" hidden="1"/>
    <cellStyle name="Lien hypertexte visité" xfId="80" builtinId="9" hidden="1"/>
    <cellStyle name="Lien hypertexte visité" xfId="134" builtinId="9" hidden="1"/>
    <cellStyle name="Lien hypertexte visité" xfId="150" builtinId="9" hidden="1"/>
    <cellStyle name="Lien hypertexte visité" xfId="108" builtinId="9" hidden="1"/>
    <cellStyle name="Lien hypertexte visité" xfId="60" builtinId="9" hidden="1"/>
    <cellStyle name="Lien hypertexte visité" xfId="142" builtinId="9" hidden="1"/>
    <cellStyle name="Lien hypertexte visité" xfId="48" builtinId="9" hidden="1"/>
    <cellStyle name="Lien hypertexte visité" xfId="70" builtinId="9" hidden="1"/>
    <cellStyle name="Lien hypertexte visité" xfId="66" builtinId="9" hidden="1"/>
    <cellStyle name="Lien hypertexte visité" xfId="112" builtinId="9" hidden="1"/>
    <cellStyle name="Lien hypertexte visité" xfId="138" builtinId="9" hidden="1"/>
    <cellStyle name="Lien hypertexte visité" xfId="24" builtinId="9" hidden="1"/>
    <cellStyle name="Lien hypertexte visité" xfId="116" builtinId="9" hidden="1"/>
    <cellStyle name="Lien hypertexte visité" xfId="78" builtinId="9" hidden="1"/>
    <cellStyle name="Lien hypertexte visité" xfId="74" builtinId="9" hidden="1"/>
    <cellStyle name="Lien hypertexte visité" xfId="2" builtinId="9" hidden="1"/>
    <cellStyle name="Lien hypertexte visité" xfId="20" builtinId="9" hidden="1"/>
    <cellStyle name="Lien hypertexte visité" xfId="34" builtinId="9" hidden="1"/>
    <cellStyle name="Normal" xfId="0" builtinId="0"/>
  </cellStyles>
  <dxfs count="11"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632ED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theme="9" tint="-0.24994659260841701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hair">
          <color rgb="FF00FF00"/>
        </left>
        <right style="hair">
          <color rgb="FF00FF00"/>
        </right>
        <top style="hair">
          <color rgb="FF00FF00"/>
        </top>
        <bottom style="hair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7030A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00FF00"/>
        </left>
        <right style="thin">
          <color rgb="FF00FF00"/>
        </right>
        <top style="thin">
          <color rgb="FF00FF00"/>
        </top>
        <bottom style="thin">
          <color rgb="FF00FF00"/>
        </bottom>
      </border>
    </dxf>
  </dxfs>
  <tableStyles count="0" defaultTableStyle="TableStyleMedium9" defaultPivotStyle="PivotStyleLight16"/>
  <colors>
    <mruColors>
      <color rgb="FF00FF00"/>
      <color rgb="FFF632ED"/>
      <color rgb="FFC30D8F"/>
      <color rgb="FFFF2D2D"/>
      <color rgb="FF00CC00"/>
      <color rgb="FF00FB92"/>
      <color rgb="FF66FF66"/>
      <color rgb="FF00FC61"/>
      <color rgb="FFFF9300"/>
      <color rgb="FF00F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30"/>
  <sheetViews>
    <sheetView workbookViewId="0">
      <selection activeCell="A2" sqref="A2"/>
    </sheetView>
  </sheetViews>
  <sheetFormatPr baseColWidth="10" defaultColWidth="11" defaultRowHeight="15"/>
  <cols>
    <col min="1" max="1" width="29" style="71" customWidth="1"/>
    <col min="2" max="15" width="4.6640625" style="70" customWidth="1"/>
    <col min="16" max="16384" width="11" style="70"/>
  </cols>
  <sheetData>
    <row r="1" spans="1:15" s="71" customFormat="1" ht="15" customHeight="1">
      <c r="A1" s="78">
        <v>43009</v>
      </c>
      <c r="B1" s="285"/>
      <c r="C1" s="283"/>
      <c r="D1" s="283"/>
      <c r="E1" s="283"/>
      <c r="F1" s="283"/>
      <c r="G1" s="283"/>
      <c r="H1" s="283"/>
      <c r="I1" s="283"/>
      <c r="J1" s="283"/>
      <c r="K1" s="283"/>
      <c r="L1" s="283"/>
      <c r="M1" s="284"/>
      <c r="N1" s="285">
        <v>43009</v>
      </c>
      <c r="O1" s="284"/>
    </row>
    <row r="2" spans="1:15" s="73" customFormat="1" ht="16">
      <c r="A2" s="93"/>
      <c r="B2" s="286" t="s">
        <v>0</v>
      </c>
      <c r="C2" s="287"/>
      <c r="D2" s="74" t="s">
        <v>1</v>
      </c>
      <c r="E2" s="77"/>
      <c r="F2" s="77" t="s">
        <v>2</v>
      </c>
      <c r="G2" s="77"/>
      <c r="H2" s="288" t="s">
        <v>3</v>
      </c>
      <c r="I2" s="287"/>
      <c r="J2" s="77" t="s">
        <v>4</v>
      </c>
      <c r="K2" s="77"/>
      <c r="L2" s="77" t="s">
        <v>5</v>
      </c>
      <c r="M2" s="75"/>
      <c r="N2" s="76" t="s">
        <v>6</v>
      </c>
      <c r="O2" s="75"/>
    </row>
    <row r="3" spans="1:15">
      <c r="A3" s="79" t="s">
        <v>7</v>
      </c>
      <c r="B3" s="40"/>
      <c r="C3" s="26"/>
      <c r="D3" s="26"/>
      <c r="E3" s="26"/>
      <c r="F3" s="26"/>
      <c r="G3" s="26"/>
      <c r="H3" s="26"/>
      <c r="I3" s="26"/>
      <c r="J3" s="26"/>
      <c r="K3" s="26"/>
      <c r="L3" s="26"/>
      <c r="M3" s="41"/>
      <c r="N3" s="40"/>
      <c r="O3" s="41"/>
    </row>
    <row r="4" spans="1:15" s="72" customFormat="1">
      <c r="A4" s="80" t="s">
        <v>8</v>
      </c>
      <c r="B4" s="63"/>
      <c r="C4" s="18"/>
      <c r="D4" s="18"/>
      <c r="E4" s="18"/>
      <c r="F4" s="18"/>
      <c r="G4" s="18"/>
      <c r="H4" s="18"/>
      <c r="I4" s="18"/>
      <c r="J4" s="18"/>
      <c r="K4" s="18"/>
      <c r="L4" s="29"/>
      <c r="M4" s="59"/>
      <c r="N4" s="94"/>
      <c r="O4" s="39"/>
    </row>
    <row r="5" spans="1:15" ht="16" thickBot="1">
      <c r="A5" s="81"/>
      <c r="B5" s="64"/>
      <c r="C5" s="43"/>
      <c r="D5" s="43"/>
      <c r="E5" s="43"/>
      <c r="F5" s="43"/>
      <c r="G5" s="43"/>
      <c r="H5" s="43"/>
      <c r="I5" s="43"/>
      <c r="J5" s="43"/>
      <c r="K5" s="43"/>
      <c r="L5" s="60"/>
      <c r="M5" s="58"/>
      <c r="N5" s="57"/>
      <c r="O5" s="58"/>
    </row>
    <row r="6" spans="1:15">
      <c r="A6" s="2"/>
      <c r="B6" s="285">
        <v>43010</v>
      </c>
      <c r="C6" s="283"/>
      <c r="D6" s="283">
        <v>43011</v>
      </c>
      <c r="E6" s="283"/>
      <c r="F6" s="283">
        <v>43012</v>
      </c>
      <c r="G6" s="283"/>
      <c r="H6" s="283">
        <v>43013</v>
      </c>
      <c r="I6" s="283"/>
      <c r="J6" s="283">
        <v>43014</v>
      </c>
      <c r="K6" s="283"/>
      <c r="L6" s="283">
        <v>43015</v>
      </c>
      <c r="M6" s="283"/>
      <c r="N6" s="283">
        <v>43016</v>
      </c>
      <c r="O6" s="284"/>
    </row>
    <row r="7" spans="1:15">
      <c r="A7" s="2"/>
      <c r="B7" s="286" t="s">
        <v>0</v>
      </c>
      <c r="C7" s="287"/>
      <c r="D7" s="74" t="s">
        <v>1</v>
      </c>
      <c r="E7" s="77"/>
      <c r="F7" s="77" t="s">
        <v>2</v>
      </c>
      <c r="G7" s="77"/>
      <c r="H7" s="288" t="s">
        <v>9</v>
      </c>
      <c r="I7" s="287"/>
      <c r="J7" s="77" t="s">
        <v>10</v>
      </c>
      <c r="K7" s="77"/>
      <c r="L7" s="74" t="s">
        <v>11</v>
      </c>
      <c r="M7" s="77"/>
      <c r="N7" s="77" t="s">
        <v>12</v>
      </c>
      <c r="O7" s="75"/>
    </row>
    <row r="8" spans="1:15">
      <c r="A8" s="2"/>
      <c r="B8" s="40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41"/>
    </row>
    <row r="9" spans="1:15">
      <c r="A9" s="2"/>
      <c r="B9" s="37"/>
      <c r="C9" s="151"/>
      <c r="D9" s="151"/>
      <c r="E9" s="151"/>
      <c r="F9" s="28"/>
      <c r="G9" s="28"/>
      <c r="H9" s="18"/>
      <c r="I9" s="18"/>
      <c r="J9" s="18"/>
      <c r="K9" s="18"/>
      <c r="L9" s="18">
        <v>8</v>
      </c>
      <c r="M9" s="18">
        <v>15.06</v>
      </c>
      <c r="N9" s="18">
        <v>8</v>
      </c>
      <c r="O9" s="42">
        <v>15.06</v>
      </c>
    </row>
    <row r="10" spans="1:15" ht="16" thickBot="1">
      <c r="A10" s="2"/>
      <c r="B10" s="57"/>
      <c r="C10" s="61"/>
      <c r="D10" s="61"/>
      <c r="E10" s="61"/>
      <c r="F10" s="62"/>
      <c r="G10" s="62"/>
      <c r="H10" s="43"/>
      <c r="I10" s="43"/>
      <c r="J10" s="43"/>
      <c r="K10" s="43"/>
      <c r="L10" s="43">
        <f t="shared" ref="L10" si="0">(M9-L9)-0.5</f>
        <v>6.5600000000000005</v>
      </c>
      <c r="M10" s="43"/>
      <c r="N10" s="43">
        <f t="shared" ref="N10" si="1">(O9-N9)-0.5</f>
        <v>6.5600000000000005</v>
      </c>
      <c r="O10" s="82"/>
    </row>
    <row r="11" spans="1:15">
      <c r="A11" s="2"/>
      <c r="B11" s="285">
        <v>43017</v>
      </c>
      <c r="C11" s="283"/>
      <c r="D11" s="283">
        <v>43018</v>
      </c>
      <c r="E11" s="283"/>
      <c r="F11" s="283">
        <v>43019</v>
      </c>
      <c r="G11" s="283"/>
      <c r="H11" s="283">
        <v>43020</v>
      </c>
      <c r="I11" s="283"/>
      <c r="J11" s="283">
        <v>43021</v>
      </c>
      <c r="K11" s="283"/>
      <c r="L11" s="283">
        <v>43022</v>
      </c>
      <c r="M11" s="283"/>
      <c r="N11" s="283">
        <v>43023</v>
      </c>
      <c r="O11" s="284"/>
    </row>
    <row r="12" spans="1:15">
      <c r="A12" s="2"/>
      <c r="B12" s="286" t="s">
        <v>0</v>
      </c>
      <c r="C12" s="287"/>
      <c r="D12" s="74" t="s">
        <v>1</v>
      </c>
      <c r="E12" s="77"/>
      <c r="F12" s="77" t="s">
        <v>2</v>
      </c>
      <c r="G12" s="77"/>
      <c r="H12" s="288" t="s">
        <v>3</v>
      </c>
      <c r="I12" s="287"/>
      <c r="J12" s="77" t="s">
        <v>4</v>
      </c>
      <c r="K12" s="77"/>
      <c r="L12" s="77" t="s">
        <v>5</v>
      </c>
      <c r="M12" s="77"/>
      <c r="N12" s="77" t="s">
        <v>6</v>
      </c>
      <c r="O12" s="75"/>
    </row>
    <row r="13" spans="1:15">
      <c r="A13" s="2"/>
      <c r="B13" s="40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41"/>
    </row>
    <row r="14" spans="1:15">
      <c r="A14" s="2"/>
      <c r="B14" s="63"/>
      <c r="C14" s="18"/>
      <c r="D14" s="18">
        <v>8</v>
      </c>
      <c r="E14" s="18">
        <v>15.06</v>
      </c>
      <c r="F14" s="18">
        <v>8</v>
      </c>
      <c r="G14" s="18">
        <v>15.06</v>
      </c>
      <c r="H14" s="18">
        <v>8</v>
      </c>
      <c r="I14" s="18">
        <v>15.06</v>
      </c>
      <c r="J14" s="18">
        <v>8</v>
      </c>
      <c r="K14" s="18">
        <v>15.06</v>
      </c>
      <c r="L14" s="18"/>
      <c r="M14" s="18"/>
      <c r="N14" s="18"/>
      <c r="O14" s="42"/>
    </row>
    <row r="15" spans="1:15" ht="16" thickBot="1">
      <c r="A15" s="2"/>
      <c r="B15" s="64"/>
      <c r="C15" s="43"/>
      <c r="D15" s="43">
        <f t="shared" ref="D15" si="2">(E14-D14)-0.5</f>
        <v>6.5600000000000005</v>
      </c>
      <c r="E15" s="43"/>
      <c r="F15" s="43">
        <f t="shared" ref="F15" si="3">(G14-F14)-0.5</f>
        <v>6.5600000000000005</v>
      </c>
      <c r="G15" s="43"/>
      <c r="H15" s="43">
        <f t="shared" ref="H15" si="4">(I14-H14)-0.5</f>
        <v>6.5600000000000005</v>
      </c>
      <c r="I15" s="43"/>
      <c r="J15" s="43">
        <f t="shared" ref="J15" si="5">(K14-J14)-0.5</f>
        <v>6.5600000000000005</v>
      </c>
      <c r="K15" s="43"/>
      <c r="L15" s="43"/>
      <c r="M15" s="43"/>
      <c r="N15" s="43"/>
      <c r="O15" s="82"/>
    </row>
    <row r="16" spans="1:15">
      <c r="A16" s="2"/>
      <c r="B16" s="285">
        <v>43024</v>
      </c>
      <c r="C16" s="283"/>
      <c r="D16" s="283">
        <v>43025</v>
      </c>
      <c r="E16" s="283"/>
      <c r="F16" s="283">
        <v>43026</v>
      </c>
      <c r="G16" s="283"/>
      <c r="H16" s="283">
        <v>43027</v>
      </c>
      <c r="I16" s="283"/>
      <c r="J16" s="283">
        <v>43028</v>
      </c>
      <c r="K16" s="283"/>
      <c r="L16" s="283">
        <v>43029</v>
      </c>
      <c r="M16" s="283"/>
      <c r="N16" s="283">
        <v>43030</v>
      </c>
      <c r="O16" s="284"/>
    </row>
    <row r="17" spans="2:15">
      <c r="B17" s="286" t="s">
        <v>0</v>
      </c>
      <c r="C17" s="287"/>
      <c r="D17" s="74" t="s">
        <v>1</v>
      </c>
      <c r="E17" s="77"/>
      <c r="F17" s="77" t="s">
        <v>2</v>
      </c>
      <c r="G17" s="77"/>
      <c r="H17" s="288" t="s">
        <v>3</v>
      </c>
      <c r="I17" s="287"/>
      <c r="J17" s="77" t="s">
        <v>4</v>
      </c>
      <c r="K17" s="77"/>
      <c r="L17" s="77" t="s">
        <v>5</v>
      </c>
      <c r="M17" s="77"/>
      <c r="N17" s="77" t="s">
        <v>6</v>
      </c>
      <c r="O17" s="75"/>
    </row>
    <row r="18" spans="2:15">
      <c r="B18" s="40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41"/>
    </row>
    <row r="19" spans="2:15">
      <c r="B19" s="83"/>
      <c r="C19" s="27"/>
      <c r="D19" s="27"/>
      <c r="E19" s="27"/>
      <c r="F19" s="28"/>
      <c r="G19" s="28"/>
      <c r="H19" s="18"/>
      <c r="I19" s="18"/>
      <c r="J19" s="18"/>
      <c r="K19" s="18"/>
      <c r="L19" s="18">
        <v>8</v>
      </c>
      <c r="M19" s="18">
        <v>15.06</v>
      </c>
      <c r="N19" s="18">
        <v>8</v>
      </c>
      <c r="O19" s="42">
        <v>15.06</v>
      </c>
    </row>
    <row r="20" spans="2:15" ht="16" thickBot="1">
      <c r="B20" s="84"/>
      <c r="C20" s="62"/>
      <c r="D20" s="62"/>
      <c r="E20" s="62"/>
      <c r="F20" s="62"/>
      <c r="G20" s="62"/>
      <c r="H20" s="43"/>
      <c r="I20" s="43"/>
      <c r="J20" s="43"/>
      <c r="K20" s="43"/>
      <c r="L20" s="43">
        <f t="shared" ref="L20" si="6">(M19-L19)-0.5</f>
        <v>6.5600000000000005</v>
      </c>
      <c r="M20" s="43"/>
      <c r="N20" s="43">
        <f t="shared" ref="N20" si="7">(O19-N19)-0.5</f>
        <v>6.5600000000000005</v>
      </c>
      <c r="O20" s="82"/>
    </row>
    <row r="21" spans="2:15">
      <c r="B21" s="285">
        <v>43031</v>
      </c>
      <c r="C21" s="283"/>
      <c r="D21" s="283">
        <v>43032</v>
      </c>
      <c r="E21" s="283"/>
      <c r="F21" s="283">
        <v>43033</v>
      </c>
      <c r="G21" s="283"/>
      <c r="H21" s="283">
        <v>43034</v>
      </c>
      <c r="I21" s="283"/>
      <c r="J21" s="283">
        <v>43035</v>
      </c>
      <c r="K21" s="283"/>
      <c r="L21" s="283">
        <v>43036</v>
      </c>
      <c r="M21" s="283"/>
      <c r="N21" s="283">
        <v>43037</v>
      </c>
      <c r="O21" s="284"/>
    </row>
    <row r="22" spans="2:15">
      <c r="B22" s="286" t="s">
        <v>0</v>
      </c>
      <c r="C22" s="287"/>
      <c r="D22" s="74" t="s">
        <v>1</v>
      </c>
      <c r="E22" s="77"/>
      <c r="F22" s="77" t="s">
        <v>2</v>
      </c>
      <c r="G22" s="77"/>
      <c r="H22" s="288" t="s">
        <v>3</v>
      </c>
      <c r="I22" s="287"/>
      <c r="J22" s="77" t="s">
        <v>4</v>
      </c>
      <c r="K22" s="77"/>
      <c r="L22" s="77" t="s">
        <v>5</v>
      </c>
      <c r="M22" s="77"/>
      <c r="N22" s="77" t="s">
        <v>6</v>
      </c>
      <c r="O22" s="75"/>
    </row>
    <row r="23" spans="2:15">
      <c r="B23" s="40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41"/>
    </row>
    <row r="24" spans="2:15">
      <c r="B24" s="63"/>
      <c r="C24" s="18"/>
      <c r="D24" s="18">
        <v>8</v>
      </c>
      <c r="E24" s="18">
        <v>15.06</v>
      </c>
      <c r="F24" s="18"/>
      <c r="G24" s="18"/>
      <c r="H24" s="18"/>
      <c r="I24" s="18"/>
      <c r="J24" s="18">
        <v>8</v>
      </c>
      <c r="K24" s="18">
        <v>15.06</v>
      </c>
      <c r="L24" s="29"/>
      <c r="M24" s="29"/>
      <c r="N24" s="23"/>
      <c r="O24" s="39"/>
    </row>
    <row r="25" spans="2:15" ht="16" thickBot="1">
      <c r="B25" s="64"/>
      <c r="C25" s="43"/>
      <c r="D25" s="43">
        <f t="shared" ref="D25" si="8">(E24-D24)-0.5</f>
        <v>6.5600000000000005</v>
      </c>
      <c r="E25" s="43"/>
      <c r="F25" s="43"/>
      <c r="G25" s="43"/>
      <c r="H25" s="43"/>
      <c r="I25" s="43"/>
      <c r="J25" s="43">
        <f t="shared" ref="J25" si="9">(K24-J24)-0.5</f>
        <v>6.5600000000000005</v>
      </c>
      <c r="K25" s="43"/>
      <c r="L25" s="60"/>
      <c r="M25" s="61"/>
      <c r="N25" s="61"/>
      <c r="O25" s="58"/>
    </row>
    <row r="26" spans="2:15">
      <c r="B26" s="285">
        <v>43038</v>
      </c>
      <c r="C26" s="283"/>
      <c r="D26" s="283">
        <v>43039</v>
      </c>
      <c r="E26" s="284"/>
      <c r="F26" s="285"/>
      <c r="G26" s="283"/>
      <c r="H26" s="283"/>
      <c r="I26" s="283"/>
      <c r="J26" s="283"/>
      <c r="K26" s="283"/>
      <c r="L26" s="283"/>
      <c r="M26" s="283"/>
      <c r="N26" s="283"/>
      <c r="O26" s="284"/>
    </row>
    <row r="27" spans="2:15">
      <c r="B27" s="286" t="s">
        <v>0</v>
      </c>
      <c r="C27" s="287"/>
      <c r="D27" s="74" t="s">
        <v>1</v>
      </c>
      <c r="E27" s="75"/>
      <c r="F27" s="76" t="s">
        <v>2</v>
      </c>
      <c r="G27" s="77"/>
      <c r="H27" s="288" t="s">
        <v>9</v>
      </c>
      <c r="I27" s="287"/>
      <c r="J27" s="77" t="s">
        <v>10</v>
      </c>
      <c r="K27" s="77"/>
      <c r="L27" s="74" t="s">
        <v>11</v>
      </c>
      <c r="M27" s="77"/>
      <c r="N27" s="77" t="s">
        <v>12</v>
      </c>
      <c r="O27" s="75"/>
    </row>
    <row r="28" spans="2:15">
      <c r="B28" s="40"/>
      <c r="C28" s="26"/>
      <c r="D28" s="26"/>
      <c r="E28" s="41"/>
      <c r="F28" s="40"/>
      <c r="G28" s="26"/>
      <c r="H28" s="26"/>
      <c r="I28" s="26"/>
      <c r="J28" s="26"/>
      <c r="K28" s="26"/>
      <c r="L28" s="26"/>
      <c r="M28" s="26"/>
      <c r="N28" s="26"/>
      <c r="O28" s="41"/>
    </row>
    <row r="29" spans="2:15">
      <c r="B29" s="37"/>
      <c r="C29" s="151"/>
      <c r="D29" s="151"/>
      <c r="E29" s="38"/>
      <c r="F29" s="289"/>
      <c r="G29" s="290"/>
      <c r="H29" s="18"/>
      <c r="I29" s="18"/>
      <c r="J29" s="18"/>
      <c r="K29" s="18"/>
      <c r="L29" s="18"/>
      <c r="M29" s="18"/>
      <c r="N29" s="18"/>
      <c r="O29" s="42"/>
    </row>
    <row r="30" spans="2:15" ht="16" thickBot="1">
      <c r="B30" s="57"/>
      <c r="C30" s="61"/>
      <c r="D30" s="61"/>
      <c r="E30" s="58"/>
      <c r="F30" s="65"/>
      <c r="G30" s="66"/>
      <c r="H30" s="43"/>
      <c r="I30" s="43"/>
      <c r="J30" s="43"/>
      <c r="K30" s="43"/>
      <c r="L30" s="43"/>
      <c r="M30" s="43"/>
      <c r="N30" s="43"/>
      <c r="O30" s="82"/>
    </row>
  </sheetData>
  <mergeCells count="55">
    <mergeCell ref="L21:M21"/>
    <mergeCell ref="J26:K26"/>
    <mergeCell ref="L26:M26"/>
    <mergeCell ref="N26:O26"/>
    <mergeCell ref="B27:C27"/>
    <mergeCell ref="H27:I27"/>
    <mergeCell ref="B26:C26"/>
    <mergeCell ref="D26:E26"/>
    <mergeCell ref="F26:G26"/>
    <mergeCell ref="H26:I26"/>
    <mergeCell ref="B22:C22"/>
    <mergeCell ref="H22:I22"/>
    <mergeCell ref="D21:E21"/>
    <mergeCell ref="F21:G21"/>
    <mergeCell ref="H21:I21"/>
    <mergeCell ref="H6:I6"/>
    <mergeCell ref="J6:K6"/>
    <mergeCell ref="F11:G11"/>
    <mergeCell ref="H11:I11"/>
    <mergeCell ref="F29:G29"/>
    <mergeCell ref="J21:K21"/>
    <mergeCell ref="J11:K11"/>
    <mergeCell ref="H17:I17"/>
    <mergeCell ref="L11:M11"/>
    <mergeCell ref="N11:O11"/>
    <mergeCell ref="B21:C21"/>
    <mergeCell ref="N21:O21"/>
    <mergeCell ref="B11:C11"/>
    <mergeCell ref="D11:E11"/>
    <mergeCell ref="B12:C12"/>
    <mergeCell ref="H12:I12"/>
    <mergeCell ref="B16:C16"/>
    <mergeCell ref="D16:E16"/>
    <mergeCell ref="F16:G16"/>
    <mergeCell ref="H16:I16"/>
    <mergeCell ref="J16:K16"/>
    <mergeCell ref="L16:M16"/>
    <mergeCell ref="N16:O16"/>
    <mergeCell ref="B17:C17"/>
    <mergeCell ref="J1:K1"/>
    <mergeCell ref="L1:M1"/>
    <mergeCell ref="N1:O1"/>
    <mergeCell ref="N6:O6"/>
    <mergeCell ref="B7:C7"/>
    <mergeCell ref="H7:I7"/>
    <mergeCell ref="B2:C2"/>
    <mergeCell ref="H2:I2"/>
    <mergeCell ref="B1:C1"/>
    <mergeCell ref="D1:E1"/>
    <mergeCell ref="F1:G1"/>
    <mergeCell ref="H1:I1"/>
    <mergeCell ref="L6:M6"/>
    <mergeCell ref="B6:C6"/>
    <mergeCell ref="D6:E6"/>
    <mergeCell ref="F6:G6"/>
  </mergeCells>
  <pageMargins left="0.7" right="0.7" top="0.75" bottom="0.75" header="0.3" footer="0.3"/>
  <pageSetup paperSize="9" scale="92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E75"/>
  <sheetViews>
    <sheetView workbookViewId="0">
      <pane xSplit="1" ySplit="4" topLeftCell="Y5" activePane="bottomRight" state="frozen"/>
      <selection pane="topRight" activeCell="B1" sqref="B1"/>
      <selection pane="bottomLeft" activeCell="A5" sqref="A5"/>
      <selection pane="bottomRight" activeCell="CD11" sqref="CD11:CE11"/>
    </sheetView>
  </sheetViews>
  <sheetFormatPr baseColWidth="10" defaultColWidth="11" defaultRowHeight="15"/>
  <cols>
    <col min="1" max="1" width="29" style="87" customWidth="1"/>
    <col min="2" max="2" width="4.83203125" style="86" customWidth="1"/>
    <col min="3" max="3" width="5.5" style="86" customWidth="1"/>
    <col min="4" max="6" width="4.6640625" style="86" customWidth="1"/>
    <col min="7" max="7" width="4.83203125" style="86" customWidth="1"/>
    <col min="8" max="18" width="4.6640625" style="86" customWidth="1"/>
    <col min="19" max="19" width="5" style="86" customWidth="1"/>
    <col min="20" max="20" width="4.6640625" style="86" customWidth="1"/>
    <col min="21" max="21" width="5.5" style="86" customWidth="1"/>
    <col min="22" max="34" width="4.6640625" style="86" customWidth="1"/>
    <col min="35" max="35" width="5.5" style="86" bestFit="1" customWidth="1"/>
    <col min="36" max="65" width="4.6640625" style="86" customWidth="1"/>
    <col min="66" max="66" width="4.83203125" style="86" customWidth="1"/>
    <col min="67" max="67" width="5.5" style="86" customWidth="1"/>
    <col min="68" max="70" width="4.6640625" style="86" customWidth="1"/>
    <col min="71" max="71" width="4.83203125" style="86" customWidth="1"/>
    <col min="72" max="82" width="4.6640625" style="86" customWidth="1"/>
    <col min="83" max="83" width="5.6640625" style="86" customWidth="1"/>
    <col min="84" max="16384" width="11" style="86"/>
  </cols>
  <sheetData>
    <row r="1" spans="1:83">
      <c r="A1" s="95" t="s">
        <v>13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  <c r="CE1" s="30"/>
    </row>
    <row r="2" spans="1:83" ht="16" thickBot="1">
      <c r="A2" s="96" t="s">
        <v>14</v>
      </c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11"/>
      <c r="S2" s="11"/>
      <c r="T2" s="11"/>
      <c r="U2" s="11"/>
      <c r="V2" s="11"/>
      <c r="W2" s="11"/>
      <c r="X2" s="11"/>
      <c r="Y2" s="11"/>
      <c r="Z2" s="11"/>
      <c r="AA2" s="11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20"/>
      <c r="AS2" s="320"/>
      <c r="AT2" s="320"/>
      <c r="AU2" s="320"/>
      <c r="AV2" s="320"/>
      <c r="AW2" s="320"/>
      <c r="AX2" s="320"/>
      <c r="AY2" s="320"/>
      <c r="AZ2" s="320"/>
      <c r="BA2" s="320"/>
      <c r="BB2" s="320"/>
      <c r="BC2" s="320"/>
      <c r="BD2" s="320"/>
      <c r="BE2" s="320"/>
      <c r="BF2" s="320"/>
      <c r="BG2" s="32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</row>
    <row r="3" spans="1:83" s="87" customFormat="1" ht="15" customHeight="1">
      <c r="A3" s="44"/>
      <c r="B3" s="283">
        <v>43038</v>
      </c>
      <c r="C3" s="283"/>
      <c r="D3" s="283">
        <v>43039</v>
      </c>
      <c r="E3" s="284"/>
      <c r="F3" s="337">
        <v>43040</v>
      </c>
      <c r="G3" s="322"/>
      <c r="H3" s="283">
        <v>43041</v>
      </c>
      <c r="I3" s="283"/>
      <c r="J3" s="283">
        <v>43042</v>
      </c>
      <c r="K3" s="283"/>
      <c r="L3" s="283">
        <v>43043</v>
      </c>
      <c r="M3" s="283"/>
      <c r="N3" s="283">
        <v>43044</v>
      </c>
      <c r="O3" s="283"/>
      <c r="P3" s="303" t="s">
        <v>15</v>
      </c>
      <c r="Q3" s="304"/>
      <c r="R3" s="283">
        <v>43045</v>
      </c>
      <c r="S3" s="283"/>
      <c r="T3" s="283">
        <v>43046</v>
      </c>
      <c r="U3" s="283"/>
      <c r="V3" s="321">
        <v>43047</v>
      </c>
      <c r="W3" s="321"/>
      <c r="X3" s="313">
        <v>43048</v>
      </c>
      <c r="Y3" s="313"/>
      <c r="Z3" s="313">
        <v>43049</v>
      </c>
      <c r="AA3" s="313"/>
      <c r="AB3" s="322">
        <v>43050</v>
      </c>
      <c r="AC3" s="322"/>
      <c r="AD3" s="313">
        <v>43051</v>
      </c>
      <c r="AE3" s="313"/>
      <c r="AF3" s="303" t="s">
        <v>15</v>
      </c>
      <c r="AG3" s="303"/>
      <c r="AH3" s="313">
        <v>43052</v>
      </c>
      <c r="AI3" s="313"/>
      <c r="AJ3" s="313">
        <v>43053</v>
      </c>
      <c r="AK3" s="313"/>
      <c r="AL3" s="313">
        <v>43054</v>
      </c>
      <c r="AM3" s="313"/>
      <c r="AN3" s="313">
        <v>43055</v>
      </c>
      <c r="AO3" s="313"/>
      <c r="AP3" s="313">
        <v>43056</v>
      </c>
      <c r="AQ3" s="313"/>
      <c r="AR3" s="313">
        <v>43057</v>
      </c>
      <c r="AS3" s="313"/>
      <c r="AT3" s="313">
        <v>43058</v>
      </c>
      <c r="AU3" s="313"/>
      <c r="AV3" s="303" t="s">
        <v>15</v>
      </c>
      <c r="AW3" s="303"/>
      <c r="AX3" s="283">
        <v>43059</v>
      </c>
      <c r="AY3" s="283"/>
      <c r="AZ3" s="283">
        <v>43060</v>
      </c>
      <c r="BA3" s="283"/>
      <c r="BB3" s="283">
        <v>43061</v>
      </c>
      <c r="BC3" s="283"/>
      <c r="BD3" s="283">
        <v>43062</v>
      </c>
      <c r="BE3" s="283"/>
      <c r="BF3" s="283">
        <v>43063</v>
      </c>
      <c r="BG3" s="283"/>
      <c r="BH3" s="283">
        <v>43064</v>
      </c>
      <c r="BI3" s="283"/>
      <c r="BJ3" s="283">
        <v>43065</v>
      </c>
      <c r="BK3" s="283"/>
      <c r="BL3" s="316" t="s">
        <v>15</v>
      </c>
      <c r="BM3" s="303"/>
      <c r="BN3" s="283">
        <v>43066</v>
      </c>
      <c r="BO3" s="283"/>
      <c r="BP3" s="283">
        <v>43067</v>
      </c>
      <c r="BQ3" s="283"/>
      <c r="BR3" s="283">
        <v>43068</v>
      </c>
      <c r="BS3" s="283"/>
      <c r="BT3" s="283">
        <v>43069</v>
      </c>
      <c r="BU3" s="302"/>
      <c r="BV3" s="285">
        <v>43070</v>
      </c>
      <c r="BW3" s="283"/>
      <c r="BX3" s="283">
        <v>43071</v>
      </c>
      <c r="BY3" s="283"/>
      <c r="BZ3" s="283">
        <v>43072</v>
      </c>
      <c r="CA3" s="283"/>
      <c r="CB3" s="303" t="s">
        <v>15</v>
      </c>
      <c r="CC3" s="304"/>
      <c r="CD3" s="335" t="s">
        <v>16</v>
      </c>
      <c r="CE3" s="336"/>
    </row>
    <row r="4" spans="1:83" s="88" customFormat="1" ht="16">
      <c r="A4" s="45" t="s">
        <v>17</v>
      </c>
      <c r="B4" s="307" t="s">
        <v>0</v>
      </c>
      <c r="C4" s="310"/>
      <c r="D4" s="6" t="s">
        <v>1</v>
      </c>
      <c r="E4" s="97"/>
      <c r="F4" s="98" t="s">
        <v>2</v>
      </c>
      <c r="G4" s="7"/>
      <c r="H4" s="307" t="s">
        <v>9</v>
      </c>
      <c r="I4" s="310"/>
      <c r="J4" s="7" t="s">
        <v>10</v>
      </c>
      <c r="K4" s="7"/>
      <c r="L4" s="6" t="s">
        <v>11</v>
      </c>
      <c r="M4" s="7"/>
      <c r="N4" s="7" t="s">
        <v>12</v>
      </c>
      <c r="O4" s="7"/>
      <c r="P4" s="305"/>
      <c r="Q4" s="306"/>
      <c r="R4" s="323" t="s">
        <v>0</v>
      </c>
      <c r="S4" s="324"/>
      <c r="T4" s="8" t="s">
        <v>1</v>
      </c>
      <c r="U4" s="9"/>
      <c r="V4" s="9" t="s">
        <v>2</v>
      </c>
      <c r="W4" s="9"/>
      <c r="X4" s="323" t="s">
        <v>3</v>
      </c>
      <c r="Y4" s="324"/>
      <c r="Z4" s="9" t="s">
        <v>4</v>
      </c>
      <c r="AA4" s="9"/>
      <c r="AB4" s="9" t="s">
        <v>5</v>
      </c>
      <c r="AC4" s="9"/>
      <c r="AD4" s="9" t="s">
        <v>6</v>
      </c>
      <c r="AE4" s="9"/>
      <c r="AF4" s="305"/>
      <c r="AG4" s="305"/>
      <c r="AH4" s="325" t="s">
        <v>0</v>
      </c>
      <c r="AI4" s="326"/>
      <c r="AJ4" s="10" t="s">
        <v>1</v>
      </c>
      <c r="AK4" s="3"/>
      <c r="AL4" s="3" t="s">
        <v>2</v>
      </c>
      <c r="AM4" s="3"/>
      <c r="AN4" s="325" t="s">
        <v>3</v>
      </c>
      <c r="AO4" s="326"/>
      <c r="AP4" s="3" t="s">
        <v>4</v>
      </c>
      <c r="AQ4" s="3"/>
      <c r="AR4" s="3" t="s">
        <v>5</v>
      </c>
      <c r="AS4" s="3"/>
      <c r="AT4" s="3" t="s">
        <v>6</v>
      </c>
      <c r="AU4" s="3"/>
      <c r="AV4" s="305"/>
      <c r="AW4" s="305"/>
      <c r="AX4" s="314" t="s">
        <v>0</v>
      </c>
      <c r="AY4" s="315"/>
      <c r="AZ4" s="4" t="s">
        <v>1</v>
      </c>
      <c r="BA4" s="5"/>
      <c r="BB4" s="5" t="s">
        <v>2</v>
      </c>
      <c r="BC4" s="5"/>
      <c r="BD4" s="314" t="s">
        <v>3</v>
      </c>
      <c r="BE4" s="315"/>
      <c r="BF4" s="5" t="s">
        <v>4</v>
      </c>
      <c r="BG4" s="5"/>
      <c r="BH4" s="5" t="s">
        <v>5</v>
      </c>
      <c r="BI4" s="5"/>
      <c r="BJ4" s="5" t="s">
        <v>6</v>
      </c>
      <c r="BK4" s="5"/>
      <c r="BL4" s="317"/>
      <c r="BM4" s="305"/>
      <c r="BN4" s="307" t="s">
        <v>0</v>
      </c>
      <c r="BO4" s="310"/>
      <c r="BP4" s="6" t="s">
        <v>1</v>
      </c>
      <c r="BQ4" s="7"/>
      <c r="BR4" s="198" t="s">
        <v>2</v>
      </c>
      <c r="BS4" s="7"/>
      <c r="BT4" s="307" t="s">
        <v>9</v>
      </c>
      <c r="BU4" s="308"/>
      <c r="BV4" s="98" t="s">
        <v>10</v>
      </c>
      <c r="BW4" s="7"/>
      <c r="BX4" s="6" t="s">
        <v>11</v>
      </c>
      <c r="BY4" s="7"/>
      <c r="BZ4" s="7" t="s">
        <v>12</v>
      </c>
      <c r="CA4" s="7"/>
      <c r="CB4" s="305"/>
      <c r="CC4" s="306"/>
      <c r="CD4" s="335"/>
      <c r="CE4" s="336"/>
    </row>
    <row r="5" spans="1:83">
      <c r="A5" s="46" t="s">
        <v>18</v>
      </c>
      <c r="B5" s="14"/>
      <c r="C5" s="14"/>
      <c r="D5" s="99">
        <v>8</v>
      </c>
      <c r="E5" s="100">
        <v>19.2</v>
      </c>
      <c r="F5" s="101">
        <v>6</v>
      </c>
      <c r="G5" s="15">
        <v>13.15</v>
      </c>
      <c r="H5" s="99">
        <v>8</v>
      </c>
      <c r="I5" s="99">
        <v>19.2</v>
      </c>
      <c r="J5" s="16">
        <v>13</v>
      </c>
      <c r="K5" s="16">
        <v>20.149999999999999</v>
      </c>
      <c r="L5" s="151"/>
      <c r="M5" s="151"/>
      <c r="N5" s="151"/>
      <c r="O5" s="151"/>
      <c r="P5" s="292"/>
      <c r="Q5" s="293"/>
      <c r="R5" s="17">
        <v>6</v>
      </c>
      <c r="S5" s="17">
        <v>10</v>
      </c>
      <c r="T5" s="14"/>
      <c r="U5" s="14"/>
      <c r="V5" s="16">
        <v>14</v>
      </c>
      <c r="W5" s="17">
        <v>21.15</v>
      </c>
      <c r="X5" s="20"/>
      <c r="Y5" s="20"/>
      <c r="Z5" s="20"/>
      <c r="AA5" s="20"/>
      <c r="AB5" s="16">
        <v>13</v>
      </c>
      <c r="AC5" s="16">
        <v>20.149999999999999</v>
      </c>
      <c r="AD5" s="99">
        <v>8</v>
      </c>
      <c r="AE5" s="99">
        <v>19.2</v>
      </c>
      <c r="AF5" s="292"/>
      <c r="AG5" s="292"/>
      <c r="AH5" s="99">
        <v>8</v>
      </c>
      <c r="AI5" s="99">
        <v>19.2</v>
      </c>
      <c r="AJ5" s="15">
        <v>6</v>
      </c>
      <c r="AK5" s="15">
        <v>13.15</v>
      </c>
      <c r="AL5" s="19">
        <v>7</v>
      </c>
      <c r="AM5" s="19">
        <v>14.15</v>
      </c>
      <c r="AN5" s="16">
        <v>7</v>
      </c>
      <c r="AO5" s="16">
        <v>14.15</v>
      </c>
      <c r="AP5" s="20"/>
      <c r="AQ5" s="20"/>
      <c r="AR5" s="151"/>
      <c r="AS5" s="151"/>
      <c r="AT5" s="151"/>
      <c r="AU5" s="151"/>
      <c r="AV5" s="292"/>
      <c r="AW5" s="292"/>
      <c r="AX5" s="16">
        <v>14</v>
      </c>
      <c r="AY5" s="16">
        <v>21.15</v>
      </c>
      <c r="AZ5" s="151"/>
      <c r="BA5" s="151"/>
      <c r="BB5" s="12">
        <v>14</v>
      </c>
      <c r="BC5" s="12">
        <v>17</v>
      </c>
      <c r="BD5" s="99">
        <v>8</v>
      </c>
      <c r="BE5" s="99">
        <v>19.2</v>
      </c>
      <c r="BF5" s="151"/>
      <c r="BG5" s="151"/>
      <c r="BH5" s="16">
        <v>7</v>
      </c>
      <c r="BI5" s="16">
        <v>13.15</v>
      </c>
      <c r="BJ5" s="19">
        <v>7</v>
      </c>
      <c r="BK5" s="19">
        <v>14.15</v>
      </c>
      <c r="BL5" s="311"/>
      <c r="BM5" s="292"/>
      <c r="BN5" s="14"/>
      <c r="BO5" s="14"/>
      <c r="BP5" s="99">
        <v>8</v>
      </c>
      <c r="BQ5" s="99">
        <v>19.2</v>
      </c>
      <c r="BR5" s="102">
        <v>6</v>
      </c>
      <c r="BS5" s="15">
        <v>13.15</v>
      </c>
      <c r="BT5" s="99">
        <v>8</v>
      </c>
      <c r="BU5" s="103">
        <v>19.2</v>
      </c>
      <c r="BV5" s="104">
        <v>13</v>
      </c>
      <c r="BW5" s="16">
        <v>20.149999999999999</v>
      </c>
      <c r="BX5" s="151"/>
      <c r="BY5" s="151"/>
      <c r="BZ5" s="151"/>
      <c r="CA5" s="151"/>
      <c r="CB5" s="292"/>
      <c r="CC5" s="293"/>
      <c r="CD5" s="311"/>
      <c r="CE5" s="292"/>
    </row>
    <row r="6" spans="1:83">
      <c r="A6" s="47" t="s">
        <v>19</v>
      </c>
      <c r="B6" s="151"/>
      <c r="C6" s="151"/>
      <c r="D6" s="151">
        <f>(E5-D5)-0.2</f>
        <v>11</v>
      </c>
      <c r="E6" s="38"/>
      <c r="F6" s="37">
        <f t="shared" ref="F6" si="0">(G5-F5)-0.15</f>
        <v>7</v>
      </c>
      <c r="G6" s="151"/>
      <c r="H6" s="151">
        <f>(I5-H5)-0.2</f>
        <v>11</v>
      </c>
      <c r="I6" s="151"/>
      <c r="J6" s="151">
        <f t="shared" ref="J6" si="1">(K5-J5)-0.15</f>
        <v>6.9999999999999982</v>
      </c>
      <c r="K6" s="151"/>
      <c r="L6" s="151"/>
      <c r="M6" s="151"/>
      <c r="N6" s="151"/>
      <c r="O6" s="151"/>
      <c r="P6" s="292">
        <f>SUM(B6:O6)</f>
        <v>36</v>
      </c>
      <c r="Q6" s="293"/>
      <c r="R6" s="151">
        <f>(S5-R5)</f>
        <v>4</v>
      </c>
      <c r="S6" s="151"/>
      <c r="T6" s="151"/>
      <c r="U6" s="151"/>
      <c r="V6" s="151">
        <f t="shared" ref="V6" si="2">(W5-V5)-0.15</f>
        <v>6.9999999999999982</v>
      </c>
      <c r="W6" s="151"/>
      <c r="X6" s="151"/>
      <c r="Y6" s="151"/>
      <c r="Z6" s="151"/>
      <c r="AA6" s="151"/>
      <c r="AB6" s="151">
        <f t="shared" ref="AB6" si="3">(AC5-AB5)-0.15</f>
        <v>6.9999999999999982</v>
      </c>
      <c r="AC6" s="151"/>
      <c r="AD6" s="151">
        <f>(AE5-AD5)-0.2</f>
        <v>11</v>
      </c>
      <c r="AE6" s="151"/>
      <c r="AF6" s="292">
        <f>SUM(R6:AE6)</f>
        <v>28.999999999999996</v>
      </c>
      <c r="AG6" s="292"/>
      <c r="AH6" s="151">
        <f>(AI5-AH5)-0.2</f>
        <v>11</v>
      </c>
      <c r="AI6" s="151"/>
      <c r="AJ6" s="151">
        <f t="shared" ref="AJ6" si="4">(AK5-AJ5)-0.15</f>
        <v>7</v>
      </c>
      <c r="AK6" s="151"/>
      <c r="AL6" s="151">
        <f t="shared" ref="AL6" si="5">(AM5-AL5)-0.15</f>
        <v>7</v>
      </c>
      <c r="AM6" s="151"/>
      <c r="AN6" s="151">
        <f t="shared" ref="AN6" si="6">(AO5-AN5)-0.15</f>
        <v>7</v>
      </c>
      <c r="AO6" s="151"/>
      <c r="AP6" s="151"/>
      <c r="AQ6" s="151"/>
      <c r="AR6" s="151"/>
      <c r="AS6" s="151"/>
      <c r="AT6" s="151"/>
      <c r="AU6" s="151"/>
      <c r="AV6" s="292">
        <f>SUM(AH6:AU6)</f>
        <v>32</v>
      </c>
      <c r="AW6" s="292"/>
      <c r="AX6" s="151">
        <f t="shared" ref="AX6" si="7">(AY5-AX5)-0.15</f>
        <v>6.9999999999999982</v>
      </c>
      <c r="AY6" s="151"/>
      <c r="AZ6" s="151"/>
      <c r="BA6" s="151"/>
      <c r="BB6" s="151">
        <f>SUM(BC5-BB5)</f>
        <v>3</v>
      </c>
      <c r="BC6" s="151"/>
      <c r="BD6" s="151">
        <f>(BE5-BD5)-0.2</f>
        <v>11</v>
      </c>
      <c r="BE6" s="151"/>
      <c r="BF6" s="151"/>
      <c r="BG6" s="151"/>
      <c r="BH6" s="151">
        <f t="shared" ref="BH6" si="8">(BI5-BH5)-0.15</f>
        <v>6</v>
      </c>
      <c r="BI6" s="151"/>
      <c r="BJ6" s="151">
        <f t="shared" ref="BJ6" si="9">(BK5-BJ5)-0.15</f>
        <v>7</v>
      </c>
      <c r="BK6" s="151"/>
      <c r="BL6" s="311">
        <f>SUM(AX6:BK6)</f>
        <v>34</v>
      </c>
      <c r="BM6" s="292"/>
      <c r="BN6" s="151"/>
      <c r="BO6" s="151"/>
      <c r="BP6" s="151">
        <f>(BQ5-BP5)-0.2</f>
        <v>11</v>
      </c>
      <c r="BQ6" s="151"/>
      <c r="BR6" s="150">
        <f t="shared" ref="BR6" si="10">(BS5-BR5)-0.15</f>
        <v>7</v>
      </c>
      <c r="BS6" s="151"/>
      <c r="BT6" s="151">
        <f>(BU5-BT5)-0.2</f>
        <v>11</v>
      </c>
      <c r="BU6" s="149"/>
      <c r="BV6" s="37">
        <f t="shared" ref="BV6" si="11">(BW5-BV5)-0.15</f>
        <v>6.9999999999999982</v>
      </c>
      <c r="BW6" s="151"/>
      <c r="BX6" s="151"/>
      <c r="BY6" s="151"/>
      <c r="BZ6" s="151"/>
      <c r="CA6" s="151"/>
      <c r="CB6" s="292">
        <f>SUM(BN6:CA6)</f>
        <v>36</v>
      </c>
      <c r="CC6" s="293"/>
      <c r="CD6" s="311">
        <f>SUM(BL6+AV6+AF6)+F6+H6+J6+L6+N6+BN6+BP6+BR6+BT6</f>
        <v>149</v>
      </c>
      <c r="CE6" s="292"/>
    </row>
    <row r="7" spans="1:83">
      <c r="A7" s="50" t="s">
        <v>20</v>
      </c>
      <c r="B7" s="16">
        <v>14</v>
      </c>
      <c r="C7" s="16">
        <v>21.15</v>
      </c>
      <c r="D7" s="15">
        <v>15</v>
      </c>
      <c r="E7" s="105">
        <v>22.15</v>
      </c>
      <c r="F7" s="104">
        <v>14</v>
      </c>
      <c r="G7" s="16">
        <v>21.15</v>
      </c>
      <c r="H7" s="151"/>
      <c r="I7" s="151"/>
      <c r="J7" s="151"/>
      <c r="K7" s="151"/>
      <c r="L7" s="15">
        <v>7</v>
      </c>
      <c r="M7" s="15">
        <v>14.15</v>
      </c>
      <c r="N7" s="99">
        <v>8</v>
      </c>
      <c r="O7" s="99">
        <v>19.2</v>
      </c>
      <c r="P7" s="292"/>
      <c r="Q7" s="293"/>
      <c r="R7" s="14"/>
      <c r="S7" s="14"/>
      <c r="T7" s="19">
        <v>7</v>
      </c>
      <c r="U7" s="19">
        <v>14.15</v>
      </c>
      <c r="V7" s="15">
        <v>6</v>
      </c>
      <c r="W7" s="12">
        <v>17</v>
      </c>
      <c r="X7" s="99">
        <v>8</v>
      </c>
      <c r="Y7" s="99">
        <v>19.2</v>
      </c>
      <c r="Z7" s="16">
        <v>13</v>
      </c>
      <c r="AA7" s="16">
        <v>20.149999999999999</v>
      </c>
      <c r="AB7" s="291" t="s">
        <v>21</v>
      </c>
      <c r="AC7" s="290"/>
      <c r="AD7" s="151"/>
      <c r="AE7" s="151"/>
      <c r="AF7" s="292"/>
      <c r="AG7" s="292"/>
      <c r="AH7" s="151"/>
      <c r="AI7" s="151"/>
      <c r="AJ7" s="19">
        <v>7</v>
      </c>
      <c r="AK7" s="19">
        <v>14.15</v>
      </c>
      <c r="AL7" s="16">
        <v>7</v>
      </c>
      <c r="AM7" s="16">
        <v>13.15</v>
      </c>
      <c r="AN7" s="15">
        <v>7</v>
      </c>
      <c r="AO7" s="15">
        <v>14.15</v>
      </c>
      <c r="AP7" s="15">
        <v>15</v>
      </c>
      <c r="AQ7" s="15">
        <v>22.15</v>
      </c>
      <c r="AR7" s="151"/>
      <c r="AS7" s="151"/>
      <c r="AT7" s="19">
        <v>7</v>
      </c>
      <c r="AU7" s="19">
        <v>14.15</v>
      </c>
      <c r="AV7" s="292"/>
      <c r="AW7" s="292"/>
      <c r="AX7" s="15">
        <v>15</v>
      </c>
      <c r="AY7" s="15">
        <v>22.15</v>
      </c>
      <c r="AZ7" s="16">
        <v>13</v>
      </c>
      <c r="BA7" s="16">
        <v>20.149999999999999</v>
      </c>
      <c r="BB7" s="12">
        <v>14</v>
      </c>
      <c r="BC7" s="19">
        <v>22.15</v>
      </c>
      <c r="BD7" s="151"/>
      <c r="BE7" s="151"/>
      <c r="BF7" s="16">
        <v>7</v>
      </c>
      <c r="BG7" s="16">
        <v>13.15</v>
      </c>
      <c r="BH7" s="151"/>
      <c r="BI7" s="151"/>
      <c r="BJ7" s="151"/>
      <c r="BK7" s="151"/>
      <c r="BL7" s="311"/>
      <c r="BM7" s="292"/>
      <c r="BN7" s="16">
        <v>14</v>
      </c>
      <c r="BO7" s="16">
        <v>21.15</v>
      </c>
      <c r="BP7" s="15">
        <v>15</v>
      </c>
      <c r="BQ7" s="15">
        <v>22.15</v>
      </c>
      <c r="BR7" s="106">
        <v>14</v>
      </c>
      <c r="BS7" s="16">
        <v>21.15</v>
      </c>
      <c r="BT7" s="151"/>
      <c r="BU7" s="149"/>
      <c r="BV7" s="37"/>
      <c r="BW7" s="151"/>
      <c r="BX7" s="15">
        <v>7</v>
      </c>
      <c r="BY7" s="15">
        <v>14.15</v>
      </c>
      <c r="BZ7" s="99">
        <v>8</v>
      </c>
      <c r="CA7" s="99">
        <v>19.2</v>
      </c>
      <c r="CB7" s="292"/>
      <c r="CC7" s="293"/>
      <c r="CD7" s="311"/>
      <c r="CE7" s="292"/>
    </row>
    <row r="8" spans="1:83">
      <c r="A8" s="92" t="s">
        <v>22</v>
      </c>
      <c r="B8" s="151">
        <f t="shared" ref="B8" si="12">(C7-B7)-0.15</f>
        <v>6.9999999999999982</v>
      </c>
      <c r="C8" s="151"/>
      <c r="D8" s="151">
        <f t="shared" ref="D8" si="13">(E7-D7)-0.15</f>
        <v>6.9999999999999982</v>
      </c>
      <c r="E8" s="38"/>
      <c r="F8" s="37">
        <f t="shared" ref="F8" si="14">(G7-F7)-0.15</f>
        <v>6.9999999999999982</v>
      </c>
      <c r="G8" s="151"/>
      <c r="H8" s="151"/>
      <c r="I8" s="151"/>
      <c r="J8" s="151"/>
      <c r="K8" s="151"/>
      <c r="L8" s="151">
        <f t="shared" ref="L8" si="15">(M7-L7)-0.15</f>
        <v>7</v>
      </c>
      <c r="M8" s="151"/>
      <c r="N8" s="151">
        <f>(O7-N7)-0.2</f>
        <v>11</v>
      </c>
      <c r="O8" s="151"/>
      <c r="P8" s="292">
        <f>SUM(B8:O8)</f>
        <v>38.999999999999993</v>
      </c>
      <c r="Q8" s="293"/>
      <c r="R8" s="151"/>
      <c r="S8" s="151"/>
      <c r="T8" s="151">
        <f t="shared" ref="T8" si="16">(U7-T7)-0.15</f>
        <v>7</v>
      </c>
      <c r="U8" s="151"/>
      <c r="V8" s="151">
        <f t="shared" ref="V8" si="17">(W7-V7)-0.15</f>
        <v>10.85</v>
      </c>
      <c r="W8" s="151"/>
      <c r="X8" s="151">
        <f>(Y7-X7)-0.2</f>
        <v>11</v>
      </c>
      <c r="Y8" s="151"/>
      <c r="Z8" s="151">
        <f t="shared" ref="Z8" si="18">(AA7-Z7)-0.15</f>
        <v>6.9999999999999982</v>
      </c>
      <c r="AA8" s="151"/>
      <c r="AB8" s="197">
        <v>7.6</v>
      </c>
      <c r="AC8" s="20"/>
      <c r="AD8" s="151"/>
      <c r="AE8" s="151"/>
      <c r="AF8" s="292">
        <f>SUM(R8:AE8)</f>
        <v>43.45</v>
      </c>
      <c r="AG8" s="292"/>
      <c r="AH8" s="151"/>
      <c r="AI8" s="151"/>
      <c r="AJ8" s="151">
        <f t="shared" ref="AJ8" si="19">(AK7-AJ7)-0.15</f>
        <v>7</v>
      </c>
      <c r="AK8" s="151"/>
      <c r="AL8" s="151">
        <f t="shared" ref="AL8" si="20">(AM7-AL7)-0.15</f>
        <v>6</v>
      </c>
      <c r="AM8" s="151"/>
      <c r="AN8" s="151">
        <f t="shared" ref="AN8" si="21">(AO7-AN7)-0.15</f>
        <v>7</v>
      </c>
      <c r="AO8" s="151"/>
      <c r="AP8" s="151">
        <f t="shared" ref="AP8" si="22">(AQ7-AP7)-0.15</f>
        <v>6.9999999999999982</v>
      </c>
      <c r="AQ8" s="151"/>
      <c r="AR8" s="151"/>
      <c r="AS8" s="151"/>
      <c r="AT8" s="151">
        <f t="shared" ref="AT8" si="23">(AU7-AT7)-0.15</f>
        <v>7</v>
      </c>
      <c r="AU8" s="151"/>
      <c r="AV8" s="292">
        <f>SUM(AH8:AU8)</f>
        <v>34</v>
      </c>
      <c r="AW8" s="292"/>
      <c r="AX8" s="151">
        <f t="shared" ref="AX8" si="24">(AY7-AX7)-0.15</f>
        <v>6.9999999999999982</v>
      </c>
      <c r="AY8" s="151"/>
      <c r="AZ8" s="151">
        <f t="shared" ref="AZ8" si="25">(BA7-AZ7)-0.15</f>
        <v>6.9999999999999982</v>
      </c>
      <c r="BA8" s="151"/>
      <c r="BB8" s="151">
        <f>(BC7-BB7)-0.15</f>
        <v>7.9999999999999982</v>
      </c>
      <c r="BC8" s="151"/>
      <c r="BD8" s="151"/>
      <c r="BE8" s="151"/>
      <c r="BF8" s="151">
        <f t="shared" ref="BF8" si="26">(BG7-BF7)-0.15</f>
        <v>6</v>
      </c>
      <c r="BG8" s="151"/>
      <c r="BH8" s="151"/>
      <c r="BI8" s="151"/>
      <c r="BJ8" s="151"/>
      <c r="BK8" s="151"/>
      <c r="BL8" s="311">
        <f>SUM(AX8:BK8)</f>
        <v>27.999999999999993</v>
      </c>
      <c r="BM8" s="292"/>
      <c r="BN8" s="151">
        <f t="shared" ref="BN8" si="27">(BO7-BN7)-0.15</f>
        <v>6.9999999999999982</v>
      </c>
      <c r="BO8" s="151"/>
      <c r="BP8" s="151">
        <f t="shared" ref="BP8" si="28">(BQ7-BP7)-0.15</f>
        <v>6.9999999999999982</v>
      </c>
      <c r="BQ8" s="151"/>
      <c r="BR8" s="150">
        <f t="shared" ref="BR8" si="29">(BS7-BR7)-0.15</f>
        <v>6.9999999999999982</v>
      </c>
      <c r="BS8" s="151"/>
      <c r="BT8" s="151"/>
      <c r="BU8" s="149"/>
      <c r="BV8" s="37"/>
      <c r="BW8" s="151"/>
      <c r="BX8" s="151">
        <f t="shared" ref="BX8" si="30">(BY7-BX7)-0.15</f>
        <v>7</v>
      </c>
      <c r="BY8" s="151"/>
      <c r="BZ8" s="151">
        <f>(CA7-BZ7)-0.2</f>
        <v>11</v>
      </c>
      <c r="CA8" s="151"/>
      <c r="CB8" s="292">
        <f>SUM(BN8:CA8)</f>
        <v>38.999999999999993</v>
      </c>
      <c r="CC8" s="293"/>
      <c r="CD8" s="311">
        <f>SUM(BL8+AV8+AF8)+F8+H8+J8+L8+N8+BN8+BP8+BR8+BT8</f>
        <v>151.44999999999999</v>
      </c>
      <c r="CE8" s="292"/>
    </row>
    <row r="9" spans="1:83" ht="15" customHeight="1">
      <c r="A9" s="50" t="s">
        <v>23</v>
      </c>
      <c r="B9" s="151"/>
      <c r="C9" s="151"/>
      <c r="D9" s="14"/>
      <c r="E9" s="107"/>
      <c r="F9" s="37"/>
      <c r="G9" s="151"/>
      <c r="H9" s="151"/>
      <c r="I9" s="151"/>
      <c r="J9" s="151"/>
      <c r="K9" s="151"/>
      <c r="L9" s="151"/>
      <c r="M9" s="151"/>
      <c r="N9" s="151"/>
      <c r="O9" s="151"/>
      <c r="P9" s="292"/>
      <c r="Q9" s="293"/>
      <c r="R9" s="14"/>
      <c r="S9" s="14"/>
      <c r="T9" s="14"/>
      <c r="U9" s="14"/>
      <c r="V9" s="14"/>
      <c r="W9" s="14"/>
      <c r="X9" s="14"/>
      <c r="Y9" s="14"/>
      <c r="Z9" s="14"/>
      <c r="AA9" s="14"/>
      <c r="AB9" s="291" t="s">
        <v>21</v>
      </c>
      <c r="AC9" s="290"/>
      <c r="AD9" s="151"/>
      <c r="AE9" s="151"/>
      <c r="AF9" s="292"/>
      <c r="AG9" s="292"/>
      <c r="AH9" s="151"/>
      <c r="AI9" s="151"/>
      <c r="AJ9" s="151"/>
      <c r="AK9" s="151"/>
      <c r="AL9" s="151"/>
      <c r="AM9" s="151"/>
      <c r="AN9" s="151"/>
      <c r="AO9" s="151"/>
      <c r="AP9" s="151"/>
      <c r="AQ9" s="151"/>
      <c r="AR9" s="151"/>
      <c r="AS9" s="151"/>
      <c r="AT9" s="151"/>
      <c r="AU9" s="151"/>
      <c r="AV9" s="292"/>
      <c r="AW9" s="292"/>
      <c r="AX9" s="151"/>
      <c r="AY9" s="151"/>
      <c r="AZ9" s="14"/>
      <c r="BA9" s="14"/>
      <c r="BB9" s="151"/>
      <c r="BC9" s="151"/>
      <c r="BD9" s="151"/>
      <c r="BE9" s="151"/>
      <c r="BF9" s="151"/>
      <c r="BG9" s="151"/>
      <c r="BH9" s="151"/>
      <c r="BI9" s="151"/>
      <c r="BJ9" s="151"/>
      <c r="BK9" s="151"/>
      <c r="BL9" s="311"/>
      <c r="BM9" s="292"/>
      <c r="BN9" s="151"/>
      <c r="BO9" s="151"/>
      <c r="BP9" s="14"/>
      <c r="BQ9" s="14"/>
      <c r="BR9" s="150"/>
      <c r="BS9" s="151"/>
      <c r="BT9" s="151"/>
      <c r="BU9" s="149"/>
      <c r="BV9" s="37"/>
      <c r="BW9" s="151"/>
      <c r="BX9" s="151"/>
      <c r="BY9" s="151"/>
      <c r="BZ9" s="151"/>
      <c r="CA9" s="151"/>
      <c r="CB9" s="292"/>
      <c r="CC9" s="293"/>
      <c r="CD9" s="311"/>
      <c r="CE9" s="292"/>
    </row>
    <row r="10" spans="1:83" ht="15" customHeight="1">
      <c r="A10" s="92" t="s">
        <v>22</v>
      </c>
      <c r="B10" s="151"/>
      <c r="C10" s="151"/>
      <c r="D10" s="151"/>
      <c r="E10" s="38"/>
      <c r="F10" s="37"/>
      <c r="G10" s="151"/>
      <c r="H10" s="151"/>
      <c r="I10" s="151"/>
      <c r="J10" s="151"/>
      <c r="K10" s="151"/>
      <c r="L10" s="151"/>
      <c r="M10" s="151"/>
      <c r="N10" s="151"/>
      <c r="O10" s="151"/>
      <c r="P10" s="292">
        <f>SUM(B10:O10)</f>
        <v>0</v>
      </c>
      <c r="Q10" s="293"/>
      <c r="R10" s="151"/>
      <c r="S10" s="151"/>
      <c r="T10" s="151"/>
      <c r="U10" s="151"/>
      <c r="V10" s="151"/>
      <c r="W10" s="151"/>
      <c r="X10" s="151"/>
      <c r="Y10" s="151"/>
      <c r="Z10" s="151"/>
      <c r="AA10" s="151"/>
      <c r="AB10" s="197">
        <v>7.6</v>
      </c>
      <c r="AC10" s="20"/>
      <c r="AD10" s="151"/>
      <c r="AE10" s="151"/>
      <c r="AF10" s="292">
        <f>SUM(R10:AE10)</f>
        <v>7.6</v>
      </c>
      <c r="AG10" s="292"/>
      <c r="AH10" s="151"/>
      <c r="AI10" s="151"/>
      <c r="AJ10" s="151"/>
      <c r="AK10" s="151"/>
      <c r="AL10" s="151"/>
      <c r="AM10" s="151"/>
      <c r="AN10" s="151"/>
      <c r="AO10" s="151"/>
      <c r="AP10" s="151"/>
      <c r="AQ10" s="151"/>
      <c r="AR10" s="151"/>
      <c r="AS10" s="151"/>
      <c r="AT10" s="151"/>
      <c r="AU10" s="151"/>
      <c r="AV10" s="292">
        <f>SUM(AH10:AU10)</f>
        <v>0</v>
      </c>
      <c r="AW10" s="292"/>
      <c r="AX10" s="151"/>
      <c r="AY10" s="151"/>
      <c r="AZ10" s="151"/>
      <c r="BA10" s="151"/>
      <c r="BB10" s="151"/>
      <c r="BC10" s="151"/>
      <c r="BD10" s="151"/>
      <c r="BE10" s="151"/>
      <c r="BF10" s="151"/>
      <c r="BG10" s="151"/>
      <c r="BH10" s="151"/>
      <c r="BI10" s="151"/>
      <c r="BJ10" s="151"/>
      <c r="BK10" s="151"/>
      <c r="BL10" s="311">
        <f>SUM(AX10:BK10)</f>
        <v>0</v>
      </c>
      <c r="BM10" s="292"/>
      <c r="BN10" s="151"/>
      <c r="BO10" s="151"/>
      <c r="BP10" s="151"/>
      <c r="BQ10" s="151"/>
      <c r="BR10" s="150"/>
      <c r="BS10" s="151"/>
      <c r="BT10" s="151"/>
      <c r="BU10" s="149"/>
      <c r="BV10" s="37"/>
      <c r="BW10" s="151"/>
      <c r="BX10" s="151"/>
      <c r="BY10" s="151"/>
      <c r="BZ10" s="151"/>
      <c r="CA10" s="151"/>
      <c r="CB10" s="292">
        <f>SUM(BN10:CA10)</f>
        <v>0</v>
      </c>
      <c r="CC10" s="293"/>
      <c r="CD10" s="311"/>
      <c r="CE10" s="292"/>
    </row>
    <row r="11" spans="1:83">
      <c r="A11" s="46" t="s">
        <v>24</v>
      </c>
      <c r="B11" s="15">
        <v>15</v>
      </c>
      <c r="C11" s="15">
        <v>22.15</v>
      </c>
      <c r="D11" s="14"/>
      <c r="E11" s="107"/>
      <c r="F11" s="108">
        <v>7</v>
      </c>
      <c r="G11" s="17">
        <v>14.15</v>
      </c>
      <c r="H11" s="17">
        <v>6</v>
      </c>
      <c r="I11" s="17">
        <v>10</v>
      </c>
      <c r="J11" s="151"/>
      <c r="K11" s="151"/>
      <c r="L11" s="16">
        <v>7</v>
      </c>
      <c r="M11" s="16">
        <v>14.15</v>
      </c>
      <c r="N11" s="16">
        <v>7</v>
      </c>
      <c r="O11" s="16">
        <v>14.15</v>
      </c>
      <c r="P11" s="292"/>
      <c r="Q11" s="293"/>
      <c r="R11" s="15">
        <v>6</v>
      </c>
      <c r="S11" s="15">
        <v>13.15</v>
      </c>
      <c r="T11" s="109">
        <v>7</v>
      </c>
      <c r="U11" s="16">
        <v>13.15</v>
      </c>
      <c r="V11" s="16">
        <v>7</v>
      </c>
      <c r="W11" s="12">
        <v>17</v>
      </c>
      <c r="X11" s="16">
        <v>7</v>
      </c>
      <c r="Y11" s="16">
        <v>13.15</v>
      </c>
      <c r="Z11" s="110">
        <v>6</v>
      </c>
      <c r="AA11" s="17">
        <v>10</v>
      </c>
      <c r="AB11" s="291" t="s">
        <v>21</v>
      </c>
      <c r="AC11" s="290"/>
      <c r="AD11" s="151"/>
      <c r="AE11" s="151"/>
      <c r="AF11" s="292"/>
      <c r="AG11" s="292"/>
      <c r="AH11" s="16">
        <v>14</v>
      </c>
      <c r="AI11" s="16">
        <v>21.15</v>
      </c>
      <c r="AJ11" s="15">
        <v>15</v>
      </c>
      <c r="AK11" s="15">
        <v>22.15</v>
      </c>
      <c r="AL11" s="151"/>
      <c r="AM11" s="151"/>
      <c r="AN11" s="16">
        <v>14</v>
      </c>
      <c r="AO11" s="16">
        <v>21.15</v>
      </c>
      <c r="AP11" s="151"/>
      <c r="AQ11" s="151"/>
      <c r="AR11" s="109">
        <v>7</v>
      </c>
      <c r="AS11" s="16">
        <v>13.15</v>
      </c>
      <c r="AT11" s="109">
        <v>7</v>
      </c>
      <c r="AU11" s="16">
        <v>14.15</v>
      </c>
      <c r="AV11" s="292"/>
      <c r="AW11" s="292"/>
      <c r="AX11" s="15">
        <v>6</v>
      </c>
      <c r="AY11" s="15">
        <v>13.15</v>
      </c>
      <c r="AZ11" s="109">
        <v>7</v>
      </c>
      <c r="BA11" s="16">
        <v>13.15</v>
      </c>
      <c r="BB11" s="17">
        <v>6</v>
      </c>
      <c r="BC11" s="17">
        <v>10</v>
      </c>
      <c r="BD11" s="151"/>
      <c r="BE11" s="151"/>
      <c r="BF11" s="110">
        <v>6</v>
      </c>
      <c r="BG11" s="17">
        <v>10</v>
      </c>
      <c r="BH11" s="151"/>
      <c r="BI11" s="151"/>
      <c r="BJ11" s="151"/>
      <c r="BK11" s="151"/>
      <c r="BL11" s="311"/>
      <c r="BM11" s="292"/>
      <c r="BN11" s="15">
        <v>15</v>
      </c>
      <c r="BO11" s="15">
        <v>22.15</v>
      </c>
      <c r="BP11" s="14"/>
      <c r="BQ11" s="14"/>
      <c r="BR11" s="111">
        <v>7</v>
      </c>
      <c r="BS11" s="17">
        <v>14.15</v>
      </c>
      <c r="BT11" s="17">
        <v>6</v>
      </c>
      <c r="BU11" s="112">
        <v>10</v>
      </c>
      <c r="BV11" s="37"/>
      <c r="BW11" s="151"/>
      <c r="BX11" s="16">
        <v>7</v>
      </c>
      <c r="BY11" s="16">
        <v>14.15</v>
      </c>
      <c r="BZ11" s="16">
        <v>7</v>
      </c>
      <c r="CA11" s="16">
        <v>14.15</v>
      </c>
      <c r="CB11" s="292"/>
      <c r="CC11" s="293"/>
      <c r="CD11" s="311"/>
      <c r="CE11" s="292"/>
    </row>
    <row r="12" spans="1:83">
      <c r="A12" s="47" t="s">
        <v>25</v>
      </c>
      <c r="B12" s="151">
        <f t="shared" ref="B12" si="31">(C11-B11)-0.15</f>
        <v>6.9999999999999982</v>
      </c>
      <c r="C12" s="151"/>
      <c r="D12" s="151"/>
      <c r="E12" s="38"/>
      <c r="F12" s="37">
        <f t="shared" ref="F12" si="32">(G11-F11)-0.15</f>
        <v>7</v>
      </c>
      <c r="G12" s="151"/>
      <c r="H12" s="151">
        <f>(I11-H11)</f>
        <v>4</v>
      </c>
      <c r="I12" s="151"/>
      <c r="J12" s="151"/>
      <c r="K12" s="151"/>
      <c r="L12" s="151">
        <f t="shared" ref="L12" si="33">(M11-L11)-0.15</f>
        <v>7</v>
      </c>
      <c r="M12" s="151"/>
      <c r="N12" s="151">
        <f t="shared" ref="N12" si="34">(O11-N11)-0.15</f>
        <v>7</v>
      </c>
      <c r="O12" s="151"/>
      <c r="P12" s="292">
        <f>SUM(B12:O12)</f>
        <v>32</v>
      </c>
      <c r="Q12" s="293"/>
      <c r="R12" s="151">
        <f t="shared" ref="R12" si="35">(S11-R11)-0.15</f>
        <v>7</v>
      </c>
      <c r="S12" s="151"/>
      <c r="T12" s="151">
        <f t="shared" ref="T12" si="36">(U11-T11)-0.15</f>
        <v>6</v>
      </c>
      <c r="U12" s="151"/>
      <c r="V12" s="151">
        <f t="shared" ref="V12" si="37">(W11-V11)-0.15</f>
        <v>9.85</v>
      </c>
      <c r="W12" s="151"/>
      <c r="X12" s="151">
        <f t="shared" ref="X12" si="38">(Y11-X11)-0.15</f>
        <v>6</v>
      </c>
      <c r="Y12" s="151"/>
      <c r="Z12" s="151">
        <f>(AA11-Z11)</f>
        <v>4</v>
      </c>
      <c r="AA12" s="151"/>
      <c r="AB12" s="197">
        <v>7.6</v>
      </c>
      <c r="AC12" s="20"/>
      <c r="AD12" s="151"/>
      <c r="AE12" s="151"/>
      <c r="AF12" s="292">
        <f>SUM(R12:AE12)</f>
        <v>40.450000000000003</v>
      </c>
      <c r="AG12" s="292"/>
      <c r="AH12" s="151">
        <f t="shared" ref="AH12" si="39">(AI11-AH11)-0.15</f>
        <v>6.9999999999999982</v>
      </c>
      <c r="AI12" s="151"/>
      <c r="AJ12" s="151">
        <f t="shared" ref="AJ12" si="40">(AK11-AJ11)-0.15</f>
        <v>6.9999999999999982</v>
      </c>
      <c r="AK12" s="151"/>
      <c r="AL12" s="151"/>
      <c r="AM12" s="151"/>
      <c r="AN12" s="151">
        <f t="shared" ref="AN12" si="41">(AO11-AN11)-0.15</f>
        <v>6.9999999999999982</v>
      </c>
      <c r="AO12" s="151"/>
      <c r="AP12" s="151"/>
      <c r="AQ12" s="151"/>
      <c r="AR12" s="151">
        <f t="shared" ref="AR12" si="42">(AS11-AR11)-0.15</f>
        <v>6</v>
      </c>
      <c r="AS12" s="151"/>
      <c r="AT12" s="151">
        <f t="shared" ref="AT12" si="43">(AU11-AT11)-0.15</f>
        <v>7</v>
      </c>
      <c r="AU12" s="151"/>
      <c r="AV12" s="292">
        <f>SUM(AH12:AU12)</f>
        <v>33.999999999999993</v>
      </c>
      <c r="AW12" s="292"/>
      <c r="AX12" s="151">
        <f t="shared" ref="AX12" si="44">(AY11-AX11)-0.15</f>
        <v>7</v>
      </c>
      <c r="AY12" s="151"/>
      <c r="AZ12" s="151">
        <f t="shared" ref="AZ12" si="45">(BA11-AZ11)-0.15</f>
        <v>6</v>
      </c>
      <c r="BA12" s="151"/>
      <c r="BB12" s="151">
        <f>(BC11-BB11)</f>
        <v>4</v>
      </c>
      <c r="BC12" s="13">
        <v>3</v>
      </c>
      <c r="BD12" s="151"/>
      <c r="BE12" s="151"/>
      <c r="BF12" s="151">
        <f>(BG11-BF11)</f>
        <v>4</v>
      </c>
      <c r="BG12" s="151"/>
      <c r="BH12" s="151"/>
      <c r="BI12" s="151"/>
      <c r="BJ12" s="151"/>
      <c r="BK12" s="151"/>
      <c r="BL12" s="311">
        <f>SUM(AX12:BK12)</f>
        <v>24</v>
      </c>
      <c r="BM12" s="292"/>
      <c r="BN12" s="151">
        <f t="shared" ref="BN12" si="46">(BO11-BN11)-0.15</f>
        <v>6.9999999999999982</v>
      </c>
      <c r="BO12" s="151"/>
      <c r="BP12" s="151"/>
      <c r="BQ12" s="151"/>
      <c r="BR12" s="150">
        <f t="shared" ref="BR12" si="47">(BS11-BR11)-0.15</f>
        <v>7</v>
      </c>
      <c r="BS12" s="151"/>
      <c r="BT12" s="151">
        <f>(BU11-BT11)</f>
        <v>4</v>
      </c>
      <c r="BU12" s="149"/>
      <c r="BV12" s="37"/>
      <c r="BW12" s="151"/>
      <c r="BX12" s="151">
        <f t="shared" ref="BX12" si="48">(BY11-BX11)-0.15</f>
        <v>7</v>
      </c>
      <c r="BY12" s="151"/>
      <c r="BZ12" s="151">
        <f t="shared" ref="BZ12" si="49">(CA11-BZ11)-0.15</f>
        <v>7</v>
      </c>
      <c r="CA12" s="151"/>
      <c r="CB12" s="292">
        <f>SUM(BN12:CA12)</f>
        <v>32</v>
      </c>
      <c r="CC12" s="293"/>
      <c r="CD12" s="311">
        <f>SUM(BL12+AV12+AF12)+F12+H12+J12+L12+N12+BN12+BP12+BR12+BT12</f>
        <v>141.44999999999999</v>
      </c>
      <c r="CE12" s="292"/>
    </row>
    <row r="13" spans="1:83">
      <c r="A13" s="46" t="s">
        <v>26</v>
      </c>
      <c r="B13" s="151"/>
      <c r="C13" s="151"/>
      <c r="D13" s="17">
        <v>7</v>
      </c>
      <c r="E13" s="113">
        <v>14.15</v>
      </c>
      <c r="F13" s="289" t="s">
        <v>21</v>
      </c>
      <c r="G13" s="290"/>
      <c r="H13" s="16">
        <v>7</v>
      </c>
      <c r="I13" s="16">
        <v>13.15</v>
      </c>
      <c r="J13" s="17">
        <v>6</v>
      </c>
      <c r="K13" s="17">
        <v>10</v>
      </c>
      <c r="L13" s="14"/>
      <c r="M13" s="14"/>
      <c r="N13" s="16">
        <v>13</v>
      </c>
      <c r="O13" s="16">
        <v>20.149999999999999</v>
      </c>
      <c r="P13" s="292"/>
      <c r="Q13" s="293"/>
      <c r="R13" s="14"/>
      <c r="S13" s="14"/>
      <c r="T13" s="99">
        <v>8</v>
      </c>
      <c r="U13" s="99">
        <v>19.2</v>
      </c>
      <c r="V13" s="12">
        <v>14</v>
      </c>
      <c r="W13" s="19">
        <v>22.15</v>
      </c>
      <c r="X13" s="16">
        <v>14</v>
      </c>
      <c r="Y13" s="17">
        <v>21.15</v>
      </c>
      <c r="Z13" s="151"/>
      <c r="AA13" s="151"/>
      <c r="AB13" s="291" t="s">
        <v>21</v>
      </c>
      <c r="AC13" s="290"/>
      <c r="AD13" s="151"/>
      <c r="AE13" s="151"/>
      <c r="AF13" s="292"/>
      <c r="AG13" s="292"/>
      <c r="AH13" s="16">
        <v>7</v>
      </c>
      <c r="AI13" s="16">
        <v>13.15</v>
      </c>
      <c r="AJ13" s="17">
        <v>7</v>
      </c>
      <c r="AK13" s="17">
        <v>14.15</v>
      </c>
      <c r="AL13" s="99">
        <v>8</v>
      </c>
      <c r="AM13" s="99">
        <v>19.2</v>
      </c>
      <c r="AN13" s="151"/>
      <c r="AO13" s="151"/>
      <c r="AP13" s="151"/>
      <c r="AQ13" s="151"/>
      <c r="AR13" s="151"/>
      <c r="AS13" s="151"/>
      <c r="AT13" s="99">
        <v>8</v>
      </c>
      <c r="AU13" s="99">
        <v>19.2</v>
      </c>
      <c r="AV13" s="292"/>
      <c r="AW13" s="292"/>
      <c r="AX13" s="16">
        <v>7</v>
      </c>
      <c r="AY13" s="16">
        <v>13.15</v>
      </c>
      <c r="AZ13" s="17">
        <v>6</v>
      </c>
      <c r="BA13" s="17">
        <v>10</v>
      </c>
      <c r="BB13" s="12">
        <v>14</v>
      </c>
      <c r="BC13" s="12">
        <v>17</v>
      </c>
      <c r="BD13" s="15">
        <v>15</v>
      </c>
      <c r="BE13" s="15">
        <v>22.15</v>
      </c>
      <c r="BF13" s="20"/>
      <c r="BG13" s="20"/>
      <c r="BH13" s="99">
        <v>8</v>
      </c>
      <c r="BI13" s="99">
        <v>19.2</v>
      </c>
      <c r="BJ13" s="16">
        <v>13</v>
      </c>
      <c r="BK13" s="16">
        <v>20.149999999999999</v>
      </c>
      <c r="BL13" s="311"/>
      <c r="BM13" s="292"/>
      <c r="BN13" s="151"/>
      <c r="BO13" s="151"/>
      <c r="BP13" s="17">
        <v>7</v>
      </c>
      <c r="BQ13" s="17">
        <v>14.15</v>
      </c>
      <c r="BR13" s="14"/>
      <c r="BS13" s="14"/>
      <c r="BT13" s="16">
        <v>7</v>
      </c>
      <c r="BU13" s="114">
        <v>13.15</v>
      </c>
      <c r="BV13" s="108">
        <v>6</v>
      </c>
      <c r="BW13" s="17">
        <v>10</v>
      </c>
      <c r="BX13" s="14"/>
      <c r="BY13" s="14"/>
      <c r="BZ13" s="16">
        <v>13</v>
      </c>
      <c r="CA13" s="16">
        <v>20.149999999999999</v>
      </c>
      <c r="CB13" s="292"/>
      <c r="CC13" s="293"/>
      <c r="CD13" s="311"/>
      <c r="CE13" s="292"/>
    </row>
    <row r="14" spans="1:83">
      <c r="A14" s="47" t="s">
        <v>27</v>
      </c>
      <c r="B14" s="151"/>
      <c r="C14" s="151"/>
      <c r="D14" s="151">
        <f t="shared" ref="D14" si="50">(E13-D13)-0.15</f>
        <v>7</v>
      </c>
      <c r="E14" s="38"/>
      <c r="F14" s="115">
        <v>7.6</v>
      </c>
      <c r="G14" s="20"/>
      <c r="H14" s="151">
        <f t="shared" ref="H14" si="51">(I13-H13)-0.15</f>
        <v>6</v>
      </c>
      <c r="I14" s="151"/>
      <c r="J14" s="151">
        <f>(K13-J13)</f>
        <v>4</v>
      </c>
      <c r="K14" s="151"/>
      <c r="L14" s="151"/>
      <c r="M14" s="151"/>
      <c r="N14" s="151">
        <f t="shared" ref="N14" si="52">(O13-N13)-0.15</f>
        <v>6.9999999999999982</v>
      </c>
      <c r="O14" s="151"/>
      <c r="P14" s="292">
        <f>SUM(B14:O14)</f>
        <v>31.6</v>
      </c>
      <c r="Q14" s="293"/>
      <c r="R14" s="151"/>
      <c r="S14" s="151"/>
      <c r="T14" s="151">
        <f>(U13-T13)-0.2</f>
        <v>11</v>
      </c>
      <c r="U14" s="151"/>
      <c r="V14" s="151">
        <f>(W13-V13)-0.15</f>
        <v>7.9999999999999982</v>
      </c>
      <c r="W14" s="151"/>
      <c r="X14" s="151">
        <f t="shared" ref="X14" si="53">(Y13-X13)-0.15</f>
        <v>6.9999999999999982</v>
      </c>
      <c r="Y14" s="151"/>
      <c r="Z14" s="151"/>
      <c r="AA14" s="151"/>
      <c r="AB14" s="197">
        <v>7.6</v>
      </c>
      <c r="AC14" s="20"/>
      <c r="AD14" s="151"/>
      <c r="AE14" s="151"/>
      <c r="AF14" s="292">
        <f>SUM(R14:AE14)</f>
        <v>33.6</v>
      </c>
      <c r="AG14" s="292"/>
      <c r="AH14" s="151">
        <f t="shared" ref="AH14" si="54">(AI13-AH13)-0.15</f>
        <v>6</v>
      </c>
      <c r="AI14" s="151"/>
      <c r="AJ14" s="151">
        <f t="shared" ref="AJ14" si="55">(AK13-AJ13)-0.15</f>
        <v>7</v>
      </c>
      <c r="AK14" s="151"/>
      <c r="AL14" s="151">
        <f>(AM13-AL13)-0.2</f>
        <v>11</v>
      </c>
      <c r="AM14" s="151"/>
      <c r="AN14" s="151"/>
      <c r="AO14" s="151"/>
      <c r="AP14" s="151"/>
      <c r="AQ14" s="151"/>
      <c r="AR14" s="151"/>
      <c r="AS14" s="151"/>
      <c r="AT14" s="151">
        <f>(AU13-AT13)-0.2</f>
        <v>11</v>
      </c>
      <c r="AU14" s="151"/>
      <c r="AV14" s="292">
        <f>SUM(AH14:AU14)</f>
        <v>35</v>
      </c>
      <c r="AW14" s="292"/>
      <c r="AX14" s="151">
        <f t="shared" ref="AX14" si="56">(AY13-AX13)-0.15</f>
        <v>6</v>
      </c>
      <c r="AY14" s="151"/>
      <c r="AZ14" s="151">
        <f>(BA13-AZ13)</f>
        <v>4</v>
      </c>
      <c r="BA14" s="151"/>
      <c r="BB14" s="151">
        <f>SUM(BC13-BB13)</f>
        <v>3</v>
      </c>
      <c r="BC14" s="151"/>
      <c r="BD14" s="151">
        <f t="shared" ref="BD14" si="57">(BE13-BD13)-0.15</f>
        <v>6.9999999999999982</v>
      </c>
      <c r="BE14" s="151"/>
      <c r="BF14" s="151"/>
      <c r="BG14" s="151"/>
      <c r="BH14" s="151">
        <f>(BI13-BH13)-0.2</f>
        <v>11</v>
      </c>
      <c r="BI14" s="151"/>
      <c r="BJ14" s="151">
        <f t="shared" ref="BJ14" si="58">(BK13-BJ13)-0.15</f>
        <v>6.9999999999999982</v>
      </c>
      <c r="BK14" s="151"/>
      <c r="BL14" s="311">
        <f>SUM(AX14:BK14)</f>
        <v>38</v>
      </c>
      <c r="BM14" s="292"/>
      <c r="BN14" s="151"/>
      <c r="BO14" s="151"/>
      <c r="BP14" s="151">
        <f t="shared" ref="BP14" si="59">(BQ13-BP13)-0.15</f>
        <v>7</v>
      </c>
      <c r="BQ14" s="151"/>
      <c r="BR14" s="151"/>
      <c r="BS14" s="151"/>
      <c r="BT14" s="151">
        <f t="shared" ref="BT14" si="60">(BU13-BT13)-0.15</f>
        <v>6</v>
      </c>
      <c r="BU14" s="149"/>
      <c r="BV14" s="37">
        <f>(BW13-BV13)</f>
        <v>4</v>
      </c>
      <c r="BW14" s="151"/>
      <c r="BX14" s="151"/>
      <c r="BY14" s="151"/>
      <c r="BZ14" s="151">
        <f t="shared" ref="BZ14" si="61">(CA13-BZ13)-0.15</f>
        <v>6.9999999999999982</v>
      </c>
      <c r="CA14" s="151"/>
      <c r="CB14" s="292">
        <f>SUM(BN14:CA14)</f>
        <v>24</v>
      </c>
      <c r="CC14" s="293"/>
      <c r="CD14" s="311">
        <f>SUM(BL14+AV14+AF14)+F14+H14+J14+L14+N14+BN14+BP14+BR14+BT14</f>
        <v>144.19999999999999</v>
      </c>
      <c r="CE14" s="292"/>
    </row>
    <row r="15" spans="1:83">
      <c r="A15" s="46" t="s">
        <v>28</v>
      </c>
      <c r="B15" s="16">
        <v>7</v>
      </c>
      <c r="C15" s="16">
        <v>13.15</v>
      </c>
      <c r="D15" s="17">
        <v>6</v>
      </c>
      <c r="E15" s="113">
        <v>10</v>
      </c>
      <c r="F15" s="104">
        <v>7</v>
      </c>
      <c r="G15" s="16">
        <v>13.15</v>
      </c>
      <c r="H15" s="15">
        <v>15</v>
      </c>
      <c r="I15" s="15">
        <v>22.15</v>
      </c>
      <c r="J15" s="14"/>
      <c r="K15" s="14"/>
      <c r="L15" s="14"/>
      <c r="M15" s="14"/>
      <c r="N15" s="19">
        <v>7</v>
      </c>
      <c r="O15" s="19">
        <v>14.15</v>
      </c>
      <c r="P15" s="292"/>
      <c r="Q15" s="293"/>
      <c r="R15" s="16">
        <v>14</v>
      </c>
      <c r="S15" s="16">
        <v>21.15</v>
      </c>
      <c r="T15" s="14"/>
      <c r="U15" s="14"/>
      <c r="V15" s="17">
        <v>6</v>
      </c>
      <c r="W15" s="17">
        <v>10</v>
      </c>
      <c r="X15" s="15">
        <v>7</v>
      </c>
      <c r="Y15" s="15">
        <v>14.15</v>
      </c>
      <c r="Z15" s="16">
        <v>7</v>
      </c>
      <c r="AA15" s="16">
        <v>13.15</v>
      </c>
      <c r="AB15" s="15">
        <v>7</v>
      </c>
      <c r="AC15" s="15">
        <v>14.15</v>
      </c>
      <c r="AD15" s="17">
        <v>6</v>
      </c>
      <c r="AE15" s="17">
        <v>10</v>
      </c>
      <c r="AF15" s="292"/>
      <c r="AG15" s="292"/>
      <c r="AH15" s="151"/>
      <c r="AI15" s="151"/>
      <c r="AJ15" s="17">
        <v>6</v>
      </c>
      <c r="AK15" s="17">
        <v>10</v>
      </c>
      <c r="AL15" s="16">
        <v>13</v>
      </c>
      <c r="AM15" s="16">
        <v>20.149999999999999</v>
      </c>
      <c r="AN15" s="16">
        <v>7</v>
      </c>
      <c r="AO15" s="16">
        <v>13.15</v>
      </c>
      <c r="AP15" s="16">
        <v>7</v>
      </c>
      <c r="AQ15" s="16">
        <v>13.15</v>
      </c>
      <c r="AR15" s="151"/>
      <c r="AS15" s="151"/>
      <c r="AT15" s="151"/>
      <c r="AU15" s="151"/>
      <c r="AV15" s="292"/>
      <c r="AW15" s="292"/>
      <c r="AX15" s="16">
        <v>13</v>
      </c>
      <c r="AY15" s="16">
        <v>20.149999999999999</v>
      </c>
      <c r="AZ15" s="151"/>
      <c r="BA15" s="151"/>
      <c r="BB15" s="16">
        <v>7</v>
      </c>
      <c r="BC15" s="12">
        <v>17</v>
      </c>
      <c r="BD15" s="151"/>
      <c r="BE15" s="151"/>
      <c r="BF15" s="15">
        <v>6</v>
      </c>
      <c r="BG15" s="15">
        <v>13.15</v>
      </c>
      <c r="BH15" s="15">
        <v>7</v>
      </c>
      <c r="BI15" s="15">
        <v>14.15</v>
      </c>
      <c r="BJ15" s="16">
        <v>7</v>
      </c>
      <c r="BK15" s="16">
        <v>14.15</v>
      </c>
      <c r="BL15" s="311"/>
      <c r="BM15" s="292"/>
      <c r="BN15" s="16">
        <v>7</v>
      </c>
      <c r="BO15" s="16">
        <v>13.15</v>
      </c>
      <c r="BP15" s="17">
        <v>6</v>
      </c>
      <c r="BQ15" s="17">
        <v>10</v>
      </c>
      <c r="BR15" s="106">
        <v>7</v>
      </c>
      <c r="BS15" s="16">
        <v>13.15</v>
      </c>
      <c r="BT15" s="15">
        <v>15</v>
      </c>
      <c r="BU15" s="116">
        <v>22.15</v>
      </c>
      <c r="BV15" s="117"/>
      <c r="BW15" s="14"/>
      <c r="BX15" s="14"/>
      <c r="BY15" s="14"/>
      <c r="BZ15" s="19">
        <v>7</v>
      </c>
      <c r="CA15" s="19">
        <v>14.15</v>
      </c>
      <c r="CB15" s="292"/>
      <c r="CC15" s="293"/>
      <c r="CD15" s="311"/>
      <c r="CE15" s="292"/>
    </row>
    <row r="16" spans="1:83">
      <c r="A16" s="47" t="s">
        <v>29</v>
      </c>
      <c r="B16" s="151">
        <f t="shared" ref="B16" si="62">(C15-B15)-0.15</f>
        <v>6</v>
      </c>
      <c r="C16" s="151"/>
      <c r="D16" s="151">
        <f>(E15-D15)</f>
        <v>4</v>
      </c>
      <c r="E16" s="38"/>
      <c r="F16" s="37">
        <f t="shared" ref="F16" si="63">(G15-F15)-0.15</f>
        <v>6</v>
      </c>
      <c r="G16" s="151"/>
      <c r="H16" s="151">
        <f t="shared" ref="H16" si="64">(I15-H15)-0.15</f>
        <v>6.9999999999999982</v>
      </c>
      <c r="I16" s="151"/>
      <c r="J16" s="151"/>
      <c r="K16" s="151"/>
      <c r="L16" s="151"/>
      <c r="M16" s="151"/>
      <c r="N16" s="151">
        <f t="shared" ref="N16" si="65">(O15-N15)-0.15</f>
        <v>7</v>
      </c>
      <c r="O16" s="151"/>
      <c r="P16" s="292">
        <f>SUM(B16:O16)</f>
        <v>30</v>
      </c>
      <c r="Q16" s="293"/>
      <c r="R16" s="151">
        <f t="shared" ref="R16" si="66">(S15-R15)-0.15</f>
        <v>6.9999999999999982</v>
      </c>
      <c r="S16" s="151"/>
      <c r="T16" s="151"/>
      <c r="U16" s="151"/>
      <c r="V16" s="151">
        <f>(W15-V15)</f>
        <v>4</v>
      </c>
      <c r="W16" s="13">
        <v>3</v>
      </c>
      <c r="X16" s="151">
        <f t="shared" ref="X16" si="67">(Y15-X15)-0.15</f>
        <v>7</v>
      </c>
      <c r="Y16" s="151"/>
      <c r="Z16" s="151">
        <f t="shared" ref="Z16" si="68">(AA15-Z15)-0.15</f>
        <v>6</v>
      </c>
      <c r="AA16" s="151"/>
      <c r="AB16" s="151">
        <f t="shared" ref="AB16" si="69">(AC15-AB15)-0.15</f>
        <v>7</v>
      </c>
      <c r="AC16" s="151"/>
      <c r="AD16" s="151">
        <f>(AE15-AD15)</f>
        <v>4</v>
      </c>
      <c r="AE16" s="151"/>
      <c r="AF16" s="292">
        <f>SUM(R16:AE16)</f>
        <v>38</v>
      </c>
      <c r="AG16" s="292"/>
      <c r="AH16" s="151"/>
      <c r="AI16" s="151"/>
      <c r="AJ16" s="151">
        <f>(AK15-AJ15)</f>
        <v>4</v>
      </c>
      <c r="AK16" s="151"/>
      <c r="AL16" s="151">
        <f t="shared" ref="AL16" si="70">(AM15-AL15)-0.15</f>
        <v>6.9999999999999982</v>
      </c>
      <c r="AM16" s="151"/>
      <c r="AN16" s="151">
        <f t="shared" ref="AN16" si="71">(AO15-AN15)-0.15</f>
        <v>6</v>
      </c>
      <c r="AO16" s="151"/>
      <c r="AP16" s="151">
        <f t="shared" ref="AP16" si="72">(AQ15-AP15)-0.15</f>
        <v>6</v>
      </c>
      <c r="AQ16" s="151"/>
      <c r="AR16" s="151"/>
      <c r="AS16" s="151"/>
      <c r="AT16" s="151"/>
      <c r="AU16" s="151"/>
      <c r="AV16" s="292">
        <f>SUM(AH16:AU16)</f>
        <v>23</v>
      </c>
      <c r="AW16" s="292"/>
      <c r="AX16" s="151">
        <f t="shared" ref="AX16" si="73">(AY15-AX15)-0.15</f>
        <v>6.9999999999999982</v>
      </c>
      <c r="AY16" s="151"/>
      <c r="AZ16" s="151"/>
      <c r="BA16" s="151"/>
      <c r="BB16" s="151">
        <f t="shared" ref="BB16" si="74">(BC15-BB15)-0.15</f>
        <v>9.85</v>
      </c>
      <c r="BC16" s="151"/>
      <c r="BD16" s="151"/>
      <c r="BE16" s="151"/>
      <c r="BF16" s="151">
        <f t="shared" ref="BF16" si="75">(BG15-BF15)-0.15</f>
        <v>7</v>
      </c>
      <c r="BG16" s="151"/>
      <c r="BH16" s="151">
        <f t="shared" ref="BH16" si="76">(BI15-BH15)-0.15</f>
        <v>7</v>
      </c>
      <c r="BI16" s="151"/>
      <c r="BJ16" s="151">
        <f t="shared" ref="BJ16" si="77">(BK15-BJ15)-0.15</f>
        <v>7</v>
      </c>
      <c r="BK16" s="151"/>
      <c r="BL16" s="311">
        <f>SUM(AX16:BK16)</f>
        <v>37.849999999999994</v>
      </c>
      <c r="BM16" s="292"/>
      <c r="BN16" s="151">
        <f t="shared" ref="BN16" si="78">(BO15-BN15)-0.15</f>
        <v>6</v>
      </c>
      <c r="BO16" s="151"/>
      <c r="BP16" s="151">
        <f>(BQ15-BP15)</f>
        <v>4</v>
      </c>
      <c r="BQ16" s="151"/>
      <c r="BR16" s="150">
        <f t="shared" ref="BR16" si="79">(BS15-BR15)-0.15</f>
        <v>6</v>
      </c>
      <c r="BS16" s="151"/>
      <c r="BT16" s="151">
        <f t="shared" ref="BT16" si="80">(BU15-BT15)-0.15</f>
        <v>6.9999999999999982</v>
      </c>
      <c r="BU16" s="149"/>
      <c r="BV16" s="37"/>
      <c r="BW16" s="151"/>
      <c r="BX16" s="151"/>
      <c r="BY16" s="151"/>
      <c r="BZ16" s="151">
        <f t="shared" ref="BZ16" si="81">(CA15-BZ15)-0.15</f>
        <v>7</v>
      </c>
      <c r="CA16" s="151"/>
      <c r="CB16" s="292">
        <f>SUM(BN16:CA16)</f>
        <v>30</v>
      </c>
      <c r="CC16" s="293"/>
      <c r="CD16" s="311">
        <f>SUM(BL16+AV16+AF16)+F16+H16+J16+L16+N16+BN16+BP16+BR16+BT16</f>
        <v>141.85</v>
      </c>
      <c r="CE16" s="292"/>
    </row>
    <row r="17" spans="1:83">
      <c r="A17" s="46" t="s">
        <v>30</v>
      </c>
      <c r="B17" s="16">
        <v>13</v>
      </c>
      <c r="C17" s="16">
        <v>20.149999999999999</v>
      </c>
      <c r="D17" s="16">
        <v>13</v>
      </c>
      <c r="E17" s="118">
        <v>20.149999999999999</v>
      </c>
      <c r="F17" s="108">
        <v>6</v>
      </c>
      <c r="G17" s="17">
        <v>10</v>
      </c>
      <c r="H17" s="151"/>
      <c r="I17" s="151"/>
      <c r="J17" s="15">
        <v>6</v>
      </c>
      <c r="K17" s="15">
        <v>13.15</v>
      </c>
      <c r="L17" s="14"/>
      <c r="M17" s="14"/>
      <c r="N17" s="14"/>
      <c r="O17" s="14"/>
      <c r="P17" s="292"/>
      <c r="Q17" s="293"/>
      <c r="R17" s="16">
        <v>7</v>
      </c>
      <c r="S17" s="16">
        <v>13.15</v>
      </c>
      <c r="T17" s="14"/>
      <c r="U17" s="14"/>
      <c r="V17" s="12">
        <v>14</v>
      </c>
      <c r="W17" s="12">
        <v>17</v>
      </c>
      <c r="X17" s="15">
        <v>15</v>
      </c>
      <c r="Y17" s="15">
        <v>22.15</v>
      </c>
      <c r="Z17" s="16">
        <v>14</v>
      </c>
      <c r="AA17" s="16">
        <v>21.15</v>
      </c>
      <c r="AB17" s="15">
        <v>15</v>
      </c>
      <c r="AC17" s="15">
        <v>22.15</v>
      </c>
      <c r="AD17" s="15">
        <v>15</v>
      </c>
      <c r="AE17" s="15">
        <v>22.15</v>
      </c>
      <c r="AF17" s="292"/>
      <c r="AG17" s="292"/>
      <c r="AH17" s="16">
        <v>13</v>
      </c>
      <c r="AI17" s="16">
        <v>20.149999999999999</v>
      </c>
      <c r="AJ17" s="16">
        <v>7</v>
      </c>
      <c r="AK17" s="16">
        <v>13.15</v>
      </c>
      <c r="AL17" s="151"/>
      <c r="AM17" s="151"/>
      <c r="AN17" s="17">
        <v>6</v>
      </c>
      <c r="AO17" s="17">
        <v>10</v>
      </c>
      <c r="AP17" s="17">
        <v>6</v>
      </c>
      <c r="AQ17" s="17">
        <v>10</v>
      </c>
      <c r="AR17" s="20"/>
      <c r="AS17" s="20"/>
      <c r="AT17" s="20"/>
      <c r="AU17" s="20"/>
      <c r="AV17" s="292"/>
      <c r="AW17" s="292"/>
      <c r="AX17" s="17">
        <v>7</v>
      </c>
      <c r="AY17" s="17">
        <v>14.15</v>
      </c>
      <c r="AZ17" s="16">
        <v>14</v>
      </c>
      <c r="BA17" s="16">
        <v>21.15</v>
      </c>
      <c r="BB17" s="151"/>
      <c r="BC17" s="151"/>
      <c r="BD17" s="17">
        <v>6</v>
      </c>
      <c r="BE17" s="17">
        <v>10</v>
      </c>
      <c r="BF17" s="17">
        <v>7</v>
      </c>
      <c r="BG17" s="17">
        <v>14.15</v>
      </c>
      <c r="BH17" s="14"/>
      <c r="BI17" s="14"/>
      <c r="BJ17" s="17">
        <v>6</v>
      </c>
      <c r="BK17" s="17">
        <v>10</v>
      </c>
      <c r="BL17" s="311"/>
      <c r="BM17" s="292"/>
      <c r="BN17" s="16">
        <v>13</v>
      </c>
      <c r="BO17" s="16">
        <v>20.149999999999999</v>
      </c>
      <c r="BP17" s="16">
        <v>13</v>
      </c>
      <c r="BQ17" s="16">
        <v>20.149999999999999</v>
      </c>
      <c r="BR17" s="111">
        <v>6</v>
      </c>
      <c r="BS17" s="17">
        <v>10</v>
      </c>
      <c r="BT17" s="151"/>
      <c r="BU17" s="149"/>
      <c r="BV17" s="101">
        <v>6</v>
      </c>
      <c r="BW17" s="15">
        <v>13.15</v>
      </c>
      <c r="BX17" s="14"/>
      <c r="BY17" s="14"/>
      <c r="BZ17" s="14"/>
      <c r="CA17" s="14"/>
      <c r="CB17" s="292"/>
      <c r="CC17" s="293"/>
      <c r="CD17" s="311"/>
      <c r="CE17" s="292"/>
    </row>
    <row r="18" spans="1:83">
      <c r="A18" s="47" t="s">
        <v>31</v>
      </c>
      <c r="B18" s="151">
        <f t="shared" ref="B18" si="82">(C17-B17)-0.15</f>
        <v>6.9999999999999982</v>
      </c>
      <c r="C18" s="151"/>
      <c r="D18" s="151">
        <f t="shared" ref="D18" si="83">(E17-D17)-0.15</f>
        <v>6.9999999999999982</v>
      </c>
      <c r="E18" s="38"/>
      <c r="F18" s="37">
        <f>(G17-F17)</f>
        <v>4</v>
      </c>
      <c r="G18" s="151"/>
      <c r="H18" s="151"/>
      <c r="I18" s="151"/>
      <c r="J18" s="151">
        <f t="shared" ref="J18" si="84">(K17-J17)-0.15</f>
        <v>7</v>
      </c>
      <c r="K18" s="151"/>
      <c r="L18" s="151"/>
      <c r="M18" s="151"/>
      <c r="N18" s="151"/>
      <c r="O18" s="151"/>
      <c r="P18" s="292">
        <f>SUM(B18:O18)</f>
        <v>24.999999999999996</v>
      </c>
      <c r="Q18" s="293"/>
      <c r="R18" s="151">
        <f t="shared" ref="R18" si="85">(S17-R17)-0.15</f>
        <v>6</v>
      </c>
      <c r="S18" s="151"/>
      <c r="T18" s="14"/>
      <c r="U18" s="14"/>
      <c r="V18" s="151">
        <f>SUM(W17-V17)</f>
        <v>3</v>
      </c>
      <c r="W18" s="151"/>
      <c r="X18" s="151">
        <f t="shared" ref="X18" si="86">(Y17-X17)-0.15</f>
        <v>6.9999999999999982</v>
      </c>
      <c r="Y18" s="151"/>
      <c r="Z18" s="151">
        <f t="shared" ref="Z18" si="87">(AA17-Z17)-0.15</f>
        <v>6.9999999999999982</v>
      </c>
      <c r="AA18" s="151"/>
      <c r="AB18" s="151">
        <f t="shared" ref="AB18" si="88">(AC17-AB17)-0.15</f>
        <v>6.9999999999999982</v>
      </c>
      <c r="AC18" s="151"/>
      <c r="AD18" s="151">
        <f t="shared" ref="AD18" si="89">(AE17-AD17)-0.15</f>
        <v>6.9999999999999982</v>
      </c>
      <c r="AE18" s="151"/>
      <c r="AF18" s="292">
        <f>SUM(R18:AE18)</f>
        <v>36.999999999999993</v>
      </c>
      <c r="AG18" s="292"/>
      <c r="AH18" s="151">
        <f t="shared" ref="AH18" si="90">(AI17-AH17)-0.15</f>
        <v>6.9999999999999982</v>
      </c>
      <c r="AI18" s="151"/>
      <c r="AJ18" s="151">
        <f t="shared" ref="AJ18" si="91">(AK17-AJ17)-0.15</f>
        <v>6</v>
      </c>
      <c r="AK18" s="151"/>
      <c r="AL18" s="151"/>
      <c r="AM18" s="151"/>
      <c r="AN18" s="151">
        <f>(AO17-AN17)</f>
        <v>4</v>
      </c>
      <c r="AO18" s="151"/>
      <c r="AP18" s="151">
        <f>(AQ17-AP17)</f>
        <v>4</v>
      </c>
      <c r="AQ18" s="151"/>
      <c r="AR18" s="151"/>
      <c r="AS18" s="151"/>
      <c r="AT18" s="151"/>
      <c r="AU18" s="151"/>
      <c r="AV18" s="292">
        <f>SUM(AH18:AU18)</f>
        <v>21</v>
      </c>
      <c r="AW18" s="292"/>
      <c r="AX18" s="151">
        <f t="shared" ref="AX18" si="92">(AY17-AX17)-0.15</f>
        <v>7</v>
      </c>
      <c r="AY18" s="151"/>
      <c r="AZ18" s="151">
        <f t="shared" ref="AZ18" si="93">(BA17-AZ17)-0.15</f>
        <v>6.9999999999999982</v>
      </c>
      <c r="BA18" s="151"/>
      <c r="BB18" s="151"/>
      <c r="BC18" s="151"/>
      <c r="BD18" s="151">
        <f>(BE17-BD17)</f>
        <v>4</v>
      </c>
      <c r="BE18" s="151"/>
      <c r="BF18" s="151">
        <f t="shared" ref="BF18" si="94">(BG17-BF17)-0.15</f>
        <v>7</v>
      </c>
      <c r="BG18" s="151"/>
      <c r="BH18" s="151"/>
      <c r="BI18" s="151"/>
      <c r="BJ18" s="151">
        <f>(BK17-BJ17)</f>
        <v>4</v>
      </c>
      <c r="BK18" s="151"/>
      <c r="BL18" s="311">
        <f>SUM(AX18:BK18)</f>
        <v>29</v>
      </c>
      <c r="BM18" s="292"/>
      <c r="BN18" s="151">
        <f t="shared" ref="BN18" si="95">(BO17-BN17)-0.15</f>
        <v>6.9999999999999982</v>
      </c>
      <c r="BO18" s="151"/>
      <c r="BP18" s="151">
        <f t="shared" ref="BP18" si="96">(BQ17-BP17)-0.15</f>
        <v>6.9999999999999982</v>
      </c>
      <c r="BQ18" s="151"/>
      <c r="BR18" s="150">
        <f>(BS17-BR17)</f>
        <v>4</v>
      </c>
      <c r="BS18" s="151"/>
      <c r="BT18" s="151"/>
      <c r="BU18" s="149"/>
      <c r="BV18" s="37">
        <f t="shared" ref="BV18" si="97">(BW17-BV17)-0.15</f>
        <v>7</v>
      </c>
      <c r="BW18" s="151"/>
      <c r="BX18" s="151"/>
      <c r="BY18" s="151"/>
      <c r="BZ18" s="151"/>
      <c r="CA18" s="151"/>
      <c r="CB18" s="292">
        <f>SUM(BN18:CA18)</f>
        <v>24.999999999999996</v>
      </c>
      <c r="CC18" s="293"/>
      <c r="CD18" s="311">
        <f>SUM(BL18+AV18+AF18)+F18+H18+J18+L18+N18+BN18+BP18+BR18+BT18</f>
        <v>116</v>
      </c>
      <c r="CE18" s="292"/>
    </row>
    <row r="19" spans="1:83">
      <c r="A19" s="50" t="s">
        <v>32</v>
      </c>
      <c r="B19" s="15">
        <v>6</v>
      </c>
      <c r="C19" s="15">
        <v>13.15</v>
      </c>
      <c r="D19" s="16">
        <v>7</v>
      </c>
      <c r="E19" s="118">
        <v>13.15</v>
      </c>
      <c r="F19" s="289" t="s">
        <v>21</v>
      </c>
      <c r="G19" s="290"/>
      <c r="H19" s="16">
        <v>14</v>
      </c>
      <c r="I19" s="16">
        <v>21.15</v>
      </c>
      <c r="J19" s="15">
        <v>15</v>
      </c>
      <c r="K19" s="15">
        <v>22.15</v>
      </c>
      <c r="L19" s="151"/>
      <c r="M19" s="151"/>
      <c r="N19" s="151"/>
      <c r="O19" s="151"/>
      <c r="P19" s="292"/>
      <c r="Q19" s="293"/>
      <c r="R19" s="99">
        <v>8</v>
      </c>
      <c r="S19" s="99">
        <v>19.2</v>
      </c>
      <c r="T19" s="15">
        <v>6</v>
      </c>
      <c r="U19" s="15">
        <v>13.15</v>
      </c>
      <c r="V19" s="12">
        <v>14</v>
      </c>
      <c r="W19" s="12">
        <v>17</v>
      </c>
      <c r="X19" s="151"/>
      <c r="Y19" s="151"/>
      <c r="Z19" s="151"/>
      <c r="AA19" s="151"/>
      <c r="AB19" s="16">
        <v>7</v>
      </c>
      <c r="AC19" s="16">
        <v>13.15</v>
      </c>
      <c r="AD19" s="19">
        <v>7</v>
      </c>
      <c r="AE19" s="19">
        <v>14.15</v>
      </c>
      <c r="AF19" s="292"/>
      <c r="AG19" s="292"/>
      <c r="AH19" s="89">
        <v>7</v>
      </c>
      <c r="AI19" s="119">
        <v>17.149999999999999</v>
      </c>
      <c r="AJ19" s="151"/>
      <c r="AK19" s="151"/>
      <c r="AL19" s="17">
        <v>6</v>
      </c>
      <c r="AM19" s="17">
        <v>10</v>
      </c>
      <c r="AN19" s="99">
        <v>8</v>
      </c>
      <c r="AO19" s="99">
        <v>19.2</v>
      </c>
      <c r="AP19" s="99">
        <v>8</v>
      </c>
      <c r="AQ19" s="99">
        <v>19.2</v>
      </c>
      <c r="AR19" s="14"/>
      <c r="AS19" s="14"/>
      <c r="AT19" s="151"/>
      <c r="AU19" s="151"/>
      <c r="AV19" s="292"/>
      <c r="AW19" s="292"/>
      <c r="AX19" s="99">
        <v>8</v>
      </c>
      <c r="AY19" s="99">
        <v>19.2</v>
      </c>
      <c r="AZ19" s="151"/>
      <c r="BA19" s="151"/>
      <c r="BB19" s="16">
        <v>13</v>
      </c>
      <c r="BC19" s="16">
        <v>20.149999999999999</v>
      </c>
      <c r="BD19" s="15">
        <v>7</v>
      </c>
      <c r="BE19" s="15">
        <v>14.15</v>
      </c>
      <c r="BF19" s="151"/>
      <c r="BG19" s="151"/>
      <c r="BH19" s="151"/>
      <c r="BI19" s="151"/>
      <c r="BJ19" s="99">
        <v>8</v>
      </c>
      <c r="BK19" s="99">
        <v>19.2</v>
      </c>
      <c r="BL19" s="311"/>
      <c r="BM19" s="292"/>
      <c r="BN19" s="15">
        <v>6</v>
      </c>
      <c r="BO19" s="15">
        <v>13.15</v>
      </c>
      <c r="BP19" s="16">
        <v>7</v>
      </c>
      <c r="BQ19" s="16">
        <v>13.15</v>
      </c>
      <c r="BR19" s="14"/>
      <c r="BS19" s="14"/>
      <c r="BT19" s="16">
        <v>14</v>
      </c>
      <c r="BU19" s="114">
        <v>21.15</v>
      </c>
      <c r="BV19" s="101">
        <v>15</v>
      </c>
      <c r="BW19" s="15">
        <v>22.15</v>
      </c>
      <c r="BX19" s="151"/>
      <c r="BY19" s="151"/>
      <c r="BZ19" s="151"/>
      <c r="CA19" s="151"/>
      <c r="CB19" s="292"/>
      <c r="CC19" s="293"/>
      <c r="CD19" s="311"/>
      <c r="CE19" s="292"/>
    </row>
    <row r="20" spans="1:83">
      <c r="A20" s="47" t="s">
        <v>33</v>
      </c>
      <c r="B20" s="151">
        <f t="shared" ref="B20" si="98">(C19-B19)-0.15</f>
        <v>7</v>
      </c>
      <c r="C20" s="151"/>
      <c r="D20" s="151">
        <f t="shared" ref="D20" si="99">(E19-D19)-0.15</f>
        <v>6</v>
      </c>
      <c r="E20" s="38"/>
      <c r="F20" s="115">
        <v>7.6</v>
      </c>
      <c r="G20" s="20"/>
      <c r="H20" s="151">
        <f t="shared" ref="H20" si="100">(I19-H19)-0.15</f>
        <v>6.9999999999999982</v>
      </c>
      <c r="I20" s="151"/>
      <c r="J20" s="151">
        <f t="shared" ref="J20" si="101">(K19-J19)-0.15</f>
        <v>6.9999999999999982</v>
      </c>
      <c r="K20" s="151"/>
      <c r="L20" s="151"/>
      <c r="M20" s="151"/>
      <c r="N20" s="151"/>
      <c r="O20" s="151"/>
      <c r="P20" s="292">
        <f>SUM(B20:O20)</f>
        <v>34.6</v>
      </c>
      <c r="Q20" s="293"/>
      <c r="R20" s="151">
        <f>(S19-R19)-0.2</f>
        <v>11</v>
      </c>
      <c r="S20" s="151"/>
      <c r="T20" s="151">
        <f t="shared" ref="T20" si="102">(U19-T19)-0.15</f>
        <v>7</v>
      </c>
      <c r="U20" s="151"/>
      <c r="V20" s="151">
        <f>SUM(W19-V19)</f>
        <v>3</v>
      </c>
      <c r="W20" s="151"/>
      <c r="X20" s="151"/>
      <c r="Y20" s="151"/>
      <c r="Z20" s="151"/>
      <c r="AA20" s="151"/>
      <c r="AB20" s="151">
        <f t="shared" ref="AB20" si="103">(AC19-AB19)-0.15</f>
        <v>6</v>
      </c>
      <c r="AC20" s="151"/>
      <c r="AD20" s="151">
        <f t="shared" ref="AD20" si="104">(AE19-AD19)-0.15</f>
        <v>7</v>
      </c>
      <c r="AE20" s="151"/>
      <c r="AF20" s="292">
        <f>SUM(R20:AE20)</f>
        <v>34</v>
      </c>
      <c r="AG20" s="292"/>
      <c r="AH20" s="151">
        <f t="shared" ref="AH20" si="105">(AI19-AH19)-0.15</f>
        <v>9.9999999999999982</v>
      </c>
      <c r="AI20" s="151"/>
      <c r="AJ20" s="151"/>
      <c r="AK20" s="151"/>
      <c r="AL20" s="151">
        <f>(AM19-AL19)</f>
        <v>4</v>
      </c>
      <c r="AM20" s="151"/>
      <c r="AN20" s="151">
        <f>(AO19-AN19)-0.2</f>
        <v>11</v>
      </c>
      <c r="AO20" s="151"/>
      <c r="AP20" s="151">
        <f>(AQ19-AP19)-0.2</f>
        <v>11</v>
      </c>
      <c r="AQ20" s="151"/>
      <c r="AR20" s="151"/>
      <c r="AS20" s="151"/>
      <c r="AT20" s="151"/>
      <c r="AU20" s="151"/>
      <c r="AV20" s="292">
        <f>SUM(AH20:AU20)</f>
        <v>36</v>
      </c>
      <c r="AW20" s="292"/>
      <c r="AX20" s="151">
        <f>(AY19-AX19)-0.2</f>
        <v>11</v>
      </c>
      <c r="AY20" s="151"/>
      <c r="AZ20" s="151"/>
      <c r="BA20" s="151"/>
      <c r="BB20" s="151">
        <f t="shared" ref="BB20" si="106">(BC19-BB19)-0.15</f>
        <v>6.9999999999999982</v>
      </c>
      <c r="BC20" s="151"/>
      <c r="BD20" s="151">
        <f t="shared" ref="BD20" si="107">(BE19-BD19)-0.15</f>
        <v>7</v>
      </c>
      <c r="BE20" s="151"/>
      <c r="BF20" s="151"/>
      <c r="BG20" s="151"/>
      <c r="BH20" s="151"/>
      <c r="BI20" s="151"/>
      <c r="BJ20" s="151">
        <f>(BK19-BJ19)-0.2</f>
        <v>11</v>
      </c>
      <c r="BK20" s="151"/>
      <c r="BL20" s="311">
        <f>SUM(AX20:BK20)</f>
        <v>36</v>
      </c>
      <c r="BM20" s="292"/>
      <c r="BN20" s="151">
        <f t="shared" ref="BN20" si="108">(BO19-BN19)-0.15</f>
        <v>7</v>
      </c>
      <c r="BO20" s="151"/>
      <c r="BP20" s="151">
        <f t="shared" ref="BP20" si="109">(BQ19-BP19)-0.15</f>
        <v>6</v>
      </c>
      <c r="BQ20" s="151"/>
      <c r="BR20" s="151"/>
      <c r="BS20" s="151"/>
      <c r="BT20" s="151">
        <f t="shared" ref="BT20" si="110">(BU19-BT19)-0.15</f>
        <v>6.9999999999999982</v>
      </c>
      <c r="BU20" s="149"/>
      <c r="BV20" s="37">
        <f t="shared" ref="BV20" si="111">(BW19-BV19)-0.15</f>
        <v>6.9999999999999982</v>
      </c>
      <c r="BW20" s="151"/>
      <c r="BX20" s="151"/>
      <c r="BY20" s="151"/>
      <c r="BZ20" s="151"/>
      <c r="CA20" s="151"/>
      <c r="CB20" s="292">
        <f>SUM(BN20:CA20)</f>
        <v>27</v>
      </c>
      <c r="CC20" s="293"/>
      <c r="CD20" s="311">
        <f>SUM(BL20+AV20+AF20)+F20+H20+J20+L20+N20+BN20+BP20+BR20+BT20</f>
        <v>147.6</v>
      </c>
      <c r="CE20" s="292"/>
    </row>
    <row r="21" spans="1:83">
      <c r="A21" s="46" t="s">
        <v>34</v>
      </c>
      <c r="B21" s="19">
        <v>7</v>
      </c>
      <c r="C21" s="19">
        <v>14.15</v>
      </c>
      <c r="D21" s="14"/>
      <c r="E21" s="107"/>
      <c r="F21" s="104">
        <v>13</v>
      </c>
      <c r="G21" s="16">
        <v>20.149999999999999</v>
      </c>
      <c r="H21" s="15">
        <v>7</v>
      </c>
      <c r="I21" s="15">
        <v>14.15</v>
      </c>
      <c r="J21" s="19">
        <v>7</v>
      </c>
      <c r="K21" s="19">
        <v>14.15</v>
      </c>
      <c r="L21" s="17">
        <v>6</v>
      </c>
      <c r="M21" s="17">
        <v>10</v>
      </c>
      <c r="N21" s="17">
        <v>6</v>
      </c>
      <c r="O21" s="17">
        <v>10</v>
      </c>
      <c r="P21" s="292"/>
      <c r="Q21" s="293"/>
      <c r="R21" s="17">
        <v>7</v>
      </c>
      <c r="S21" s="17">
        <v>14.15</v>
      </c>
      <c r="T21" s="17">
        <v>6</v>
      </c>
      <c r="U21" s="17">
        <v>10</v>
      </c>
      <c r="V21" s="19">
        <v>7</v>
      </c>
      <c r="W21" s="13">
        <v>17.149999999999999</v>
      </c>
      <c r="X21" s="17">
        <v>6</v>
      </c>
      <c r="Y21" s="17">
        <v>10</v>
      </c>
      <c r="Z21" s="19">
        <v>7</v>
      </c>
      <c r="AA21" s="19">
        <v>14.15</v>
      </c>
      <c r="AB21" s="291" t="s">
        <v>21</v>
      </c>
      <c r="AC21" s="290"/>
      <c r="AD21" s="14"/>
      <c r="AE21" s="14"/>
      <c r="AF21" s="292"/>
      <c r="AG21" s="292"/>
      <c r="AH21" s="15">
        <v>6</v>
      </c>
      <c r="AI21" s="15">
        <v>13.15</v>
      </c>
      <c r="AJ21" s="16">
        <v>13</v>
      </c>
      <c r="AK21" s="16">
        <v>20.149999999999999</v>
      </c>
      <c r="AL21" s="16">
        <v>14</v>
      </c>
      <c r="AM21" s="16">
        <v>21.15</v>
      </c>
      <c r="AN21" s="151"/>
      <c r="AO21" s="151"/>
      <c r="AP21" s="15">
        <v>6</v>
      </c>
      <c r="AQ21" s="15">
        <v>13.15</v>
      </c>
      <c r="AR21" s="15">
        <v>15</v>
      </c>
      <c r="AS21" s="15">
        <v>22.15</v>
      </c>
      <c r="AT21" s="14"/>
      <c r="AU21" s="14"/>
      <c r="AV21" s="292"/>
      <c r="AW21" s="292"/>
      <c r="AX21" s="19">
        <v>7</v>
      </c>
      <c r="AY21" s="19">
        <v>14.15</v>
      </c>
      <c r="AZ21" s="17">
        <v>7</v>
      </c>
      <c r="BA21" s="17">
        <v>14.15</v>
      </c>
      <c r="BB21" s="19">
        <v>7</v>
      </c>
      <c r="BC21" s="13">
        <v>17.149999999999999</v>
      </c>
      <c r="BD21" s="15">
        <v>6</v>
      </c>
      <c r="BE21" s="15">
        <v>13.15</v>
      </c>
      <c r="BF21" s="16">
        <v>14</v>
      </c>
      <c r="BG21" s="16">
        <v>21.15</v>
      </c>
      <c r="BH21" s="151"/>
      <c r="BI21" s="151"/>
      <c r="BJ21" s="151"/>
      <c r="BK21" s="151"/>
      <c r="BL21" s="311"/>
      <c r="BM21" s="292"/>
      <c r="BN21" s="19">
        <v>7</v>
      </c>
      <c r="BO21" s="19">
        <v>14.15</v>
      </c>
      <c r="BP21" s="14"/>
      <c r="BQ21" s="14"/>
      <c r="BR21" s="106">
        <v>13</v>
      </c>
      <c r="BS21" s="16">
        <v>20.149999999999999</v>
      </c>
      <c r="BT21" s="15">
        <v>7</v>
      </c>
      <c r="BU21" s="116">
        <v>14.15</v>
      </c>
      <c r="BV21" s="120">
        <v>7</v>
      </c>
      <c r="BW21" s="19">
        <v>14.15</v>
      </c>
      <c r="BX21" s="17">
        <v>6</v>
      </c>
      <c r="BY21" s="17">
        <v>10</v>
      </c>
      <c r="BZ21" s="17">
        <v>6</v>
      </c>
      <c r="CA21" s="17">
        <v>10</v>
      </c>
      <c r="CB21" s="292"/>
      <c r="CC21" s="293"/>
      <c r="CD21" s="311"/>
      <c r="CE21" s="292"/>
    </row>
    <row r="22" spans="1:83">
      <c r="A22" s="47" t="s">
        <v>35</v>
      </c>
      <c r="B22" s="151">
        <f t="shared" ref="B22" si="112">(C21-B21)-0.15</f>
        <v>7</v>
      </c>
      <c r="C22" s="151"/>
      <c r="D22" s="151"/>
      <c r="E22" s="38"/>
      <c r="F22" s="37">
        <f t="shared" ref="F22" si="113">(G21-F21)-0.15</f>
        <v>6.9999999999999982</v>
      </c>
      <c r="G22" s="151"/>
      <c r="H22" s="151">
        <f t="shared" ref="H22" si="114">(I21-H21)-0.15</f>
        <v>7</v>
      </c>
      <c r="I22" s="151"/>
      <c r="J22" s="151">
        <f t="shared" ref="J22" si="115">(K21-J21)-0.15</f>
        <v>7</v>
      </c>
      <c r="K22" s="151"/>
      <c r="L22" s="151">
        <f>(M21-L21)</f>
        <v>4</v>
      </c>
      <c r="M22" s="151"/>
      <c r="N22" s="151">
        <f>(O21-N21)</f>
        <v>4</v>
      </c>
      <c r="O22" s="151"/>
      <c r="P22" s="292">
        <f>SUM(B22:O22)</f>
        <v>36</v>
      </c>
      <c r="Q22" s="293"/>
      <c r="R22" s="151">
        <f t="shared" ref="R22" si="116">(S21-R21)-0.15</f>
        <v>7</v>
      </c>
      <c r="S22" s="151"/>
      <c r="T22" s="151">
        <f>(U21-T21)</f>
        <v>4</v>
      </c>
      <c r="U22" s="151"/>
      <c r="V22" s="151">
        <f t="shared" ref="V22" si="117">(W21-V21)-0.15</f>
        <v>9.9999999999999982</v>
      </c>
      <c r="W22" s="151"/>
      <c r="X22" s="151">
        <f>(Y21-X21)</f>
        <v>4</v>
      </c>
      <c r="Y22" s="151"/>
      <c r="Z22" s="151">
        <f t="shared" ref="Z22" si="118">(AA21-Z21)-0.15</f>
        <v>7</v>
      </c>
      <c r="AA22" s="151"/>
      <c r="AB22" s="197">
        <v>7.6</v>
      </c>
      <c r="AC22" s="20"/>
      <c r="AD22" s="151"/>
      <c r="AE22" s="151"/>
      <c r="AF22" s="292">
        <f>SUM(R22:AE22)</f>
        <v>39.6</v>
      </c>
      <c r="AG22" s="292"/>
      <c r="AH22" s="151">
        <f t="shared" ref="AH22" si="119">(AI21-AH21)-0.15</f>
        <v>7</v>
      </c>
      <c r="AI22" s="151"/>
      <c r="AJ22" s="151">
        <f t="shared" ref="AJ22" si="120">(AK21-AJ21)-0.15</f>
        <v>6.9999999999999982</v>
      </c>
      <c r="AK22" s="151"/>
      <c r="AL22" s="151">
        <f t="shared" ref="AL22" si="121">(AM21-AL21)-0.15</f>
        <v>6.9999999999999982</v>
      </c>
      <c r="AM22" s="151"/>
      <c r="AN22" s="151"/>
      <c r="AO22" s="151"/>
      <c r="AP22" s="151">
        <f t="shared" ref="AP22" si="122">(AQ21-AP21)-0.15</f>
        <v>7</v>
      </c>
      <c r="AQ22" s="151"/>
      <c r="AR22" s="151">
        <f t="shared" ref="AR22" si="123">(AS21-AR21)-0.15</f>
        <v>6.9999999999999982</v>
      </c>
      <c r="AS22" s="151"/>
      <c r="AT22" s="151"/>
      <c r="AU22" s="151"/>
      <c r="AV22" s="292">
        <f>SUM(AH22:AU22)</f>
        <v>34.999999999999993</v>
      </c>
      <c r="AW22" s="292"/>
      <c r="AX22" s="151">
        <f t="shared" ref="AX22" si="124">(AY21-AX21)-0.15</f>
        <v>7</v>
      </c>
      <c r="AY22" s="151"/>
      <c r="AZ22" s="151">
        <f t="shared" ref="AZ22" si="125">(BA21-AZ21)-0.15</f>
        <v>7</v>
      </c>
      <c r="BA22" s="151"/>
      <c r="BB22" s="151">
        <f t="shared" ref="BB22" si="126">(BC21-BB21)-0.15</f>
        <v>9.9999999999999982</v>
      </c>
      <c r="BC22" s="151"/>
      <c r="BD22" s="151">
        <f t="shared" ref="BD22" si="127">(BE21-BD21)-0.15</f>
        <v>7</v>
      </c>
      <c r="BE22" s="151"/>
      <c r="BF22" s="151">
        <f t="shared" ref="BF22" si="128">(BG21-BF21)-0.15</f>
        <v>6.9999999999999982</v>
      </c>
      <c r="BG22" s="151"/>
      <c r="BH22" s="151"/>
      <c r="BI22" s="151"/>
      <c r="BJ22" s="151"/>
      <c r="BK22" s="151"/>
      <c r="BL22" s="311">
        <f>SUM(AX22:BK22)</f>
        <v>38</v>
      </c>
      <c r="BM22" s="292"/>
      <c r="BN22" s="151">
        <f t="shared" ref="BN22" si="129">(BO21-BN21)-0.15</f>
        <v>7</v>
      </c>
      <c r="BO22" s="151"/>
      <c r="BP22" s="151"/>
      <c r="BQ22" s="151"/>
      <c r="BR22" s="150">
        <f t="shared" ref="BR22" si="130">(BS21-BR21)-0.15</f>
        <v>6.9999999999999982</v>
      </c>
      <c r="BS22" s="151"/>
      <c r="BT22" s="151">
        <f t="shared" ref="BT22" si="131">(BU21-BT21)-0.15</f>
        <v>7</v>
      </c>
      <c r="BU22" s="149"/>
      <c r="BV22" s="37">
        <f t="shared" ref="BV22" si="132">(BW21-BV21)-0.15</f>
        <v>7</v>
      </c>
      <c r="BW22" s="151"/>
      <c r="BX22" s="151">
        <f>(BY21-BX21)</f>
        <v>4</v>
      </c>
      <c r="BY22" s="151"/>
      <c r="BZ22" s="151">
        <f>(CA21-BZ21)</f>
        <v>4</v>
      </c>
      <c r="CA22" s="151"/>
      <c r="CB22" s="292">
        <f>SUM(BN22:CA22)</f>
        <v>36</v>
      </c>
      <c r="CC22" s="293"/>
      <c r="CD22" s="311">
        <f>SUM(BL22+AV22+AF22)+F22+H22+J22+L22+N22+BN22+BP22+BR22+BT22</f>
        <v>162.6</v>
      </c>
      <c r="CE22" s="292"/>
    </row>
    <row r="23" spans="1:83">
      <c r="A23" s="46" t="s">
        <v>36</v>
      </c>
      <c r="B23" s="17">
        <v>6</v>
      </c>
      <c r="C23" s="17">
        <v>10</v>
      </c>
      <c r="D23" s="19">
        <v>7</v>
      </c>
      <c r="E23" s="121">
        <v>14.15</v>
      </c>
      <c r="F23" s="101">
        <v>7</v>
      </c>
      <c r="G23" s="15">
        <v>14.15</v>
      </c>
      <c r="H23" s="15">
        <v>6</v>
      </c>
      <c r="I23" s="15">
        <v>13.15</v>
      </c>
      <c r="J23" s="16">
        <v>14</v>
      </c>
      <c r="K23" s="16">
        <v>21.15</v>
      </c>
      <c r="L23" s="151"/>
      <c r="M23" s="151"/>
      <c r="N23" s="151"/>
      <c r="O23" s="151"/>
      <c r="P23" s="292"/>
      <c r="Q23" s="293"/>
      <c r="R23" s="19">
        <v>7</v>
      </c>
      <c r="S23" s="19">
        <v>14.15</v>
      </c>
      <c r="T23" s="16">
        <v>14</v>
      </c>
      <c r="U23" s="16">
        <v>21.15</v>
      </c>
      <c r="V23" s="16">
        <v>13</v>
      </c>
      <c r="W23" s="16">
        <v>20.149999999999999</v>
      </c>
      <c r="X23" s="16">
        <v>13</v>
      </c>
      <c r="Y23" s="16">
        <v>20.149999999999999</v>
      </c>
      <c r="Z23" s="15">
        <v>15</v>
      </c>
      <c r="AA23" s="15">
        <v>22.15</v>
      </c>
      <c r="AB23" s="291" t="s">
        <v>21</v>
      </c>
      <c r="AC23" s="290"/>
      <c r="AD23" s="151"/>
      <c r="AE23" s="151"/>
      <c r="AF23" s="292"/>
      <c r="AG23" s="292"/>
      <c r="AH23" s="151"/>
      <c r="AI23" s="151"/>
      <c r="AJ23" s="16">
        <v>14</v>
      </c>
      <c r="AK23" s="16">
        <v>21.15</v>
      </c>
      <c r="AL23" s="15">
        <v>15</v>
      </c>
      <c r="AM23" s="15">
        <v>22.15</v>
      </c>
      <c r="AN23" s="15">
        <v>15</v>
      </c>
      <c r="AO23" s="15">
        <v>22.15</v>
      </c>
      <c r="AP23" s="14"/>
      <c r="AQ23" s="14"/>
      <c r="AR23" s="16">
        <v>13</v>
      </c>
      <c r="AS23" s="16">
        <v>20.149999999999999</v>
      </c>
      <c r="AT23" s="17">
        <v>6</v>
      </c>
      <c r="AU23" s="17">
        <v>10</v>
      </c>
      <c r="AV23" s="292"/>
      <c r="AW23" s="292"/>
      <c r="AX23" s="151"/>
      <c r="AY23" s="151"/>
      <c r="AZ23" s="15">
        <v>15</v>
      </c>
      <c r="BA23" s="15">
        <v>22.15</v>
      </c>
      <c r="BB23" s="12">
        <v>14</v>
      </c>
      <c r="BC23" s="12">
        <v>17</v>
      </c>
      <c r="BD23" s="16">
        <v>13</v>
      </c>
      <c r="BE23" s="16">
        <v>20.149999999999999</v>
      </c>
      <c r="BF23" s="19">
        <v>7</v>
      </c>
      <c r="BG23" s="19">
        <v>14.15</v>
      </c>
      <c r="BH23" s="17">
        <v>6</v>
      </c>
      <c r="BI23" s="17">
        <v>10</v>
      </c>
      <c r="BJ23" s="151"/>
      <c r="BK23" s="151"/>
      <c r="BL23" s="311"/>
      <c r="BM23" s="292"/>
      <c r="BN23" s="17">
        <v>6</v>
      </c>
      <c r="BO23" s="17">
        <v>10</v>
      </c>
      <c r="BP23" s="19">
        <v>7</v>
      </c>
      <c r="BQ23" s="19">
        <v>14.15</v>
      </c>
      <c r="BR23" s="102">
        <v>7</v>
      </c>
      <c r="BS23" s="15">
        <v>14.15</v>
      </c>
      <c r="BT23" s="15">
        <v>6</v>
      </c>
      <c r="BU23" s="116">
        <v>13.15</v>
      </c>
      <c r="BV23" s="104">
        <v>14</v>
      </c>
      <c r="BW23" s="16">
        <v>21.15</v>
      </c>
      <c r="BX23" s="151"/>
      <c r="BY23" s="151"/>
      <c r="BZ23" s="151"/>
      <c r="CA23" s="151"/>
      <c r="CB23" s="292"/>
      <c r="CC23" s="293"/>
      <c r="CD23" s="311"/>
      <c r="CE23" s="292"/>
    </row>
    <row r="24" spans="1:83">
      <c r="A24" s="47" t="s">
        <v>37</v>
      </c>
      <c r="B24" s="151">
        <f>(C23-B23)</f>
        <v>4</v>
      </c>
      <c r="C24" s="151"/>
      <c r="D24" s="151">
        <f t="shared" ref="D24" si="133">(E23-D23)-0.15</f>
        <v>7</v>
      </c>
      <c r="E24" s="38"/>
      <c r="F24" s="37">
        <f t="shared" ref="F24" si="134">(G23-F23)-0.15</f>
        <v>7</v>
      </c>
      <c r="G24" s="151"/>
      <c r="H24" s="151">
        <f t="shared" ref="H24" si="135">(I23-H23)-0.15</f>
        <v>7</v>
      </c>
      <c r="I24" s="151"/>
      <c r="J24" s="151">
        <f t="shared" ref="J24" si="136">(K23-J23)-0.15</f>
        <v>6.9999999999999982</v>
      </c>
      <c r="K24" s="151"/>
      <c r="L24" s="151"/>
      <c r="M24" s="151"/>
      <c r="N24" s="151"/>
      <c r="O24" s="151"/>
      <c r="P24" s="292">
        <f>SUM(B24:O24)</f>
        <v>32</v>
      </c>
      <c r="Q24" s="293"/>
      <c r="R24" s="151">
        <f t="shared" ref="R24" si="137">(S23-R23)-0.15</f>
        <v>7</v>
      </c>
      <c r="S24" s="151"/>
      <c r="T24" s="151">
        <f t="shared" ref="T24" si="138">(U23-T23)-0.15</f>
        <v>6.9999999999999982</v>
      </c>
      <c r="U24" s="151"/>
      <c r="V24" s="151">
        <f t="shared" ref="V24" si="139">(W23-V23)-0.15</f>
        <v>6.9999999999999982</v>
      </c>
      <c r="W24" s="151"/>
      <c r="X24" s="151">
        <f t="shared" ref="X24" si="140">(Y23-X23)-0.15</f>
        <v>6.9999999999999982</v>
      </c>
      <c r="Y24" s="151"/>
      <c r="Z24" s="151">
        <f t="shared" ref="Z24" si="141">(AA23-Z23)-0.15</f>
        <v>6.9999999999999982</v>
      </c>
      <c r="AA24" s="151"/>
      <c r="AB24" s="197">
        <v>7.6</v>
      </c>
      <c r="AC24" s="20"/>
      <c r="AD24" s="151"/>
      <c r="AE24" s="151"/>
      <c r="AF24" s="292">
        <f>SUM(R24:AE24)</f>
        <v>42.599999999999994</v>
      </c>
      <c r="AG24" s="292"/>
      <c r="AH24" s="151"/>
      <c r="AI24" s="151"/>
      <c r="AJ24" s="151">
        <f t="shared" ref="AJ24" si="142">(AK23-AJ23)-0.15</f>
        <v>6.9999999999999982</v>
      </c>
      <c r="AK24" s="151"/>
      <c r="AL24" s="151">
        <f t="shared" ref="AL24" si="143">(AM23-AL23)-0.15</f>
        <v>6.9999999999999982</v>
      </c>
      <c r="AM24" s="151"/>
      <c r="AN24" s="151">
        <f t="shared" ref="AN24" si="144">(AO23-AN23)-0.15</f>
        <v>6.9999999999999982</v>
      </c>
      <c r="AO24" s="151"/>
      <c r="AP24" s="151"/>
      <c r="AQ24" s="151"/>
      <c r="AR24" s="151">
        <f t="shared" ref="AR24" si="145">(AS23-AR23)-0.15</f>
        <v>6.9999999999999982</v>
      </c>
      <c r="AS24" s="151"/>
      <c r="AT24" s="151">
        <f>(AU23-AT23)</f>
        <v>4</v>
      </c>
      <c r="AU24" s="151"/>
      <c r="AV24" s="292">
        <f>SUM(AH24:AU24)</f>
        <v>31.999999999999993</v>
      </c>
      <c r="AW24" s="292"/>
      <c r="AX24" s="151"/>
      <c r="AY24" s="151"/>
      <c r="AZ24" s="151">
        <f t="shared" ref="AZ24" si="146">(BA23-AZ23)-0.15</f>
        <v>6.9999999999999982</v>
      </c>
      <c r="BA24" s="151"/>
      <c r="BB24" s="151">
        <f>SUM(BC23-BB23)</f>
        <v>3</v>
      </c>
      <c r="BC24" s="151"/>
      <c r="BD24" s="151">
        <f t="shared" ref="BD24" si="147">(BE23-BD23)-0.15</f>
        <v>6.9999999999999982</v>
      </c>
      <c r="BE24" s="151"/>
      <c r="BF24" s="151">
        <f t="shared" ref="BF24" si="148">(BG23-BF23)-0.15</f>
        <v>7</v>
      </c>
      <c r="BG24" s="151"/>
      <c r="BH24" s="151">
        <f>(BI23-BH23)</f>
        <v>4</v>
      </c>
      <c r="BI24" s="151"/>
      <c r="BJ24" s="151"/>
      <c r="BK24" s="151"/>
      <c r="BL24" s="311">
        <f>SUM(AX24:BK24)</f>
        <v>27.999999999999996</v>
      </c>
      <c r="BM24" s="292"/>
      <c r="BN24" s="151">
        <f>(BO23-BN23)</f>
        <v>4</v>
      </c>
      <c r="BO24" s="151"/>
      <c r="BP24" s="151">
        <f t="shared" ref="BP24" si="149">(BQ23-BP23)-0.15</f>
        <v>7</v>
      </c>
      <c r="BQ24" s="151"/>
      <c r="BR24" s="150">
        <f t="shared" ref="BR24" si="150">(BS23-BR23)-0.15</f>
        <v>7</v>
      </c>
      <c r="BS24" s="151"/>
      <c r="BT24" s="151">
        <f t="shared" ref="BT24" si="151">(BU23-BT23)-0.15</f>
        <v>7</v>
      </c>
      <c r="BU24" s="149"/>
      <c r="BV24" s="37">
        <f t="shared" ref="BV24" si="152">(BW23-BV23)-0.15</f>
        <v>6.9999999999999982</v>
      </c>
      <c r="BW24" s="151"/>
      <c r="BX24" s="151"/>
      <c r="BY24" s="151"/>
      <c r="BZ24" s="151"/>
      <c r="CA24" s="151"/>
      <c r="CB24" s="292">
        <f>SUM(BN24:CA24)</f>
        <v>32</v>
      </c>
      <c r="CC24" s="293"/>
      <c r="CD24" s="311">
        <f>SUM(BL24+AV24+AF24)+F24+H24+J24+L24+N24+BN24+BP24+BR24+BT24</f>
        <v>148.59999999999997</v>
      </c>
      <c r="CE24" s="292"/>
    </row>
    <row r="25" spans="1:83">
      <c r="A25" s="50" t="s">
        <v>38</v>
      </c>
      <c r="B25" s="99">
        <v>8</v>
      </c>
      <c r="C25" s="99">
        <v>19.2</v>
      </c>
      <c r="D25" s="16">
        <v>14</v>
      </c>
      <c r="E25" s="118">
        <v>21.15</v>
      </c>
      <c r="F25" s="289" t="s">
        <v>21</v>
      </c>
      <c r="G25" s="290"/>
      <c r="H25" s="151"/>
      <c r="I25" s="151"/>
      <c r="J25" s="17">
        <v>7</v>
      </c>
      <c r="K25" s="17">
        <v>14.15</v>
      </c>
      <c r="L25" s="99">
        <v>8</v>
      </c>
      <c r="M25" s="99">
        <v>19.2</v>
      </c>
      <c r="N25" s="151"/>
      <c r="O25" s="151"/>
      <c r="P25" s="292"/>
      <c r="Q25" s="293"/>
      <c r="R25" s="14"/>
      <c r="S25" s="14"/>
      <c r="T25" s="17">
        <v>7</v>
      </c>
      <c r="U25" s="17">
        <v>14.15</v>
      </c>
      <c r="V25" s="99">
        <v>8</v>
      </c>
      <c r="W25" s="99">
        <v>19.2</v>
      </c>
      <c r="X25" s="15">
        <v>6</v>
      </c>
      <c r="Y25" s="15">
        <v>13.15</v>
      </c>
      <c r="Z25" s="15">
        <v>6</v>
      </c>
      <c r="AA25" s="15">
        <v>13.15</v>
      </c>
      <c r="AB25" s="291" t="s">
        <v>21</v>
      </c>
      <c r="AC25" s="290"/>
      <c r="AD25" s="151"/>
      <c r="AE25" s="151"/>
      <c r="AF25" s="292"/>
      <c r="AG25" s="292"/>
      <c r="AH25" s="17">
        <v>6</v>
      </c>
      <c r="AI25" s="17">
        <v>10</v>
      </c>
      <c r="AJ25" s="151"/>
      <c r="AK25" s="151"/>
      <c r="AL25" s="151"/>
      <c r="AM25" s="151"/>
      <c r="AN25" s="15">
        <v>6</v>
      </c>
      <c r="AO25" s="15">
        <v>13.15</v>
      </c>
      <c r="AP25" s="19">
        <v>7</v>
      </c>
      <c r="AQ25" s="19">
        <v>14.15</v>
      </c>
      <c r="AR25" s="99">
        <v>8</v>
      </c>
      <c r="AS25" s="99">
        <v>19.2</v>
      </c>
      <c r="AT25" s="15">
        <v>15</v>
      </c>
      <c r="AU25" s="15">
        <v>22.15</v>
      </c>
      <c r="AV25" s="292"/>
      <c r="AW25" s="292"/>
      <c r="AX25" s="151"/>
      <c r="AY25" s="151"/>
      <c r="AZ25" s="99">
        <v>8</v>
      </c>
      <c r="BA25" s="99">
        <v>19.2</v>
      </c>
      <c r="BB25" s="16">
        <v>7</v>
      </c>
      <c r="BC25" s="12">
        <v>17</v>
      </c>
      <c r="BD25" s="151"/>
      <c r="BE25" s="151"/>
      <c r="BF25" s="99">
        <v>8</v>
      </c>
      <c r="BG25" s="99">
        <v>19.2</v>
      </c>
      <c r="BH25" s="151"/>
      <c r="BI25" s="151"/>
      <c r="BJ25" s="151"/>
      <c r="BK25" s="151"/>
      <c r="BL25" s="311"/>
      <c r="BM25" s="292"/>
      <c r="BN25" s="99">
        <v>8</v>
      </c>
      <c r="BO25" s="99">
        <v>19.2</v>
      </c>
      <c r="BP25" s="16">
        <v>14</v>
      </c>
      <c r="BQ25" s="16">
        <v>21.15</v>
      </c>
      <c r="BR25" s="14"/>
      <c r="BS25" s="14"/>
      <c r="BT25" s="151"/>
      <c r="BU25" s="149"/>
      <c r="BV25" s="108">
        <v>7</v>
      </c>
      <c r="BW25" s="17">
        <v>14.15</v>
      </c>
      <c r="BX25" s="99">
        <v>8</v>
      </c>
      <c r="BY25" s="99">
        <v>19.2</v>
      </c>
      <c r="BZ25" s="151"/>
      <c r="CA25" s="151"/>
      <c r="CB25" s="292"/>
      <c r="CC25" s="293"/>
      <c r="CD25" s="311"/>
      <c r="CE25" s="292"/>
    </row>
    <row r="26" spans="1:83">
      <c r="A26" s="92" t="s">
        <v>39</v>
      </c>
      <c r="B26" s="151">
        <f>(C25-B25)-0.2</f>
        <v>11</v>
      </c>
      <c r="C26" s="151"/>
      <c r="D26" s="151">
        <f t="shared" ref="D26" si="153">(E25-D25)-0.15</f>
        <v>6.9999999999999982</v>
      </c>
      <c r="E26" s="38"/>
      <c r="F26" s="115">
        <v>7.6</v>
      </c>
      <c r="G26" s="20"/>
      <c r="H26" s="151"/>
      <c r="I26" s="151"/>
      <c r="J26" s="151">
        <f t="shared" ref="J26" si="154">(K25-J25)-0.15</f>
        <v>7</v>
      </c>
      <c r="K26" s="151"/>
      <c r="L26" s="151">
        <f>(M25-L25)-0.2</f>
        <v>11</v>
      </c>
      <c r="M26" s="151"/>
      <c r="N26" s="151"/>
      <c r="O26" s="151"/>
      <c r="P26" s="292">
        <f>SUM(B26:O26)</f>
        <v>43.6</v>
      </c>
      <c r="Q26" s="293"/>
      <c r="R26" s="151"/>
      <c r="S26" s="151"/>
      <c r="T26" s="151">
        <f t="shared" ref="T26" si="155">(U25-T25)-0.15</f>
        <v>7</v>
      </c>
      <c r="U26" s="151"/>
      <c r="V26" s="151">
        <f>(W25-V25)-0.2</f>
        <v>11</v>
      </c>
      <c r="W26" s="151"/>
      <c r="X26" s="151">
        <f t="shared" ref="X26" si="156">(Y25-X25)-0.15</f>
        <v>7</v>
      </c>
      <c r="Y26" s="151"/>
      <c r="Z26" s="151">
        <f t="shared" ref="Z26" si="157">(AA25-Z25)-0.15</f>
        <v>7</v>
      </c>
      <c r="AA26" s="151"/>
      <c r="AB26" s="197">
        <v>7.6</v>
      </c>
      <c r="AC26" s="20"/>
      <c r="AD26" s="151"/>
      <c r="AE26" s="151"/>
      <c r="AF26" s="292">
        <f>SUM(R26:AE26)</f>
        <v>39.6</v>
      </c>
      <c r="AG26" s="292"/>
      <c r="AH26" s="151">
        <f>(AI25-AH25)</f>
        <v>4</v>
      </c>
      <c r="AI26" s="151"/>
      <c r="AJ26" s="151"/>
      <c r="AK26" s="151"/>
      <c r="AL26" s="151"/>
      <c r="AM26" s="151"/>
      <c r="AN26" s="151">
        <f t="shared" ref="AN26" si="158">(AO25-AN25)-0.15</f>
        <v>7</v>
      </c>
      <c r="AO26" s="151"/>
      <c r="AP26" s="151">
        <f t="shared" ref="AP26" si="159">(AQ25-AP25)-0.15</f>
        <v>7</v>
      </c>
      <c r="AQ26" s="151"/>
      <c r="AR26" s="151">
        <f>(AS25-AR25)-0.2</f>
        <v>11</v>
      </c>
      <c r="AS26" s="151"/>
      <c r="AT26" s="151">
        <f t="shared" ref="AT26" si="160">(AU25-AT25)-0.15</f>
        <v>6.9999999999999982</v>
      </c>
      <c r="AU26" s="151"/>
      <c r="AV26" s="292">
        <f>SUM(AH26:AU26)</f>
        <v>36</v>
      </c>
      <c r="AW26" s="292"/>
      <c r="AX26" s="151"/>
      <c r="AY26" s="151"/>
      <c r="AZ26" s="151">
        <f>(BA25-AZ25)-0.2</f>
        <v>11</v>
      </c>
      <c r="BA26" s="151"/>
      <c r="BB26" s="151">
        <f t="shared" ref="BB26" si="161">(BC25-BB25)-0.15</f>
        <v>9.85</v>
      </c>
      <c r="BC26" s="151"/>
      <c r="BD26" s="151"/>
      <c r="BE26" s="151"/>
      <c r="BF26" s="151">
        <f>(BG25-BF25)-0.2</f>
        <v>11</v>
      </c>
      <c r="BG26" s="151"/>
      <c r="BH26" s="151"/>
      <c r="BI26" s="151"/>
      <c r="BJ26" s="151"/>
      <c r="BK26" s="151"/>
      <c r="BL26" s="311">
        <f>SUM(AX26:BK26)</f>
        <v>31.85</v>
      </c>
      <c r="BM26" s="292"/>
      <c r="BN26" s="151">
        <f>(BO25-BN25)-0.2</f>
        <v>11</v>
      </c>
      <c r="BO26" s="151"/>
      <c r="BP26" s="151">
        <f t="shared" ref="BP26" si="162">(BQ25-BP25)-0.15</f>
        <v>6.9999999999999982</v>
      </c>
      <c r="BQ26" s="151"/>
      <c r="BR26" s="151"/>
      <c r="BS26" s="151"/>
      <c r="BT26" s="151"/>
      <c r="BU26" s="149"/>
      <c r="BV26" s="37">
        <f t="shared" ref="BV26" si="163">(BW25-BV25)-0.15</f>
        <v>7</v>
      </c>
      <c r="BW26" s="151"/>
      <c r="BX26" s="151">
        <f>(BY25-BX25)-0.2</f>
        <v>11</v>
      </c>
      <c r="BY26" s="151"/>
      <c r="BZ26" s="151"/>
      <c r="CA26" s="151"/>
      <c r="CB26" s="292">
        <f>SUM(BN26:CA26)</f>
        <v>36</v>
      </c>
      <c r="CC26" s="293"/>
      <c r="CD26" s="311">
        <f>SUM(BL26+AV26+AF26)+F26+H26+J26+L26+N26+BN26+BP26+BR26+BT26</f>
        <v>151.04999999999998</v>
      </c>
      <c r="CE26" s="292"/>
    </row>
    <row r="27" spans="1:83" s="90" customFormat="1">
      <c r="A27" s="46" t="s">
        <v>40</v>
      </c>
      <c r="B27" s="151"/>
      <c r="C27" s="151"/>
      <c r="D27" s="151"/>
      <c r="E27" s="38"/>
      <c r="F27" s="289" t="s">
        <v>21</v>
      </c>
      <c r="G27" s="290"/>
      <c r="H27" s="16">
        <v>13</v>
      </c>
      <c r="I27" s="16">
        <v>20.149999999999999</v>
      </c>
      <c r="J27" s="99">
        <v>8</v>
      </c>
      <c r="K27" s="99">
        <v>19.2</v>
      </c>
      <c r="L27" s="151"/>
      <c r="M27" s="151"/>
      <c r="N27" s="151"/>
      <c r="O27" s="151"/>
      <c r="P27" s="292"/>
      <c r="Q27" s="293"/>
      <c r="R27" s="14"/>
      <c r="S27" s="14"/>
      <c r="T27" s="14"/>
      <c r="U27" s="14"/>
      <c r="V27" s="12">
        <v>14</v>
      </c>
      <c r="W27" s="12">
        <v>17</v>
      </c>
      <c r="X27" s="14"/>
      <c r="Y27" s="14"/>
      <c r="Z27" s="99">
        <v>8</v>
      </c>
      <c r="AA27" s="99">
        <v>19.2</v>
      </c>
      <c r="AB27" s="99">
        <v>8</v>
      </c>
      <c r="AC27" s="99">
        <v>19.2</v>
      </c>
      <c r="AD27" s="15">
        <v>6</v>
      </c>
      <c r="AE27" s="15">
        <v>13.15</v>
      </c>
      <c r="AF27" s="292"/>
      <c r="AG27" s="292"/>
      <c r="AH27" s="17">
        <v>7</v>
      </c>
      <c r="AI27" s="17">
        <v>14.15</v>
      </c>
      <c r="AJ27" s="99">
        <v>8</v>
      </c>
      <c r="AK27" s="99">
        <v>19.2</v>
      </c>
      <c r="AL27" s="15">
        <v>6</v>
      </c>
      <c r="AM27" s="15">
        <v>13.15</v>
      </c>
      <c r="AN27" s="151"/>
      <c r="AO27" s="151"/>
      <c r="AP27" s="16">
        <v>14</v>
      </c>
      <c r="AQ27" s="16">
        <v>21.15</v>
      </c>
      <c r="AR27" s="151"/>
      <c r="AS27" s="151"/>
      <c r="AT27" s="151"/>
      <c r="AU27" s="151"/>
      <c r="AV27" s="292"/>
      <c r="AW27" s="292"/>
      <c r="AX27" s="17">
        <v>6</v>
      </c>
      <c r="AY27" s="17">
        <v>10</v>
      </c>
      <c r="AZ27" s="151"/>
      <c r="BA27" s="151"/>
      <c r="BB27" s="99">
        <v>8</v>
      </c>
      <c r="BC27" s="99">
        <v>19.2</v>
      </c>
      <c r="BD27" s="16">
        <v>7</v>
      </c>
      <c r="BE27" s="16">
        <v>14.15</v>
      </c>
      <c r="BF27" s="20"/>
      <c r="BG27" s="20"/>
      <c r="BH27" s="15">
        <v>15</v>
      </c>
      <c r="BI27" s="15">
        <v>22.15</v>
      </c>
      <c r="BJ27" s="15">
        <v>15</v>
      </c>
      <c r="BK27" s="15">
        <v>22.15</v>
      </c>
      <c r="BL27" s="311"/>
      <c r="BM27" s="292"/>
      <c r="BN27" s="151"/>
      <c r="BO27" s="151"/>
      <c r="BP27" s="151"/>
      <c r="BQ27" s="151"/>
      <c r="BR27" s="14"/>
      <c r="BS27" s="14"/>
      <c r="BT27" s="16">
        <v>13</v>
      </c>
      <c r="BU27" s="114">
        <v>20.149999999999999</v>
      </c>
      <c r="BV27" s="122">
        <v>8</v>
      </c>
      <c r="BW27" s="99">
        <v>19.2</v>
      </c>
      <c r="BX27" s="151"/>
      <c r="BY27" s="151"/>
      <c r="BZ27" s="151"/>
      <c r="CA27" s="151"/>
      <c r="CB27" s="292"/>
      <c r="CC27" s="293"/>
      <c r="CD27" s="311"/>
      <c r="CE27" s="292"/>
    </row>
    <row r="28" spans="1:83">
      <c r="A28" s="47" t="s">
        <v>41</v>
      </c>
      <c r="B28" s="151"/>
      <c r="C28" s="151"/>
      <c r="D28" s="151"/>
      <c r="E28" s="38"/>
      <c r="F28" s="115">
        <v>7.6</v>
      </c>
      <c r="G28" s="20"/>
      <c r="H28" s="151">
        <f t="shared" ref="H28" si="164">(I27-H27)-0.15</f>
        <v>6.9999999999999982</v>
      </c>
      <c r="I28" s="151"/>
      <c r="J28" s="151">
        <f>(K27-J27)-0.2</f>
        <v>11</v>
      </c>
      <c r="K28" s="151"/>
      <c r="L28" s="151"/>
      <c r="M28" s="151"/>
      <c r="N28" s="151"/>
      <c r="O28" s="151"/>
      <c r="P28" s="292">
        <f>SUM(B28:O28)</f>
        <v>25.599999999999998</v>
      </c>
      <c r="Q28" s="293"/>
      <c r="R28" s="151"/>
      <c r="S28" s="151"/>
      <c r="T28" s="151"/>
      <c r="U28" s="151"/>
      <c r="V28" s="151">
        <f>SUM(W27-V27)</f>
        <v>3</v>
      </c>
      <c r="W28" s="151"/>
      <c r="X28" s="151"/>
      <c r="Y28" s="151"/>
      <c r="Z28" s="151">
        <f>(AA27-Z27)-0.2</f>
        <v>11</v>
      </c>
      <c r="AA28" s="151"/>
      <c r="AB28" s="151">
        <f>(AC27-AB27)-0.2</f>
        <v>11</v>
      </c>
      <c r="AC28" s="151"/>
      <c r="AD28" s="151">
        <f t="shared" ref="AD28" si="165">(AE27-AD27)-0.15</f>
        <v>7</v>
      </c>
      <c r="AE28" s="151"/>
      <c r="AF28" s="292">
        <f>SUM(R28:AE28)</f>
        <v>32</v>
      </c>
      <c r="AG28" s="292"/>
      <c r="AH28" s="151">
        <f t="shared" ref="AH28" si="166">(AI27-AH27)-0.15</f>
        <v>7</v>
      </c>
      <c r="AI28" s="151"/>
      <c r="AJ28" s="151">
        <f>(AK27-AJ27)-0.2</f>
        <v>11</v>
      </c>
      <c r="AK28" s="151"/>
      <c r="AL28" s="151">
        <f t="shared" ref="AL28" si="167">(AM27-AL27)-0.15</f>
        <v>7</v>
      </c>
      <c r="AM28" s="151"/>
      <c r="AN28" s="151"/>
      <c r="AO28" s="151"/>
      <c r="AP28" s="151">
        <f t="shared" ref="AP28" si="168">(AQ27-AP27)-0.15</f>
        <v>6.9999999999999982</v>
      </c>
      <c r="AQ28" s="151"/>
      <c r="AR28" s="151"/>
      <c r="AS28" s="151"/>
      <c r="AT28" s="151"/>
      <c r="AU28" s="151"/>
      <c r="AV28" s="292">
        <f>SUM(AH28:AU28)</f>
        <v>32</v>
      </c>
      <c r="AW28" s="292"/>
      <c r="AX28" s="151">
        <f>(AY27-AX27)</f>
        <v>4</v>
      </c>
      <c r="AY28" s="151"/>
      <c r="AZ28" s="151"/>
      <c r="BA28" s="151"/>
      <c r="BB28" s="151">
        <f>(BC27-BB27)-0.2</f>
        <v>11</v>
      </c>
      <c r="BC28" s="151"/>
      <c r="BD28" s="151">
        <f t="shared" ref="BD28" si="169">(BE27-BD27)-0.15</f>
        <v>7</v>
      </c>
      <c r="BE28" s="151"/>
      <c r="BF28" s="151"/>
      <c r="BG28" s="151"/>
      <c r="BH28" s="151">
        <f t="shared" ref="BH28" si="170">(BI27-BH27)-0.15</f>
        <v>6.9999999999999982</v>
      </c>
      <c r="BI28" s="151"/>
      <c r="BJ28" s="151">
        <f t="shared" ref="BJ28" si="171">(BK27-BJ27)-0.15</f>
        <v>6.9999999999999982</v>
      </c>
      <c r="BK28" s="151"/>
      <c r="BL28" s="311">
        <f>SUM(AX28:BK28)</f>
        <v>36</v>
      </c>
      <c r="BM28" s="292"/>
      <c r="BN28" s="151"/>
      <c r="BO28" s="151"/>
      <c r="BP28" s="151"/>
      <c r="BQ28" s="151"/>
      <c r="BR28" s="151"/>
      <c r="BS28" s="151"/>
      <c r="BT28" s="151">
        <f t="shared" ref="BT28" si="172">(BU27-BT27)-0.15</f>
        <v>6.9999999999999982</v>
      </c>
      <c r="BU28" s="149"/>
      <c r="BV28" s="37">
        <f>(BW27-BV27)-0.2</f>
        <v>11</v>
      </c>
      <c r="BW28" s="151"/>
      <c r="BX28" s="151"/>
      <c r="BY28" s="151"/>
      <c r="BZ28" s="151"/>
      <c r="CA28" s="151"/>
      <c r="CB28" s="292">
        <f>SUM(BN28:CA28)</f>
        <v>18</v>
      </c>
      <c r="CC28" s="293"/>
      <c r="CD28" s="311">
        <f>SUM(BL28+AV28+AF28)+F28+H28+J28+L28+N28+BN28+BP28+BR28+BT28</f>
        <v>132.6</v>
      </c>
      <c r="CE28" s="292"/>
    </row>
    <row r="29" spans="1:83">
      <c r="A29" s="50" t="s">
        <v>42</v>
      </c>
      <c r="B29" s="151"/>
      <c r="C29" s="151"/>
      <c r="D29" s="15">
        <v>6</v>
      </c>
      <c r="E29" s="105">
        <v>13.15</v>
      </c>
      <c r="F29" s="122">
        <v>8</v>
      </c>
      <c r="G29" s="99">
        <v>19.2</v>
      </c>
      <c r="H29" s="16">
        <v>7</v>
      </c>
      <c r="I29" s="16">
        <v>14.15</v>
      </c>
      <c r="J29" s="20"/>
      <c r="K29" s="20"/>
      <c r="L29" s="15">
        <v>15</v>
      </c>
      <c r="M29" s="15">
        <v>22.15</v>
      </c>
      <c r="N29" s="15">
        <v>15</v>
      </c>
      <c r="O29" s="15">
        <v>22.15</v>
      </c>
      <c r="P29" s="292"/>
      <c r="Q29" s="293"/>
      <c r="R29" s="15">
        <v>15</v>
      </c>
      <c r="S29" s="15">
        <v>22.15</v>
      </c>
      <c r="T29" s="16">
        <v>13</v>
      </c>
      <c r="U29" s="16">
        <v>20.149999999999999</v>
      </c>
      <c r="V29" s="16">
        <v>7</v>
      </c>
      <c r="W29" s="12">
        <v>17</v>
      </c>
      <c r="X29" s="151"/>
      <c r="Y29" s="151"/>
      <c r="Z29" s="151"/>
      <c r="AA29" s="151"/>
      <c r="AB29" s="17">
        <v>6</v>
      </c>
      <c r="AC29" s="17">
        <v>10</v>
      </c>
      <c r="AD29" s="16">
        <v>13</v>
      </c>
      <c r="AE29" s="16">
        <v>20.149999999999999</v>
      </c>
      <c r="AF29" s="292"/>
      <c r="AG29" s="292"/>
      <c r="AH29" s="15">
        <v>15</v>
      </c>
      <c r="AI29" s="15">
        <v>22.15</v>
      </c>
      <c r="AJ29" s="151"/>
      <c r="AK29" s="151"/>
      <c r="AL29" s="14"/>
      <c r="AM29" s="14"/>
      <c r="AN29" s="16">
        <v>13</v>
      </c>
      <c r="AO29" s="16">
        <v>20.149999999999999</v>
      </c>
      <c r="AP29" s="17">
        <v>7</v>
      </c>
      <c r="AQ29" s="17">
        <v>14.15</v>
      </c>
      <c r="AR29" s="17">
        <v>6</v>
      </c>
      <c r="AS29" s="17">
        <v>10</v>
      </c>
      <c r="AT29" s="151"/>
      <c r="AU29" s="151"/>
      <c r="AV29" s="292"/>
      <c r="AW29" s="292"/>
      <c r="AX29" s="151"/>
      <c r="AY29" s="151"/>
      <c r="AZ29" s="19">
        <v>7</v>
      </c>
      <c r="BA29" s="19">
        <v>14.15</v>
      </c>
      <c r="BB29" s="16">
        <v>14</v>
      </c>
      <c r="BC29" s="17">
        <v>21.15</v>
      </c>
      <c r="BD29" s="16">
        <v>14</v>
      </c>
      <c r="BE29" s="16">
        <v>21.15</v>
      </c>
      <c r="BF29" s="15">
        <v>15</v>
      </c>
      <c r="BG29" s="15">
        <v>22.15</v>
      </c>
      <c r="BH29" s="151"/>
      <c r="BI29" s="151"/>
      <c r="BJ29" s="151"/>
      <c r="BK29" s="151"/>
      <c r="BL29" s="311"/>
      <c r="BM29" s="292"/>
      <c r="BN29" s="151"/>
      <c r="BO29" s="151"/>
      <c r="BP29" s="15">
        <v>6</v>
      </c>
      <c r="BQ29" s="15">
        <v>13.15</v>
      </c>
      <c r="BR29" s="123">
        <v>8</v>
      </c>
      <c r="BS29" s="99">
        <v>19.2</v>
      </c>
      <c r="BT29" s="16">
        <v>7</v>
      </c>
      <c r="BU29" s="114">
        <v>14.15</v>
      </c>
      <c r="BV29" s="115"/>
      <c r="BW29" s="20"/>
      <c r="BX29" s="15">
        <v>15</v>
      </c>
      <c r="BY29" s="15">
        <v>22.15</v>
      </c>
      <c r="BZ29" s="15">
        <v>15</v>
      </c>
      <c r="CA29" s="15">
        <v>22.15</v>
      </c>
      <c r="CB29" s="292"/>
      <c r="CC29" s="293"/>
      <c r="CD29" s="311"/>
      <c r="CE29" s="292"/>
    </row>
    <row r="30" spans="1:83">
      <c r="A30" s="47" t="s">
        <v>43</v>
      </c>
      <c r="B30" s="151"/>
      <c r="C30" s="151"/>
      <c r="D30" s="151">
        <f t="shared" ref="D30" si="173">(E29-D29)-0.15</f>
        <v>7</v>
      </c>
      <c r="E30" s="38"/>
      <c r="F30" s="37">
        <f>(G29-F29)-0.2</f>
        <v>11</v>
      </c>
      <c r="G30" s="151"/>
      <c r="H30" s="151">
        <f t="shared" ref="H30" si="174">(I29-H29)-0.15</f>
        <v>7</v>
      </c>
      <c r="I30" s="151"/>
      <c r="J30" s="151"/>
      <c r="K30" s="151"/>
      <c r="L30" s="151">
        <f t="shared" ref="L30" si="175">(M29-L29)-0.15</f>
        <v>6.9999999999999982</v>
      </c>
      <c r="M30" s="151"/>
      <c r="N30" s="151">
        <f t="shared" ref="N30" si="176">(O29-N29)-0.15</f>
        <v>6.9999999999999982</v>
      </c>
      <c r="O30" s="151"/>
      <c r="P30" s="292">
        <f>SUM(B30:O30)</f>
        <v>39</v>
      </c>
      <c r="Q30" s="293"/>
      <c r="R30" s="151">
        <f>(S29-R29)-0.15</f>
        <v>6.9999999999999982</v>
      </c>
      <c r="S30" s="151"/>
      <c r="T30" s="151">
        <f t="shared" ref="T30" si="177">(U29-T29)-0.15</f>
        <v>6.9999999999999982</v>
      </c>
      <c r="U30" s="151"/>
      <c r="V30" s="151">
        <f t="shared" ref="V30" si="178">(W29-V29)-0.15</f>
        <v>9.85</v>
      </c>
      <c r="W30" s="151"/>
      <c r="X30" s="151"/>
      <c r="Y30" s="151"/>
      <c r="Z30" s="151"/>
      <c r="AA30" s="151"/>
      <c r="AB30" s="151">
        <f>(AC29-AB29)</f>
        <v>4</v>
      </c>
      <c r="AC30" s="151"/>
      <c r="AD30" s="151">
        <f t="shared" ref="AD30" si="179">(AE29-AD29)-0.15</f>
        <v>6.9999999999999982</v>
      </c>
      <c r="AE30" s="151"/>
      <c r="AF30" s="292">
        <f>SUM(R30:AE30)</f>
        <v>34.849999999999994</v>
      </c>
      <c r="AG30" s="292"/>
      <c r="AH30" s="151">
        <f t="shared" ref="AH30" si="180">(AI29-AH29)-0.15</f>
        <v>6.9999999999999982</v>
      </c>
      <c r="AI30" s="151"/>
      <c r="AJ30" s="151"/>
      <c r="AK30" s="151"/>
      <c r="AL30" s="151"/>
      <c r="AM30" s="151"/>
      <c r="AN30" s="151">
        <f t="shared" ref="AN30" si="181">(AO29-AN29)-0.15</f>
        <v>6.9999999999999982</v>
      </c>
      <c r="AO30" s="151"/>
      <c r="AP30" s="151">
        <f t="shared" ref="AP30" si="182">(AQ29-AP29)-0.15</f>
        <v>7</v>
      </c>
      <c r="AQ30" s="151"/>
      <c r="AR30" s="151">
        <f>(AS29-AR29)</f>
        <v>4</v>
      </c>
      <c r="AS30" s="151"/>
      <c r="AT30" s="151"/>
      <c r="AU30" s="151"/>
      <c r="AV30" s="292">
        <f>SUM(AH30:AU30)</f>
        <v>24.999999999999996</v>
      </c>
      <c r="AW30" s="292"/>
      <c r="AX30" s="151"/>
      <c r="AY30" s="151"/>
      <c r="AZ30" s="151">
        <f t="shared" ref="AZ30" si="183">(BA29-AZ29)-0.15</f>
        <v>7</v>
      </c>
      <c r="BA30" s="151"/>
      <c r="BB30" s="151">
        <f t="shared" ref="BB30" si="184">(BC29-BB29)-0.15</f>
        <v>6.9999999999999982</v>
      </c>
      <c r="BC30" s="151"/>
      <c r="BD30" s="151">
        <f t="shared" ref="BD30" si="185">(BE29-BD29)-0.15</f>
        <v>6.9999999999999982</v>
      </c>
      <c r="BE30" s="151"/>
      <c r="BF30" s="151">
        <f t="shared" ref="BF30" si="186">(BG29-BF29)-0.15</f>
        <v>6.9999999999999982</v>
      </c>
      <c r="BG30" s="151"/>
      <c r="BH30" s="151"/>
      <c r="BI30" s="151"/>
      <c r="BJ30" s="151"/>
      <c r="BK30" s="151"/>
      <c r="BL30" s="311">
        <f>SUM(AX30:BK30)</f>
        <v>27.999999999999993</v>
      </c>
      <c r="BM30" s="292"/>
      <c r="BN30" s="151"/>
      <c r="BO30" s="151"/>
      <c r="BP30" s="151">
        <f t="shared" ref="BP30" si="187">(BQ29-BP29)-0.15</f>
        <v>7</v>
      </c>
      <c r="BQ30" s="151"/>
      <c r="BR30" s="150">
        <f>(BS29-BR29)-0.2</f>
        <v>11</v>
      </c>
      <c r="BS30" s="151"/>
      <c r="BT30" s="151">
        <f t="shared" ref="BT30" si="188">(BU29-BT29)-0.15</f>
        <v>7</v>
      </c>
      <c r="BU30" s="149"/>
      <c r="BV30" s="37"/>
      <c r="BW30" s="151"/>
      <c r="BX30" s="151">
        <f t="shared" ref="BX30" si="189">(BY29-BX29)-0.15</f>
        <v>6.9999999999999982</v>
      </c>
      <c r="BY30" s="151"/>
      <c r="BZ30" s="151">
        <f t="shared" ref="BZ30" si="190">(CA29-BZ29)-0.15</f>
        <v>6.9999999999999982</v>
      </c>
      <c r="CA30" s="151"/>
      <c r="CB30" s="292">
        <f>SUM(BN30:CA30)</f>
        <v>39</v>
      </c>
      <c r="CC30" s="293"/>
      <c r="CD30" s="311">
        <f>SUM(BL30+AV30+AF30)+F30+H30+J30+L30+N30+BN30+BP30+BR30+BT30</f>
        <v>144.84999999999997</v>
      </c>
      <c r="CE30" s="292"/>
    </row>
    <row r="31" spans="1:83" s="90" customFormat="1">
      <c r="A31" s="46" t="s">
        <v>44</v>
      </c>
      <c r="B31" s="17">
        <v>7</v>
      </c>
      <c r="C31" s="17">
        <v>14.15</v>
      </c>
      <c r="D31" s="151"/>
      <c r="E31" s="38"/>
      <c r="F31" s="101">
        <v>15</v>
      </c>
      <c r="G31" s="15">
        <v>22.15</v>
      </c>
      <c r="H31" s="151"/>
      <c r="I31" s="151"/>
      <c r="J31" s="16">
        <v>7</v>
      </c>
      <c r="K31" s="16">
        <v>13.15</v>
      </c>
      <c r="L31" s="16">
        <v>13</v>
      </c>
      <c r="M31" s="16">
        <v>20.149999999999999</v>
      </c>
      <c r="N31" s="151"/>
      <c r="O31" s="151"/>
      <c r="P31" s="292"/>
      <c r="Q31" s="293"/>
      <c r="R31" s="16">
        <v>13</v>
      </c>
      <c r="S31" s="16">
        <v>20.149999999999999</v>
      </c>
      <c r="T31" s="15">
        <v>15</v>
      </c>
      <c r="U31" s="15">
        <v>22.15</v>
      </c>
      <c r="V31" s="12">
        <v>14</v>
      </c>
      <c r="W31" s="12">
        <v>17</v>
      </c>
      <c r="X31" s="16">
        <v>7</v>
      </c>
      <c r="Y31" s="16">
        <v>14.15</v>
      </c>
      <c r="Z31" s="16">
        <v>7</v>
      </c>
      <c r="AA31" s="16">
        <v>14.15</v>
      </c>
      <c r="AB31" s="291" t="s">
        <v>21</v>
      </c>
      <c r="AC31" s="290"/>
      <c r="AD31" s="151"/>
      <c r="AE31" s="151"/>
      <c r="AF31" s="292"/>
      <c r="AG31" s="292"/>
      <c r="AH31" s="19">
        <v>7</v>
      </c>
      <c r="AI31" s="19">
        <v>14.15</v>
      </c>
      <c r="AJ31" s="151"/>
      <c r="AK31" s="151"/>
      <c r="AL31" s="17">
        <v>7</v>
      </c>
      <c r="AM31" s="17">
        <v>14.15</v>
      </c>
      <c r="AN31" s="14"/>
      <c r="AO31" s="14"/>
      <c r="AP31" s="16">
        <v>13</v>
      </c>
      <c r="AQ31" s="16">
        <v>20.149999999999999</v>
      </c>
      <c r="AR31" s="15">
        <v>7</v>
      </c>
      <c r="AS31" s="15">
        <v>14.15</v>
      </c>
      <c r="AT31" s="16">
        <v>13</v>
      </c>
      <c r="AU31" s="16">
        <v>20.149999999999999</v>
      </c>
      <c r="AV31" s="292"/>
      <c r="AW31" s="292"/>
      <c r="AX31" s="14"/>
      <c r="AY31" s="14"/>
      <c r="AZ31" s="15">
        <v>6</v>
      </c>
      <c r="BA31" s="15">
        <v>13.15</v>
      </c>
      <c r="BB31" s="15">
        <v>6</v>
      </c>
      <c r="BC31" s="12">
        <v>17</v>
      </c>
      <c r="BD31" s="16">
        <v>7</v>
      </c>
      <c r="BE31" s="16">
        <v>13.15</v>
      </c>
      <c r="BF31" s="16">
        <v>13</v>
      </c>
      <c r="BG31" s="16">
        <v>20.149999999999999</v>
      </c>
      <c r="BH31" s="16">
        <v>13</v>
      </c>
      <c r="BI31" s="16">
        <v>20.149999999999999</v>
      </c>
      <c r="BJ31" s="151"/>
      <c r="BK31" s="151"/>
      <c r="BL31" s="311"/>
      <c r="BM31" s="292"/>
      <c r="BN31" s="17">
        <v>7</v>
      </c>
      <c r="BO31" s="17">
        <v>14.15</v>
      </c>
      <c r="BP31" s="151"/>
      <c r="BQ31" s="151"/>
      <c r="BR31" s="102">
        <v>15</v>
      </c>
      <c r="BS31" s="15">
        <v>22.15</v>
      </c>
      <c r="BT31" s="151"/>
      <c r="BU31" s="149"/>
      <c r="BV31" s="104">
        <v>7</v>
      </c>
      <c r="BW31" s="16">
        <v>13.15</v>
      </c>
      <c r="BX31" s="16">
        <v>13</v>
      </c>
      <c r="BY31" s="16">
        <v>20.149999999999999</v>
      </c>
      <c r="BZ31" s="151"/>
      <c r="CA31" s="151"/>
      <c r="CB31" s="292"/>
      <c r="CC31" s="293"/>
      <c r="CD31" s="311"/>
      <c r="CE31" s="292"/>
    </row>
    <row r="32" spans="1:83">
      <c r="A32" s="47" t="s">
        <v>45</v>
      </c>
      <c r="B32" s="151">
        <f t="shared" ref="B32" si="191">(C31-B31)-0.15</f>
        <v>7</v>
      </c>
      <c r="C32" s="151"/>
      <c r="D32" s="151"/>
      <c r="E32" s="38"/>
      <c r="F32" s="37">
        <f t="shared" ref="F32" si="192">(G31-F31)-0.15</f>
        <v>6.9999999999999982</v>
      </c>
      <c r="G32" s="151"/>
      <c r="H32" s="151"/>
      <c r="I32" s="151"/>
      <c r="J32" s="151">
        <f t="shared" ref="J32" si="193">(K31-J31)-0.15</f>
        <v>6</v>
      </c>
      <c r="K32" s="151"/>
      <c r="L32" s="151">
        <f t="shared" ref="L32" si="194">(M31-L31)-0.15</f>
        <v>6.9999999999999982</v>
      </c>
      <c r="M32" s="151"/>
      <c r="N32" s="151"/>
      <c r="O32" s="151"/>
      <c r="P32" s="292">
        <f>SUM(B32:O32)</f>
        <v>27</v>
      </c>
      <c r="Q32" s="293"/>
      <c r="R32" s="151">
        <f t="shared" ref="R32" si="195">(S31-R31)-0.15</f>
        <v>6.9999999999999982</v>
      </c>
      <c r="S32" s="151"/>
      <c r="T32" s="151">
        <f t="shared" ref="T32" si="196">(U31-T31)-0.15</f>
        <v>6.9999999999999982</v>
      </c>
      <c r="U32" s="151"/>
      <c r="V32" s="151">
        <f>SUM(W31-V31)</f>
        <v>3</v>
      </c>
      <c r="W32" s="151"/>
      <c r="X32" s="151">
        <f t="shared" ref="X32" si="197">(Y31-X31)-0.15</f>
        <v>7</v>
      </c>
      <c r="Y32" s="151"/>
      <c r="Z32" s="151">
        <f t="shared" ref="Z32" si="198">(AA31-Z31)-0.15</f>
        <v>7</v>
      </c>
      <c r="AA32" s="151"/>
      <c r="AB32" s="197">
        <v>7.6</v>
      </c>
      <c r="AC32" s="20"/>
      <c r="AD32" s="151"/>
      <c r="AE32" s="151"/>
      <c r="AF32" s="292">
        <f>SUM(R32:AE32)</f>
        <v>38.599999999999994</v>
      </c>
      <c r="AG32" s="292"/>
      <c r="AH32" s="151">
        <f t="shared" ref="AH32" si="199">(AI31-AH31)-0.15</f>
        <v>7</v>
      </c>
      <c r="AI32" s="151"/>
      <c r="AJ32" s="151"/>
      <c r="AK32" s="151"/>
      <c r="AL32" s="151">
        <f t="shared" ref="AL32" si="200">(AM31-AL31)-0.15</f>
        <v>7</v>
      </c>
      <c r="AM32" s="151"/>
      <c r="AN32" s="151"/>
      <c r="AO32" s="151"/>
      <c r="AP32" s="151">
        <f t="shared" ref="AP32" si="201">(AQ31-AP31)-0.15</f>
        <v>6.9999999999999982</v>
      </c>
      <c r="AQ32" s="151"/>
      <c r="AR32" s="151">
        <f t="shared" ref="AR32" si="202">(AS31-AR31)-0.15</f>
        <v>7</v>
      </c>
      <c r="AS32" s="151"/>
      <c r="AT32" s="151">
        <f t="shared" ref="AT32" si="203">(AU31-AT31)-0.15</f>
        <v>6.9999999999999982</v>
      </c>
      <c r="AU32" s="151"/>
      <c r="AV32" s="292">
        <f>SUM(AH32:AU32)</f>
        <v>35</v>
      </c>
      <c r="AW32" s="292"/>
      <c r="AX32" s="151"/>
      <c r="AY32" s="151"/>
      <c r="AZ32" s="151">
        <f t="shared" ref="AZ32" si="204">(BA31-AZ31)-0.15</f>
        <v>7</v>
      </c>
      <c r="BA32" s="151"/>
      <c r="BB32" s="151">
        <f t="shared" ref="BB32" si="205">(BC31-BB31)-0.15</f>
        <v>10.85</v>
      </c>
      <c r="BC32" s="151"/>
      <c r="BD32" s="151">
        <f t="shared" ref="BD32" si="206">(BE31-BD31)-0.15</f>
        <v>6</v>
      </c>
      <c r="BE32" s="151"/>
      <c r="BF32" s="151">
        <f t="shared" ref="BF32" si="207">(BG31-BF31)-0.15</f>
        <v>6.9999999999999982</v>
      </c>
      <c r="BG32" s="151"/>
      <c r="BH32" s="151">
        <f t="shared" ref="BH32" si="208">(BI31-BH31)-0.15</f>
        <v>6.9999999999999982</v>
      </c>
      <c r="BI32" s="151"/>
      <c r="BJ32" s="151"/>
      <c r="BK32" s="151"/>
      <c r="BL32" s="311">
        <f>SUM(AX32:BK32)</f>
        <v>37.85</v>
      </c>
      <c r="BM32" s="292"/>
      <c r="BN32" s="151">
        <f t="shared" ref="BN32" si="209">(BO31-BN31)-0.15</f>
        <v>7</v>
      </c>
      <c r="BO32" s="151"/>
      <c r="BP32" s="151"/>
      <c r="BQ32" s="151"/>
      <c r="BR32" s="150">
        <f t="shared" ref="BR32" si="210">(BS31-BR31)-0.15</f>
        <v>6.9999999999999982</v>
      </c>
      <c r="BS32" s="151"/>
      <c r="BT32" s="151"/>
      <c r="BU32" s="149"/>
      <c r="BV32" s="37">
        <f t="shared" ref="BV32" si="211">(BW31-BV31)-0.15</f>
        <v>6</v>
      </c>
      <c r="BW32" s="151"/>
      <c r="BX32" s="151">
        <f t="shared" ref="BX32" si="212">(BY31-BX31)-0.15</f>
        <v>6.9999999999999982</v>
      </c>
      <c r="BY32" s="151"/>
      <c r="BZ32" s="151"/>
      <c r="CA32" s="151"/>
      <c r="CB32" s="292">
        <f>SUM(BN32:CA32)</f>
        <v>27</v>
      </c>
      <c r="CC32" s="293"/>
      <c r="CD32" s="311">
        <f>SUM(BL32+AV32+AF32)+F32+H32+J32+L32+N32+BN32+BP32+BR32+BT32</f>
        <v>145.44999999999999</v>
      </c>
      <c r="CE32" s="292"/>
    </row>
    <row r="33" spans="1:83" ht="16">
      <c r="A33" s="48" t="s">
        <v>46</v>
      </c>
      <c r="B33" s="22"/>
      <c r="C33" s="22"/>
      <c r="D33" s="22"/>
      <c r="E33" s="124"/>
      <c r="F33" s="125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124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126"/>
      <c r="BM33" s="22"/>
      <c r="BN33" s="22"/>
      <c r="BO33" s="22"/>
      <c r="BP33" s="22"/>
      <c r="BQ33" s="22"/>
      <c r="BR33" s="126"/>
      <c r="BS33" s="22"/>
      <c r="BT33" s="22"/>
      <c r="BU33" s="127"/>
      <c r="BV33" s="125"/>
      <c r="BW33" s="22"/>
      <c r="BX33" s="22"/>
      <c r="BY33" s="22"/>
      <c r="BZ33" s="22"/>
      <c r="CA33" s="22"/>
      <c r="CB33" s="22"/>
      <c r="CC33" s="124"/>
      <c r="CD33" s="126"/>
      <c r="CE33" s="22"/>
    </row>
    <row r="34" spans="1:83">
      <c r="A34" s="50" t="s">
        <v>47</v>
      </c>
      <c r="B34" s="151"/>
      <c r="C34" s="151"/>
      <c r="D34" s="151"/>
      <c r="E34" s="38"/>
      <c r="F34" s="37"/>
      <c r="G34" s="151"/>
      <c r="H34" s="151"/>
      <c r="I34" s="151"/>
      <c r="J34" s="151"/>
      <c r="K34" s="151"/>
      <c r="L34" s="16">
        <v>7</v>
      </c>
      <c r="M34" s="16">
        <v>13.15</v>
      </c>
      <c r="N34" s="16">
        <v>7</v>
      </c>
      <c r="O34" s="16">
        <v>13.15</v>
      </c>
      <c r="P34" s="292"/>
      <c r="Q34" s="293"/>
      <c r="R34" s="151"/>
      <c r="S34" s="151"/>
      <c r="T34" s="151"/>
      <c r="U34" s="151"/>
      <c r="V34" s="151"/>
      <c r="W34" s="151"/>
      <c r="X34" s="151"/>
      <c r="Y34" s="151"/>
      <c r="Z34" s="151"/>
      <c r="AA34" s="151"/>
      <c r="AB34" s="15">
        <v>6</v>
      </c>
      <c r="AC34" s="15">
        <v>13.15</v>
      </c>
      <c r="AD34" s="15">
        <v>6</v>
      </c>
      <c r="AE34" s="15">
        <v>13.15</v>
      </c>
      <c r="AF34" s="292"/>
      <c r="AG34" s="292"/>
      <c r="AH34" s="151"/>
      <c r="AI34" s="151"/>
      <c r="AJ34" s="151"/>
      <c r="AK34" s="151"/>
      <c r="AL34" s="151"/>
      <c r="AM34" s="151"/>
      <c r="AN34" s="151"/>
      <c r="AO34" s="151"/>
      <c r="AP34" s="151"/>
      <c r="AQ34" s="151"/>
      <c r="AR34" s="16">
        <v>14</v>
      </c>
      <c r="AS34" s="16">
        <v>21.15</v>
      </c>
      <c r="AT34" s="16">
        <v>14</v>
      </c>
      <c r="AU34" s="16">
        <v>21.15</v>
      </c>
      <c r="AV34" s="292"/>
      <c r="AW34" s="292"/>
      <c r="AX34" s="151"/>
      <c r="AY34" s="151"/>
      <c r="AZ34" s="151"/>
      <c r="BA34" s="151"/>
      <c r="BB34" s="151"/>
      <c r="BC34" s="151"/>
      <c r="BD34" s="151"/>
      <c r="BE34" s="151"/>
      <c r="BF34" s="151"/>
      <c r="BG34" s="151"/>
      <c r="BH34" s="16">
        <v>14</v>
      </c>
      <c r="BI34" s="16">
        <v>21.15</v>
      </c>
      <c r="BJ34" s="16">
        <v>14</v>
      </c>
      <c r="BK34" s="16">
        <v>21.15</v>
      </c>
      <c r="BL34" s="311"/>
      <c r="BM34" s="292"/>
      <c r="BN34" s="151"/>
      <c r="BO34" s="151"/>
      <c r="BP34" s="151"/>
      <c r="BQ34" s="151"/>
      <c r="BR34" s="150"/>
      <c r="BS34" s="151"/>
      <c r="BT34" s="151"/>
      <c r="BU34" s="149"/>
      <c r="BV34" s="37"/>
      <c r="BW34" s="151"/>
      <c r="BX34" s="16">
        <v>7</v>
      </c>
      <c r="BY34" s="16">
        <v>13.15</v>
      </c>
      <c r="BZ34" s="16">
        <v>7</v>
      </c>
      <c r="CA34" s="16">
        <v>13.15</v>
      </c>
      <c r="CB34" s="292"/>
      <c r="CC34" s="293"/>
      <c r="CD34" s="311"/>
      <c r="CE34" s="292"/>
    </row>
    <row r="35" spans="1:83">
      <c r="A35" s="47" t="s">
        <v>48</v>
      </c>
      <c r="B35" s="151"/>
      <c r="C35" s="151"/>
      <c r="D35" s="151"/>
      <c r="E35" s="38"/>
      <c r="F35" s="37"/>
      <c r="G35" s="151"/>
      <c r="H35" s="151"/>
      <c r="I35" s="151"/>
      <c r="J35" s="151"/>
      <c r="K35" s="151"/>
      <c r="L35" s="151">
        <f t="shared" ref="L35" si="213">(M34-L34)-0.15</f>
        <v>6</v>
      </c>
      <c r="M35" s="151"/>
      <c r="N35" s="151">
        <f t="shared" ref="N35" si="214">(O34-N34)-0.15</f>
        <v>6</v>
      </c>
      <c r="O35" s="151"/>
      <c r="P35" s="292">
        <f>SUM(B35:O35)</f>
        <v>12</v>
      </c>
      <c r="Q35" s="293"/>
      <c r="R35" s="151"/>
      <c r="S35" s="151"/>
      <c r="T35" s="151"/>
      <c r="U35" s="151"/>
      <c r="V35" s="151"/>
      <c r="W35" s="151"/>
      <c r="X35" s="151"/>
      <c r="Y35" s="151"/>
      <c r="Z35" s="151"/>
      <c r="AA35" s="151"/>
      <c r="AB35" s="151">
        <f t="shared" ref="AB35" si="215">(AC34-AB34)-0.15</f>
        <v>7</v>
      </c>
      <c r="AC35" s="151"/>
      <c r="AD35" s="151">
        <f t="shared" ref="AD35" si="216">(AE34-AD34)-0.15</f>
        <v>7</v>
      </c>
      <c r="AE35" s="151"/>
      <c r="AF35" s="292">
        <f>SUM(R35:AE35)</f>
        <v>14</v>
      </c>
      <c r="AG35" s="292"/>
      <c r="AH35" s="151"/>
      <c r="AI35" s="151"/>
      <c r="AJ35" s="151"/>
      <c r="AK35" s="151"/>
      <c r="AL35" s="151"/>
      <c r="AM35" s="151"/>
      <c r="AN35" s="151"/>
      <c r="AO35" s="151"/>
      <c r="AP35" s="151"/>
      <c r="AQ35" s="151"/>
      <c r="AR35" s="151">
        <f t="shared" ref="AR35" si="217">(AS34-AR34)-0.15</f>
        <v>6.9999999999999982</v>
      </c>
      <c r="AS35" s="151"/>
      <c r="AT35" s="151">
        <f t="shared" ref="AT35" si="218">(AU34-AT34)-0.15</f>
        <v>6.9999999999999982</v>
      </c>
      <c r="AU35" s="151"/>
      <c r="AV35" s="292">
        <f>SUM(AH35:AU35)</f>
        <v>13.999999999999996</v>
      </c>
      <c r="AW35" s="292"/>
      <c r="AX35" s="151"/>
      <c r="AY35" s="151"/>
      <c r="AZ35" s="151"/>
      <c r="BA35" s="151"/>
      <c r="BB35" s="151"/>
      <c r="BC35" s="151"/>
      <c r="BD35" s="151"/>
      <c r="BE35" s="151"/>
      <c r="BF35" s="151"/>
      <c r="BG35" s="151"/>
      <c r="BH35" s="151">
        <f t="shared" ref="BH35" si="219">(BI34-BH34)-0.15</f>
        <v>6.9999999999999982</v>
      </c>
      <c r="BI35" s="151"/>
      <c r="BJ35" s="151">
        <f t="shared" ref="BJ35" si="220">(BK34-BJ34)-0.15</f>
        <v>6.9999999999999982</v>
      </c>
      <c r="BK35" s="151"/>
      <c r="BL35" s="311">
        <f>SUM(AX35:BK35)</f>
        <v>13.999999999999996</v>
      </c>
      <c r="BM35" s="292"/>
      <c r="BN35" s="151"/>
      <c r="BO35" s="151"/>
      <c r="BP35" s="151"/>
      <c r="BQ35" s="151"/>
      <c r="BR35" s="150"/>
      <c r="BS35" s="151"/>
      <c r="BT35" s="151"/>
      <c r="BU35" s="149"/>
      <c r="BV35" s="37"/>
      <c r="BW35" s="151"/>
      <c r="BX35" s="151">
        <f t="shared" ref="BX35" si="221">(BY34-BX34)-0.15</f>
        <v>6</v>
      </c>
      <c r="BY35" s="151"/>
      <c r="BZ35" s="151">
        <f t="shared" ref="BZ35" si="222">(CA34-BZ34)-0.15</f>
        <v>6</v>
      </c>
      <c r="CA35" s="151"/>
      <c r="CB35" s="292">
        <f>SUM(BN35:CA35)</f>
        <v>12</v>
      </c>
      <c r="CC35" s="293"/>
      <c r="CD35" s="311">
        <f>SUM(BL35+AV35+AF35)+F35+H35+J35+L35+N35+BN35+BP35+BR35+BT35</f>
        <v>53.999999999999993</v>
      </c>
      <c r="CE35" s="292"/>
    </row>
    <row r="36" spans="1:83">
      <c r="A36" s="50"/>
      <c r="B36" s="151"/>
      <c r="C36" s="151"/>
      <c r="D36" s="151"/>
      <c r="E36" s="38"/>
      <c r="F36" s="37"/>
      <c r="G36" s="151"/>
      <c r="H36" s="151"/>
      <c r="I36" s="151"/>
      <c r="J36" s="151"/>
      <c r="K36" s="151"/>
      <c r="L36" s="16">
        <v>14</v>
      </c>
      <c r="M36" s="16">
        <v>21.15</v>
      </c>
      <c r="N36" s="16">
        <v>14</v>
      </c>
      <c r="O36" s="16">
        <v>21.15</v>
      </c>
      <c r="P36" s="292"/>
      <c r="Q36" s="293"/>
      <c r="R36" s="151"/>
      <c r="S36" s="151"/>
      <c r="T36" s="151"/>
      <c r="U36" s="151"/>
      <c r="V36" s="151"/>
      <c r="W36" s="151"/>
      <c r="X36" s="151"/>
      <c r="Y36" s="151"/>
      <c r="Z36" s="151"/>
      <c r="AA36" s="151"/>
      <c r="AB36" s="17">
        <v>7</v>
      </c>
      <c r="AC36" s="17">
        <v>14.15</v>
      </c>
      <c r="AD36" s="16">
        <v>7</v>
      </c>
      <c r="AE36" s="16">
        <v>14.15</v>
      </c>
      <c r="AF36" s="292"/>
      <c r="AG36" s="292"/>
      <c r="AH36" s="151"/>
      <c r="AI36" s="151"/>
      <c r="AJ36" s="151"/>
      <c r="AK36" s="151"/>
      <c r="AL36" s="151"/>
      <c r="AM36" s="151"/>
      <c r="AN36" s="151"/>
      <c r="AO36" s="151"/>
      <c r="AP36" s="151"/>
      <c r="AQ36" s="151"/>
      <c r="AR36" s="15">
        <v>6</v>
      </c>
      <c r="AS36" s="15">
        <v>13.15</v>
      </c>
      <c r="AT36" s="15">
        <v>6</v>
      </c>
      <c r="AU36" s="15">
        <v>13.15</v>
      </c>
      <c r="AV36" s="292"/>
      <c r="AW36" s="292"/>
      <c r="AX36" s="151"/>
      <c r="AY36" s="151"/>
      <c r="AZ36" s="151"/>
      <c r="BA36" s="151"/>
      <c r="BB36" s="151"/>
      <c r="BC36" s="151"/>
      <c r="BD36" s="151"/>
      <c r="BE36" s="151"/>
      <c r="BF36" s="151"/>
      <c r="BG36" s="151"/>
      <c r="BH36" s="15">
        <v>6</v>
      </c>
      <c r="BI36" s="15">
        <v>13.15</v>
      </c>
      <c r="BJ36" s="15">
        <v>6</v>
      </c>
      <c r="BK36" s="15">
        <v>13.15</v>
      </c>
      <c r="BL36" s="311"/>
      <c r="BM36" s="292"/>
      <c r="BN36" s="151"/>
      <c r="BO36" s="151"/>
      <c r="BP36" s="151"/>
      <c r="BQ36" s="151"/>
      <c r="BR36" s="150"/>
      <c r="BS36" s="151"/>
      <c r="BT36" s="151"/>
      <c r="BU36" s="149"/>
      <c r="BV36" s="37"/>
      <c r="BW36" s="151"/>
      <c r="BX36" s="16">
        <v>14</v>
      </c>
      <c r="BY36" s="16">
        <v>21.15</v>
      </c>
      <c r="BZ36" s="16">
        <v>14</v>
      </c>
      <c r="CA36" s="16">
        <v>21.15</v>
      </c>
      <c r="CB36" s="292"/>
      <c r="CC36" s="293"/>
      <c r="CD36" s="311"/>
      <c r="CE36" s="292"/>
    </row>
    <row r="37" spans="1:83">
      <c r="A37" s="47" t="s">
        <v>49</v>
      </c>
      <c r="B37" s="151"/>
      <c r="C37" s="151"/>
      <c r="D37" s="151"/>
      <c r="E37" s="38"/>
      <c r="F37" s="37"/>
      <c r="G37" s="151"/>
      <c r="H37" s="151"/>
      <c r="I37" s="151"/>
      <c r="J37" s="151"/>
      <c r="K37" s="151"/>
      <c r="L37" s="151">
        <f t="shared" ref="L37" si="223">(M36-L36)-0.15</f>
        <v>6.9999999999999982</v>
      </c>
      <c r="M37" s="151"/>
      <c r="N37" s="151">
        <f t="shared" ref="N37" si="224">(O36-N36)-0.15</f>
        <v>6.9999999999999982</v>
      </c>
      <c r="O37" s="151"/>
      <c r="P37" s="292">
        <f>SUM(B37:O37)</f>
        <v>13.999999999999996</v>
      </c>
      <c r="Q37" s="293"/>
      <c r="R37" s="151"/>
      <c r="S37" s="151"/>
      <c r="T37" s="151"/>
      <c r="U37" s="151"/>
      <c r="V37" s="151"/>
      <c r="W37" s="151"/>
      <c r="X37" s="151"/>
      <c r="Y37" s="151"/>
      <c r="Z37" s="151"/>
      <c r="AA37" s="151"/>
      <c r="AB37" s="151">
        <f t="shared" ref="AB37" si="225">(AC36-AB36)-0.15</f>
        <v>7</v>
      </c>
      <c r="AC37" s="151"/>
      <c r="AD37" s="151">
        <f t="shared" ref="AD37" si="226">(AE36-AD36)-0.15</f>
        <v>7</v>
      </c>
      <c r="AE37" s="151"/>
      <c r="AF37" s="292">
        <f>SUM(R37:AE37)</f>
        <v>14</v>
      </c>
      <c r="AG37" s="292"/>
      <c r="AH37" s="151"/>
      <c r="AI37" s="151"/>
      <c r="AJ37" s="151"/>
      <c r="AK37" s="151"/>
      <c r="AL37" s="151"/>
      <c r="AM37" s="151"/>
      <c r="AN37" s="151"/>
      <c r="AO37" s="151"/>
      <c r="AP37" s="151"/>
      <c r="AQ37" s="151"/>
      <c r="AR37" s="151">
        <f t="shared" ref="AR37" si="227">(AS36-AR36)-0.15</f>
        <v>7</v>
      </c>
      <c r="AS37" s="151"/>
      <c r="AT37" s="151">
        <f t="shared" ref="AT37" si="228">(AU36-AT36)-0.15</f>
        <v>7</v>
      </c>
      <c r="AU37" s="151"/>
      <c r="AV37" s="292">
        <f>SUM(AH37:AU37)</f>
        <v>14</v>
      </c>
      <c r="AW37" s="292"/>
      <c r="AX37" s="151"/>
      <c r="AY37" s="151"/>
      <c r="AZ37" s="151"/>
      <c r="BA37" s="151"/>
      <c r="BB37" s="151"/>
      <c r="BC37" s="151"/>
      <c r="BD37" s="151"/>
      <c r="BE37" s="151"/>
      <c r="BF37" s="151"/>
      <c r="BG37" s="151"/>
      <c r="BH37" s="151">
        <f t="shared" ref="BH37" si="229">(BI36-BH36)-0.15</f>
        <v>7</v>
      </c>
      <c r="BI37" s="151"/>
      <c r="BJ37" s="151">
        <f t="shared" ref="BJ37" si="230">(BK36-BJ36)-0.15</f>
        <v>7</v>
      </c>
      <c r="BK37" s="151"/>
      <c r="BL37" s="311">
        <f>SUM(AX37:BK37)</f>
        <v>14</v>
      </c>
      <c r="BM37" s="292"/>
      <c r="BN37" s="151"/>
      <c r="BO37" s="151"/>
      <c r="BP37" s="151"/>
      <c r="BQ37" s="151"/>
      <c r="BR37" s="150"/>
      <c r="BS37" s="151"/>
      <c r="BT37" s="151"/>
      <c r="BU37" s="149"/>
      <c r="BV37" s="37"/>
      <c r="BW37" s="151"/>
      <c r="BX37" s="151">
        <f t="shared" ref="BX37" si="231">(BY36-BX36)-0.15</f>
        <v>6.9999999999999982</v>
      </c>
      <c r="BY37" s="151"/>
      <c r="BZ37" s="151">
        <f t="shared" ref="BZ37" si="232">(CA36-BZ36)-0.15</f>
        <v>6.9999999999999982</v>
      </c>
      <c r="CA37" s="151"/>
      <c r="CB37" s="292">
        <f>SUM(BN37:CA37)</f>
        <v>13.999999999999996</v>
      </c>
      <c r="CC37" s="293"/>
      <c r="CD37" s="311">
        <f>SUM(BL37+AV37+AF37)+F37+H37+J37+L37+N37+BN37+BP37+BR37+BT37</f>
        <v>56</v>
      </c>
      <c r="CE37" s="292"/>
    </row>
    <row r="38" spans="1:83">
      <c r="A38" s="50" t="s">
        <v>50</v>
      </c>
      <c r="B38" s="151"/>
      <c r="C38" s="151"/>
      <c r="D38" s="151"/>
      <c r="E38" s="38"/>
      <c r="F38" s="37"/>
      <c r="G38" s="151"/>
      <c r="H38" s="151"/>
      <c r="I38" s="151"/>
      <c r="J38" s="151"/>
      <c r="K38" s="151"/>
      <c r="L38" s="15">
        <v>6</v>
      </c>
      <c r="M38" s="15">
        <v>13.15</v>
      </c>
      <c r="N38" s="15">
        <v>6</v>
      </c>
      <c r="O38" s="15">
        <v>13.15</v>
      </c>
      <c r="P38" s="300"/>
      <c r="Q38" s="301"/>
      <c r="R38" s="151"/>
      <c r="S38" s="151"/>
      <c r="T38" s="151"/>
      <c r="U38" s="151"/>
      <c r="V38" s="151"/>
      <c r="W38" s="151"/>
      <c r="X38" s="151"/>
      <c r="Y38" s="151"/>
      <c r="Z38" s="151"/>
      <c r="AA38" s="151"/>
      <c r="AB38" s="16">
        <v>14</v>
      </c>
      <c r="AC38" s="16">
        <v>21.15</v>
      </c>
      <c r="AD38" s="16">
        <v>14</v>
      </c>
      <c r="AE38" s="16">
        <v>21.15</v>
      </c>
      <c r="AF38" s="300"/>
      <c r="AG38" s="311"/>
      <c r="AH38" s="151"/>
      <c r="AI38" s="151"/>
      <c r="AJ38" s="151"/>
      <c r="AK38" s="151"/>
      <c r="AL38" s="151"/>
      <c r="AM38" s="151"/>
      <c r="AN38" s="151"/>
      <c r="AO38" s="151"/>
      <c r="AP38" s="151"/>
      <c r="AQ38" s="151"/>
      <c r="AR38" s="17">
        <v>7</v>
      </c>
      <c r="AS38" s="17">
        <v>14.15</v>
      </c>
      <c r="AT38" s="16">
        <v>7</v>
      </c>
      <c r="AU38" s="16">
        <v>13.15</v>
      </c>
      <c r="AV38" s="300"/>
      <c r="AW38" s="311"/>
      <c r="AX38" s="151"/>
      <c r="AY38" s="151"/>
      <c r="AZ38" s="151"/>
      <c r="BA38" s="151"/>
      <c r="BB38" s="151"/>
      <c r="BC38" s="151"/>
      <c r="BD38" s="151"/>
      <c r="BE38" s="151"/>
      <c r="BF38" s="151"/>
      <c r="BG38" s="151"/>
      <c r="BH38" s="17">
        <v>7</v>
      </c>
      <c r="BI38" s="17">
        <v>14.15</v>
      </c>
      <c r="BJ38" s="16">
        <v>7</v>
      </c>
      <c r="BK38" s="16">
        <v>13.05</v>
      </c>
      <c r="BL38" s="334"/>
      <c r="BM38" s="311"/>
      <c r="BN38" s="151"/>
      <c r="BO38" s="151"/>
      <c r="BP38" s="151"/>
      <c r="BQ38" s="151"/>
      <c r="BR38" s="150"/>
      <c r="BS38" s="151"/>
      <c r="BT38" s="151"/>
      <c r="BU38" s="149"/>
      <c r="BV38" s="37"/>
      <c r="BW38" s="151"/>
      <c r="BX38" s="15">
        <v>6</v>
      </c>
      <c r="BY38" s="15">
        <v>13.15</v>
      </c>
      <c r="BZ38" s="15">
        <v>6</v>
      </c>
      <c r="CA38" s="15">
        <v>13.15</v>
      </c>
      <c r="CB38" s="300"/>
      <c r="CC38" s="301"/>
      <c r="CD38" s="334"/>
      <c r="CE38" s="311"/>
    </row>
    <row r="39" spans="1:83">
      <c r="A39" s="47" t="s">
        <v>51</v>
      </c>
      <c r="B39" s="151"/>
      <c r="C39" s="151"/>
      <c r="D39" s="151"/>
      <c r="E39" s="38"/>
      <c r="F39" s="37"/>
      <c r="G39" s="151"/>
      <c r="H39" s="151"/>
      <c r="I39" s="151"/>
      <c r="J39" s="151"/>
      <c r="K39" s="151"/>
      <c r="L39" s="151">
        <f t="shared" ref="L39" si="233">(M38-L38)-0.15</f>
        <v>7</v>
      </c>
      <c r="M39" s="151"/>
      <c r="N39" s="151">
        <f t="shared" ref="N39" si="234">(O38-N38)-0.15</f>
        <v>7</v>
      </c>
      <c r="O39" s="151"/>
      <c r="P39" s="300">
        <f>SUM(B39:O39)</f>
        <v>14</v>
      </c>
      <c r="Q39" s="301"/>
      <c r="R39" s="151"/>
      <c r="S39" s="151"/>
      <c r="T39" s="151"/>
      <c r="U39" s="151"/>
      <c r="V39" s="151"/>
      <c r="W39" s="151"/>
      <c r="X39" s="151"/>
      <c r="Y39" s="151"/>
      <c r="Z39" s="151"/>
      <c r="AA39" s="151"/>
      <c r="AB39" s="151">
        <f t="shared" ref="AB39" si="235">(AC38-AB38)-0.15</f>
        <v>6.9999999999999982</v>
      </c>
      <c r="AC39" s="151"/>
      <c r="AD39" s="151">
        <f t="shared" ref="AD39" si="236">(AE38-AD38)-0.15</f>
        <v>6.9999999999999982</v>
      </c>
      <c r="AE39" s="151"/>
      <c r="AF39" s="300">
        <f>SUM(R39:AE39)</f>
        <v>13.999999999999996</v>
      </c>
      <c r="AG39" s="311"/>
      <c r="AH39" s="151"/>
      <c r="AI39" s="151"/>
      <c r="AJ39" s="151"/>
      <c r="AK39" s="151"/>
      <c r="AL39" s="151"/>
      <c r="AM39" s="151"/>
      <c r="AN39" s="151"/>
      <c r="AO39" s="151"/>
      <c r="AP39" s="151"/>
      <c r="AQ39" s="151"/>
      <c r="AR39" s="151">
        <f t="shared" ref="AR39" si="237">(AS38-AR38)-0.15</f>
        <v>7</v>
      </c>
      <c r="AS39" s="151"/>
      <c r="AT39" s="151">
        <f t="shared" ref="AT39" si="238">(AU38-AT38)-0.15</f>
        <v>6</v>
      </c>
      <c r="AU39" s="151"/>
      <c r="AV39" s="300">
        <f>SUM(AH39:AU39)</f>
        <v>13</v>
      </c>
      <c r="AW39" s="311"/>
      <c r="AX39" s="151"/>
      <c r="AY39" s="151"/>
      <c r="AZ39" s="151"/>
      <c r="BA39" s="151"/>
      <c r="BB39" s="151"/>
      <c r="BC39" s="151"/>
      <c r="BD39" s="151"/>
      <c r="BE39" s="151"/>
      <c r="BF39" s="151"/>
      <c r="BG39" s="151"/>
      <c r="BH39" s="151">
        <f t="shared" ref="BH39" si="239">(BI38-BH38)-0.15</f>
        <v>7</v>
      </c>
      <c r="BI39" s="151"/>
      <c r="BJ39" s="151">
        <f t="shared" ref="BJ39" si="240">(BK38-BJ38)-0.15</f>
        <v>5.9</v>
      </c>
      <c r="BK39" s="151"/>
      <c r="BL39" s="334">
        <f>SUM(AX39:BK39)</f>
        <v>12.9</v>
      </c>
      <c r="BM39" s="311"/>
      <c r="BN39" s="151"/>
      <c r="BO39" s="151"/>
      <c r="BP39" s="151"/>
      <c r="BQ39" s="151"/>
      <c r="BR39" s="150"/>
      <c r="BS39" s="151"/>
      <c r="BT39" s="151"/>
      <c r="BU39" s="149"/>
      <c r="BV39" s="37"/>
      <c r="BW39" s="151"/>
      <c r="BX39" s="151">
        <f t="shared" ref="BX39" si="241">(BY38-BX38)-0.15</f>
        <v>7</v>
      </c>
      <c r="BY39" s="151"/>
      <c r="BZ39" s="151">
        <f t="shared" ref="BZ39" si="242">(CA38-BZ38)-0.15</f>
        <v>7</v>
      </c>
      <c r="CA39" s="151"/>
      <c r="CB39" s="300">
        <f>SUM(BN39:CA39)</f>
        <v>14</v>
      </c>
      <c r="CC39" s="301"/>
      <c r="CD39" s="311">
        <f>SUM(BL39+AV39+AF39)+F39+H39+J39+L39+N39+BN39+BP39+BR39+BT39</f>
        <v>53.899999999999991</v>
      </c>
      <c r="CE39" s="292"/>
    </row>
    <row r="40" spans="1:83">
      <c r="A40" s="128" t="s">
        <v>52</v>
      </c>
      <c r="B40" s="129"/>
      <c r="C40" s="129"/>
      <c r="D40" s="129"/>
      <c r="E40" s="130"/>
      <c r="F40" s="131"/>
      <c r="G40" s="129"/>
      <c r="H40" s="129"/>
      <c r="I40" s="129"/>
      <c r="J40" s="129"/>
      <c r="K40" s="129"/>
      <c r="L40" s="129"/>
      <c r="M40" s="129"/>
      <c r="N40" s="129"/>
      <c r="O40" s="129"/>
      <c r="P40" s="129"/>
      <c r="Q40" s="130"/>
      <c r="R40" s="129"/>
      <c r="S40" s="129"/>
      <c r="T40" s="129"/>
      <c r="U40" s="129"/>
      <c r="V40" s="129"/>
      <c r="W40" s="129"/>
      <c r="X40" s="129"/>
      <c r="Y40" s="129"/>
      <c r="Z40" s="129"/>
      <c r="AA40" s="129"/>
      <c r="AB40" s="129"/>
      <c r="AC40" s="129"/>
      <c r="AD40" s="129"/>
      <c r="AE40" s="129"/>
      <c r="AF40" s="129"/>
      <c r="AG40" s="129"/>
      <c r="AH40" s="129"/>
      <c r="AI40" s="129"/>
      <c r="AJ40" s="129"/>
      <c r="AK40" s="129"/>
      <c r="AL40" s="129"/>
      <c r="AM40" s="129"/>
      <c r="AN40" s="129"/>
      <c r="AO40" s="129"/>
      <c r="AP40" s="129"/>
      <c r="AQ40" s="129"/>
      <c r="AR40" s="129"/>
      <c r="AS40" s="129"/>
      <c r="AT40" s="129"/>
      <c r="AU40" s="129"/>
      <c r="AV40" s="129"/>
      <c r="AW40" s="129"/>
      <c r="AX40" s="129"/>
      <c r="AY40" s="129"/>
      <c r="AZ40" s="129"/>
      <c r="BA40" s="129"/>
      <c r="BB40" s="129"/>
      <c r="BC40" s="129"/>
      <c r="BD40" s="129"/>
      <c r="BE40" s="129"/>
      <c r="BF40" s="129"/>
      <c r="BG40" s="129"/>
      <c r="BH40" s="129"/>
      <c r="BI40" s="129"/>
      <c r="BJ40" s="129"/>
      <c r="BK40" s="129"/>
      <c r="BL40" s="132"/>
      <c r="BM40" s="129"/>
      <c r="BN40" s="129"/>
      <c r="BO40" s="129"/>
      <c r="BP40" s="129"/>
      <c r="BQ40" s="129"/>
      <c r="BR40" s="132"/>
      <c r="BS40" s="129"/>
      <c r="BT40" s="129"/>
      <c r="BU40" s="133"/>
      <c r="BV40" s="131"/>
      <c r="BW40" s="129"/>
      <c r="BX40" s="129"/>
      <c r="BY40" s="129"/>
      <c r="BZ40" s="129"/>
      <c r="CA40" s="129"/>
      <c r="CB40" s="129"/>
      <c r="CC40" s="130"/>
      <c r="CD40" s="132"/>
      <c r="CE40" s="129"/>
    </row>
    <row r="41" spans="1:83">
      <c r="A41" s="46" t="s">
        <v>53</v>
      </c>
      <c r="B41" s="151">
        <v>7</v>
      </c>
      <c r="C41" s="151">
        <v>14.36</v>
      </c>
      <c r="D41" s="151">
        <v>7</v>
      </c>
      <c r="E41" s="38">
        <v>14.36</v>
      </c>
      <c r="F41" s="37">
        <v>7</v>
      </c>
      <c r="G41" s="151">
        <v>14.36</v>
      </c>
      <c r="H41" s="151">
        <v>7</v>
      </c>
      <c r="I41" s="151">
        <v>14.36</v>
      </c>
      <c r="J41" s="151">
        <v>7</v>
      </c>
      <c r="K41" s="151">
        <v>14.36</v>
      </c>
      <c r="L41" s="14" t="s">
        <v>54</v>
      </c>
      <c r="M41" s="14" t="s">
        <v>54</v>
      </c>
      <c r="N41" s="14" t="s">
        <v>54</v>
      </c>
      <c r="O41" s="14" t="s">
        <v>54</v>
      </c>
      <c r="P41" s="292"/>
      <c r="Q41" s="293"/>
      <c r="R41" s="151">
        <v>7</v>
      </c>
      <c r="S41" s="151">
        <v>14.36</v>
      </c>
      <c r="T41" s="14" t="s">
        <v>54</v>
      </c>
      <c r="U41" s="14" t="s">
        <v>54</v>
      </c>
      <c r="V41" s="151">
        <v>7</v>
      </c>
      <c r="W41" s="151">
        <v>14.36</v>
      </c>
      <c r="X41" s="151">
        <v>7</v>
      </c>
      <c r="Y41" s="151">
        <v>14.36</v>
      </c>
      <c r="Z41" s="14" t="s">
        <v>54</v>
      </c>
      <c r="AA41" s="14" t="s">
        <v>54</v>
      </c>
      <c r="AB41" s="151">
        <v>7</v>
      </c>
      <c r="AC41" s="151">
        <v>14.36</v>
      </c>
      <c r="AD41" s="151">
        <v>7</v>
      </c>
      <c r="AE41" s="151">
        <v>14.36</v>
      </c>
      <c r="AF41" s="292"/>
      <c r="AG41" s="292"/>
      <c r="AH41" s="151">
        <v>7</v>
      </c>
      <c r="AI41" s="151">
        <v>14.36</v>
      </c>
      <c r="AJ41" s="14">
        <v>7</v>
      </c>
      <c r="AK41" s="14">
        <v>14.36</v>
      </c>
      <c r="AL41" s="14">
        <v>7</v>
      </c>
      <c r="AM41" s="14">
        <v>14.36</v>
      </c>
      <c r="AN41" s="151">
        <v>7</v>
      </c>
      <c r="AO41" s="151">
        <v>14.36</v>
      </c>
      <c r="AP41" s="151">
        <v>7</v>
      </c>
      <c r="AQ41" s="151">
        <v>14.36</v>
      </c>
      <c r="AR41" s="14" t="s">
        <v>54</v>
      </c>
      <c r="AS41" s="14" t="s">
        <v>54</v>
      </c>
      <c r="AT41" s="14" t="s">
        <v>54</v>
      </c>
      <c r="AU41" s="14" t="s">
        <v>54</v>
      </c>
      <c r="AV41" s="292"/>
      <c r="AW41" s="292"/>
      <c r="AX41" s="151">
        <v>7</v>
      </c>
      <c r="AY41" s="151">
        <v>14.36</v>
      </c>
      <c r="AZ41" s="14" t="s">
        <v>54</v>
      </c>
      <c r="BA41" s="14" t="s">
        <v>54</v>
      </c>
      <c r="BB41" s="151">
        <v>7</v>
      </c>
      <c r="BC41" s="151">
        <v>14.36</v>
      </c>
      <c r="BD41" s="151">
        <v>7</v>
      </c>
      <c r="BE41" s="151">
        <v>14.36</v>
      </c>
      <c r="BF41" s="14" t="s">
        <v>54</v>
      </c>
      <c r="BG41" s="14" t="s">
        <v>54</v>
      </c>
      <c r="BH41" s="151">
        <v>7</v>
      </c>
      <c r="BI41" s="151">
        <v>14.36</v>
      </c>
      <c r="BJ41" s="151">
        <v>7</v>
      </c>
      <c r="BK41" s="151">
        <v>14.36</v>
      </c>
      <c r="BL41" s="311"/>
      <c r="BM41" s="292"/>
      <c r="BN41" s="151">
        <v>7</v>
      </c>
      <c r="BO41" s="151">
        <v>14.36</v>
      </c>
      <c r="BP41" s="151">
        <v>7</v>
      </c>
      <c r="BQ41" s="151">
        <v>14.36</v>
      </c>
      <c r="BR41" s="150">
        <v>7</v>
      </c>
      <c r="BS41" s="151">
        <v>14.36</v>
      </c>
      <c r="BT41" s="151">
        <v>7</v>
      </c>
      <c r="BU41" s="149">
        <v>14.36</v>
      </c>
      <c r="BV41" s="37">
        <v>7</v>
      </c>
      <c r="BW41" s="151">
        <v>14.36</v>
      </c>
      <c r="BX41" s="14" t="s">
        <v>54</v>
      </c>
      <c r="BY41" s="14" t="s">
        <v>54</v>
      </c>
      <c r="BZ41" s="14" t="s">
        <v>54</v>
      </c>
      <c r="CA41" s="14" t="s">
        <v>54</v>
      </c>
      <c r="CB41" s="292"/>
      <c r="CC41" s="293"/>
      <c r="CD41" s="311"/>
      <c r="CE41" s="292"/>
    </row>
    <row r="42" spans="1:83">
      <c r="A42" s="47" t="s">
        <v>55</v>
      </c>
      <c r="B42" s="151">
        <f t="shared" ref="B42" si="243">(C41-B41)</f>
        <v>7.3599999999999994</v>
      </c>
      <c r="C42" s="151"/>
      <c r="D42" s="151">
        <f t="shared" ref="D42" si="244">(E41-D41)</f>
        <v>7.3599999999999994</v>
      </c>
      <c r="E42" s="38"/>
      <c r="F42" s="37">
        <f t="shared" ref="F42" si="245">(G41-F41)</f>
        <v>7.3599999999999994</v>
      </c>
      <c r="G42" s="151"/>
      <c r="H42" s="151">
        <f t="shared" ref="H42" si="246">(I41-H41)</f>
        <v>7.3599999999999994</v>
      </c>
      <c r="I42" s="151"/>
      <c r="J42" s="151">
        <f t="shared" ref="J42" si="247">(K41-J41)</f>
        <v>7.3599999999999994</v>
      </c>
      <c r="K42" s="151"/>
      <c r="L42" s="151"/>
      <c r="M42" s="151"/>
      <c r="N42" s="151"/>
      <c r="O42" s="151"/>
      <c r="P42" s="292">
        <f>SUM(B42:O42)</f>
        <v>36.799999999999997</v>
      </c>
      <c r="Q42" s="293"/>
      <c r="R42" s="151">
        <f t="shared" ref="R42" si="248">(S41-R41)</f>
        <v>7.3599999999999994</v>
      </c>
      <c r="S42" s="151"/>
      <c r="T42" s="151"/>
      <c r="U42" s="151"/>
      <c r="V42" s="151">
        <f t="shared" ref="V42" si="249">(W41-V41)</f>
        <v>7.3599999999999994</v>
      </c>
      <c r="W42" s="151"/>
      <c r="X42" s="151">
        <f t="shared" ref="X42" si="250">(Y41-X41)</f>
        <v>7.3599999999999994</v>
      </c>
      <c r="Y42" s="151"/>
      <c r="Z42" s="151"/>
      <c r="AA42" s="151"/>
      <c r="AB42" s="151">
        <f t="shared" ref="AB42" si="251">(AC41-AB41)</f>
        <v>7.3599999999999994</v>
      </c>
      <c r="AC42" s="151"/>
      <c r="AD42" s="151">
        <f t="shared" ref="AD42" si="252">(AE41-AD41)</f>
        <v>7.3599999999999994</v>
      </c>
      <c r="AE42" s="151"/>
      <c r="AF42" s="292">
        <f>SUM(R42:AE42)</f>
        <v>36.799999999999997</v>
      </c>
      <c r="AG42" s="292"/>
      <c r="AH42" s="151">
        <f t="shared" ref="AH42" si="253">(AI41-AH41)</f>
        <v>7.3599999999999994</v>
      </c>
      <c r="AI42" s="151"/>
      <c r="AJ42" s="151">
        <f t="shared" ref="AJ42" si="254">(AK41-AJ41)</f>
        <v>7.3599999999999994</v>
      </c>
      <c r="AK42" s="151"/>
      <c r="AL42" s="151">
        <f t="shared" ref="AL42" si="255">(AM41-AL41)</f>
        <v>7.3599999999999994</v>
      </c>
      <c r="AM42" s="151"/>
      <c r="AN42" s="151">
        <f t="shared" ref="AN42" si="256">(AO41-AN41)</f>
        <v>7.3599999999999994</v>
      </c>
      <c r="AO42" s="151"/>
      <c r="AP42" s="151">
        <f t="shared" ref="AP42" si="257">(AQ41-AP41)</f>
        <v>7.3599999999999994</v>
      </c>
      <c r="AQ42" s="151"/>
      <c r="AR42" s="151"/>
      <c r="AS42" s="151"/>
      <c r="AT42" s="151"/>
      <c r="AU42" s="151"/>
      <c r="AV42" s="292">
        <f>SUM(AH42:AU42)</f>
        <v>36.799999999999997</v>
      </c>
      <c r="AW42" s="292"/>
      <c r="AX42" s="151">
        <f t="shared" ref="AX42" si="258">(AY41-AX41)</f>
        <v>7.3599999999999994</v>
      </c>
      <c r="AY42" s="151"/>
      <c r="AZ42" s="151"/>
      <c r="BA42" s="151"/>
      <c r="BB42" s="151">
        <f t="shared" ref="BB42" si="259">(BC41-BB41)</f>
        <v>7.3599999999999994</v>
      </c>
      <c r="BC42" s="151"/>
      <c r="BD42" s="151">
        <f t="shared" ref="BD42" si="260">(BE41-BD41)</f>
        <v>7.3599999999999994</v>
      </c>
      <c r="BE42" s="151"/>
      <c r="BF42" s="151"/>
      <c r="BG42" s="151"/>
      <c r="BH42" s="151">
        <f t="shared" ref="BH42" si="261">(BI41-BH41)</f>
        <v>7.3599999999999994</v>
      </c>
      <c r="BI42" s="151"/>
      <c r="BJ42" s="151">
        <f t="shared" ref="BJ42" si="262">(BK41-BJ41)</f>
        <v>7.3599999999999994</v>
      </c>
      <c r="BK42" s="151"/>
      <c r="BL42" s="311">
        <f>SUM(AX42:BK42)</f>
        <v>36.799999999999997</v>
      </c>
      <c r="BM42" s="292"/>
      <c r="BN42" s="151">
        <f t="shared" ref="BN42" si="263">(BO41-BN41)</f>
        <v>7.3599999999999994</v>
      </c>
      <c r="BO42" s="151"/>
      <c r="BP42" s="151">
        <f t="shared" ref="BP42" si="264">(BQ41-BP41)</f>
        <v>7.3599999999999994</v>
      </c>
      <c r="BQ42" s="151"/>
      <c r="BR42" s="150">
        <f t="shared" ref="BR42" si="265">(BS41-BR41)</f>
        <v>7.3599999999999994</v>
      </c>
      <c r="BS42" s="151"/>
      <c r="BT42" s="151">
        <f t="shared" ref="BT42" si="266">(BU41-BT41)</f>
        <v>7.3599999999999994</v>
      </c>
      <c r="BU42" s="149"/>
      <c r="BV42" s="37">
        <f t="shared" ref="BV42" si="267">(BW41-BV41)</f>
        <v>7.3599999999999994</v>
      </c>
      <c r="BW42" s="151"/>
      <c r="BX42" s="151"/>
      <c r="BY42" s="151"/>
      <c r="BZ42" s="151"/>
      <c r="CA42" s="151"/>
      <c r="CB42" s="292">
        <f>SUM(BN42:CA42)</f>
        <v>36.799999999999997</v>
      </c>
      <c r="CC42" s="293"/>
      <c r="CD42" s="311">
        <f>SUM(BL42+AV42+AF42)+F42+H42+J42+L42+N42+BN42+BP42+BR42+BT42</f>
        <v>161.92000000000002</v>
      </c>
      <c r="CE42" s="292"/>
    </row>
    <row r="43" spans="1:83">
      <c r="A43" s="46" t="s">
        <v>56</v>
      </c>
      <c r="B43" s="151">
        <v>7</v>
      </c>
      <c r="C43" s="151">
        <v>14.36</v>
      </c>
      <c r="D43" s="151">
        <v>7</v>
      </c>
      <c r="E43" s="38">
        <v>14.36</v>
      </c>
      <c r="F43" s="37">
        <v>7</v>
      </c>
      <c r="G43" s="151">
        <v>14.36</v>
      </c>
      <c r="H43" s="151"/>
      <c r="I43" s="151"/>
      <c r="J43" s="151"/>
      <c r="K43" s="151"/>
      <c r="L43" s="151">
        <v>7</v>
      </c>
      <c r="M43" s="151">
        <v>14.36</v>
      </c>
      <c r="N43" s="151">
        <v>7</v>
      </c>
      <c r="O43" s="151">
        <v>14.36</v>
      </c>
      <c r="P43" s="292"/>
      <c r="Q43" s="293"/>
      <c r="R43" s="14" t="s">
        <v>54</v>
      </c>
      <c r="S43" s="14" t="s">
        <v>54</v>
      </c>
      <c r="T43" s="151">
        <v>7</v>
      </c>
      <c r="U43" s="151">
        <v>14.36</v>
      </c>
      <c r="V43" s="14" t="s">
        <v>54</v>
      </c>
      <c r="W43" s="14" t="s">
        <v>54</v>
      </c>
      <c r="X43" s="14" t="s">
        <v>54</v>
      </c>
      <c r="Y43" s="14" t="s">
        <v>54</v>
      </c>
      <c r="Z43" s="151">
        <v>7</v>
      </c>
      <c r="AA43" s="151">
        <v>14.36</v>
      </c>
      <c r="AB43" s="291" t="s">
        <v>21</v>
      </c>
      <c r="AC43" s="290"/>
      <c r="AD43" s="14" t="s">
        <v>54</v>
      </c>
      <c r="AE43" s="14" t="s">
        <v>54</v>
      </c>
      <c r="AF43" s="292"/>
      <c r="AG43" s="292"/>
      <c r="AH43" s="14" t="s">
        <v>54</v>
      </c>
      <c r="AI43" s="14" t="s">
        <v>54</v>
      </c>
      <c r="AJ43" s="14" t="s">
        <v>54</v>
      </c>
      <c r="AK43" s="14" t="s">
        <v>54</v>
      </c>
      <c r="AL43" s="14" t="s">
        <v>54</v>
      </c>
      <c r="AM43" s="14" t="s">
        <v>54</v>
      </c>
      <c r="AN43" s="14" t="s">
        <v>54</v>
      </c>
      <c r="AO43" s="14" t="s">
        <v>54</v>
      </c>
      <c r="AP43" s="14" t="s">
        <v>54</v>
      </c>
      <c r="AQ43" s="14" t="s">
        <v>54</v>
      </c>
      <c r="AR43" s="14" t="s">
        <v>54</v>
      </c>
      <c r="AS43" s="14" t="s">
        <v>54</v>
      </c>
      <c r="AT43" s="14" t="s">
        <v>54</v>
      </c>
      <c r="AU43" s="14" t="s">
        <v>54</v>
      </c>
      <c r="AV43" s="292"/>
      <c r="AW43" s="292"/>
      <c r="AX43" s="151">
        <v>7</v>
      </c>
      <c r="AY43" s="151">
        <v>14.36</v>
      </c>
      <c r="AZ43" s="14" t="s">
        <v>54</v>
      </c>
      <c r="BA43" s="14" t="s">
        <v>54</v>
      </c>
      <c r="BB43" s="151">
        <v>7</v>
      </c>
      <c r="BC43" s="151">
        <v>14.36</v>
      </c>
      <c r="BD43" s="151">
        <v>7</v>
      </c>
      <c r="BE43" s="151">
        <v>14.36</v>
      </c>
      <c r="BF43" s="14" t="s">
        <v>54</v>
      </c>
      <c r="BG43" s="14" t="s">
        <v>54</v>
      </c>
      <c r="BH43" s="151">
        <v>7</v>
      </c>
      <c r="BI43" s="151">
        <v>14.36</v>
      </c>
      <c r="BJ43" s="151">
        <v>7</v>
      </c>
      <c r="BK43" s="151">
        <v>14.36</v>
      </c>
      <c r="BL43" s="311"/>
      <c r="BM43" s="292"/>
      <c r="BN43" s="151">
        <v>7</v>
      </c>
      <c r="BO43" s="151">
        <v>14.36</v>
      </c>
      <c r="BP43" s="151">
        <v>7</v>
      </c>
      <c r="BQ43" s="151">
        <v>14.36</v>
      </c>
      <c r="BR43" s="150">
        <v>7</v>
      </c>
      <c r="BS43" s="151">
        <v>14.36</v>
      </c>
      <c r="BT43" s="151"/>
      <c r="BU43" s="149"/>
      <c r="BV43" s="37"/>
      <c r="BW43" s="151"/>
      <c r="BX43" s="151">
        <v>7</v>
      </c>
      <c r="BY43" s="151">
        <v>14.36</v>
      </c>
      <c r="BZ43" s="151">
        <v>7</v>
      </c>
      <c r="CA43" s="151">
        <v>14.36</v>
      </c>
      <c r="CB43" s="292"/>
      <c r="CC43" s="293"/>
      <c r="CD43" s="311"/>
      <c r="CE43" s="292"/>
    </row>
    <row r="44" spans="1:83">
      <c r="A44" s="47" t="s">
        <v>55</v>
      </c>
      <c r="B44" s="151">
        <f t="shared" ref="B44" si="268">(C43-B43)</f>
        <v>7.3599999999999994</v>
      </c>
      <c r="C44" s="151"/>
      <c r="D44" s="151">
        <f t="shared" ref="D44" si="269">(E43-D43)</f>
        <v>7.3599999999999994</v>
      </c>
      <c r="E44" s="38"/>
      <c r="F44" s="37">
        <f t="shared" ref="F44" si="270">(G43-F43)</f>
        <v>7.3599999999999994</v>
      </c>
      <c r="G44" s="151"/>
      <c r="H44" s="151"/>
      <c r="I44" s="151"/>
      <c r="J44" s="151"/>
      <c r="K44" s="151"/>
      <c r="L44" s="151">
        <f t="shared" ref="L44" si="271">(M43-L43)</f>
        <v>7.3599999999999994</v>
      </c>
      <c r="M44" s="151"/>
      <c r="N44" s="151">
        <f t="shared" ref="N44" si="272">(O43-N43)</f>
        <v>7.3599999999999994</v>
      </c>
      <c r="O44" s="151"/>
      <c r="P44" s="292">
        <f>SUM(B44:O44)</f>
        <v>36.799999999999997</v>
      </c>
      <c r="Q44" s="293"/>
      <c r="R44" s="151"/>
      <c r="S44" s="151"/>
      <c r="T44" s="151">
        <f t="shared" ref="T44" si="273">(U43-T43)</f>
        <v>7.3599999999999994</v>
      </c>
      <c r="U44" s="151"/>
      <c r="V44" s="151"/>
      <c r="W44" s="151"/>
      <c r="X44" s="151"/>
      <c r="Y44" s="151"/>
      <c r="Z44" s="151">
        <f t="shared" ref="Z44" si="274">(AA43-Z43)</f>
        <v>7.3599999999999994</v>
      </c>
      <c r="AA44" s="151"/>
      <c r="AB44" s="197">
        <v>7.6</v>
      </c>
      <c r="AC44" s="20"/>
      <c r="AD44" s="151"/>
      <c r="AE44" s="151"/>
      <c r="AF44" s="292">
        <f>SUM(R44:AE44)</f>
        <v>22.32</v>
      </c>
      <c r="AG44" s="292"/>
      <c r="AH44" s="151"/>
      <c r="AI44" s="151"/>
      <c r="AJ44" s="151"/>
      <c r="AK44" s="151"/>
      <c r="AL44" s="151"/>
      <c r="AM44" s="151"/>
      <c r="AN44" s="151"/>
      <c r="AO44" s="151"/>
      <c r="AP44" s="151"/>
      <c r="AQ44" s="151"/>
      <c r="AR44" s="151"/>
      <c r="AS44" s="151"/>
      <c r="AT44" s="151"/>
      <c r="AU44" s="151"/>
      <c r="AV44" s="292">
        <f>SUM(AH44:AU44)</f>
        <v>0</v>
      </c>
      <c r="AW44" s="292"/>
      <c r="AX44" s="151">
        <f t="shared" ref="AX44" si="275">(AY43-AX43)</f>
        <v>7.3599999999999994</v>
      </c>
      <c r="AY44" s="151"/>
      <c r="AZ44" s="151"/>
      <c r="BA44" s="151"/>
      <c r="BB44" s="151">
        <f t="shared" ref="BB44" si="276">(BC43-BB43)</f>
        <v>7.3599999999999994</v>
      </c>
      <c r="BC44" s="151"/>
      <c r="BD44" s="151">
        <f t="shared" ref="BD44" si="277">(BE43-BD43)</f>
        <v>7.3599999999999994</v>
      </c>
      <c r="BE44" s="151"/>
      <c r="BF44" s="151"/>
      <c r="BG44" s="151"/>
      <c r="BH44" s="151">
        <f t="shared" ref="BH44" si="278">(BI43-BH43)</f>
        <v>7.3599999999999994</v>
      </c>
      <c r="BI44" s="151"/>
      <c r="BJ44" s="151">
        <f t="shared" ref="BJ44" si="279">(BK43-BJ43)</f>
        <v>7.3599999999999994</v>
      </c>
      <c r="BK44" s="151"/>
      <c r="BL44" s="311">
        <f>SUM(AX44:BK44)</f>
        <v>36.799999999999997</v>
      </c>
      <c r="BM44" s="292"/>
      <c r="BN44" s="151">
        <f t="shared" ref="BN44" si="280">(BO43-BN43)</f>
        <v>7.3599999999999994</v>
      </c>
      <c r="BO44" s="151"/>
      <c r="BP44" s="151">
        <f t="shared" ref="BP44" si="281">(BQ43-BP43)</f>
        <v>7.3599999999999994</v>
      </c>
      <c r="BQ44" s="151"/>
      <c r="BR44" s="150">
        <f t="shared" ref="BR44" si="282">(BS43-BR43)</f>
        <v>7.3599999999999994</v>
      </c>
      <c r="BS44" s="151"/>
      <c r="BT44" s="151"/>
      <c r="BU44" s="149"/>
      <c r="BV44" s="37"/>
      <c r="BW44" s="151"/>
      <c r="BX44" s="151">
        <f t="shared" ref="BX44" si="283">(BY43-BX43)</f>
        <v>7.3599999999999994</v>
      </c>
      <c r="BY44" s="151"/>
      <c r="BZ44" s="151">
        <f t="shared" ref="BZ44" si="284">(CA43-BZ43)</f>
        <v>7.3599999999999994</v>
      </c>
      <c r="CA44" s="151"/>
      <c r="CB44" s="292">
        <f>SUM(BN44:CA44)</f>
        <v>36.799999999999997</v>
      </c>
      <c r="CC44" s="293"/>
      <c r="CD44" s="311">
        <f>SUM(BL44+AV44+AF44)+F44+H44+J44+L44+N44+BN44+BP44+BR44+BT44</f>
        <v>103.27999999999999</v>
      </c>
      <c r="CE44" s="292"/>
    </row>
    <row r="45" spans="1:83">
      <c r="A45" s="46" t="s">
        <v>57</v>
      </c>
      <c r="B45" s="151">
        <v>8.3000000000000007</v>
      </c>
      <c r="C45" s="151">
        <v>16.3</v>
      </c>
      <c r="D45" s="151">
        <v>8.3000000000000007</v>
      </c>
      <c r="E45" s="38">
        <v>16.3</v>
      </c>
      <c r="F45" s="37">
        <v>8.3000000000000007</v>
      </c>
      <c r="G45" s="151">
        <v>16.3</v>
      </c>
      <c r="H45" s="151">
        <v>8.3000000000000007</v>
      </c>
      <c r="I45" s="151">
        <v>16.3</v>
      </c>
      <c r="J45" s="151">
        <v>8.3000000000000007</v>
      </c>
      <c r="K45" s="151">
        <v>16.3</v>
      </c>
      <c r="L45" s="14" t="s">
        <v>54</v>
      </c>
      <c r="M45" s="14" t="s">
        <v>54</v>
      </c>
      <c r="N45" s="14" t="s">
        <v>54</v>
      </c>
      <c r="O45" s="14" t="s">
        <v>54</v>
      </c>
      <c r="P45" s="292"/>
      <c r="Q45" s="293"/>
      <c r="R45" s="151">
        <v>8.3000000000000007</v>
      </c>
      <c r="S45" s="151">
        <v>16.3</v>
      </c>
      <c r="T45" s="151">
        <v>8.3000000000000007</v>
      </c>
      <c r="U45" s="151">
        <v>16.3</v>
      </c>
      <c r="V45" s="151">
        <v>8.3000000000000007</v>
      </c>
      <c r="W45" s="151">
        <v>16.3</v>
      </c>
      <c r="X45" s="151">
        <v>8.3000000000000007</v>
      </c>
      <c r="Y45" s="151">
        <v>16.3</v>
      </c>
      <c r="Z45" s="151">
        <v>8.3000000000000007</v>
      </c>
      <c r="AA45" s="151">
        <v>16.3</v>
      </c>
      <c r="AB45" s="14" t="s">
        <v>54</v>
      </c>
      <c r="AC45" s="14" t="s">
        <v>54</v>
      </c>
      <c r="AD45" s="14" t="s">
        <v>54</v>
      </c>
      <c r="AE45" s="14" t="s">
        <v>54</v>
      </c>
      <c r="AF45" s="292"/>
      <c r="AG45" s="292"/>
      <c r="AH45" s="151">
        <v>8.3000000000000007</v>
      </c>
      <c r="AI45" s="151">
        <v>16.3</v>
      </c>
      <c r="AJ45" s="151">
        <v>8.3000000000000007</v>
      </c>
      <c r="AK45" s="151">
        <v>16.3</v>
      </c>
      <c r="AL45" s="151">
        <v>8.3000000000000007</v>
      </c>
      <c r="AM45" s="151">
        <v>16.3</v>
      </c>
      <c r="AN45" s="151">
        <v>8.3000000000000007</v>
      </c>
      <c r="AO45" s="151">
        <v>16.3</v>
      </c>
      <c r="AP45" s="151">
        <v>8.3000000000000007</v>
      </c>
      <c r="AQ45" s="151">
        <v>16.3</v>
      </c>
      <c r="AR45" s="14" t="s">
        <v>54</v>
      </c>
      <c r="AS45" s="14" t="s">
        <v>54</v>
      </c>
      <c r="AT45" s="14" t="s">
        <v>54</v>
      </c>
      <c r="AU45" s="14" t="s">
        <v>54</v>
      </c>
      <c r="AV45" s="292"/>
      <c r="AW45" s="292"/>
      <c r="AX45" s="151">
        <v>8.3000000000000007</v>
      </c>
      <c r="AY45" s="151">
        <v>16.3</v>
      </c>
      <c r="AZ45" s="151">
        <v>8.3000000000000007</v>
      </c>
      <c r="BA45" s="151">
        <v>16.3</v>
      </c>
      <c r="BB45" s="151">
        <v>8.3000000000000007</v>
      </c>
      <c r="BC45" s="151">
        <v>16.3</v>
      </c>
      <c r="BD45" s="151">
        <v>8.3000000000000007</v>
      </c>
      <c r="BE45" s="151">
        <v>16.3</v>
      </c>
      <c r="BF45" s="151">
        <v>8.3000000000000007</v>
      </c>
      <c r="BG45" s="151">
        <v>16.3</v>
      </c>
      <c r="BH45" s="14" t="s">
        <v>54</v>
      </c>
      <c r="BI45" s="14" t="s">
        <v>54</v>
      </c>
      <c r="BJ45" s="14" t="s">
        <v>54</v>
      </c>
      <c r="BK45" s="14" t="s">
        <v>54</v>
      </c>
      <c r="BL45" s="311"/>
      <c r="BM45" s="292"/>
      <c r="BN45" s="151">
        <v>8.3000000000000007</v>
      </c>
      <c r="BO45" s="151">
        <v>16.3</v>
      </c>
      <c r="BP45" s="151">
        <v>8.3000000000000007</v>
      </c>
      <c r="BQ45" s="151">
        <v>16.3</v>
      </c>
      <c r="BR45" s="150">
        <v>8.3000000000000007</v>
      </c>
      <c r="BS45" s="151">
        <v>16.3</v>
      </c>
      <c r="BT45" s="151">
        <v>8.3000000000000007</v>
      </c>
      <c r="BU45" s="149">
        <v>16.3</v>
      </c>
      <c r="BV45" s="37">
        <v>8.3000000000000007</v>
      </c>
      <c r="BW45" s="151">
        <v>16.3</v>
      </c>
      <c r="BX45" s="14" t="s">
        <v>54</v>
      </c>
      <c r="BY45" s="14" t="s">
        <v>54</v>
      </c>
      <c r="BZ45" s="14" t="s">
        <v>54</v>
      </c>
      <c r="CA45" s="14" t="s">
        <v>54</v>
      </c>
      <c r="CB45" s="292"/>
      <c r="CC45" s="293"/>
      <c r="CD45" s="311"/>
      <c r="CE45" s="292"/>
    </row>
    <row r="46" spans="1:83">
      <c r="A46" s="47" t="s">
        <v>58</v>
      </c>
      <c r="B46" s="151">
        <f t="shared" ref="B46" si="285">(C45-B45)-0.5</f>
        <v>7.5</v>
      </c>
      <c r="C46" s="151"/>
      <c r="D46" s="151">
        <f t="shared" ref="D46" si="286">(E45-D45)-0.5</f>
        <v>7.5</v>
      </c>
      <c r="E46" s="38"/>
      <c r="F46" s="37">
        <f t="shared" ref="F46" si="287">(G45-F45)-0.5</f>
        <v>7.5</v>
      </c>
      <c r="G46" s="151"/>
      <c r="H46" s="151">
        <f t="shared" ref="H46" si="288">(I45-H45)-0.5</f>
        <v>7.5</v>
      </c>
      <c r="I46" s="151"/>
      <c r="J46" s="151">
        <f t="shared" ref="J46" si="289">(K45-J45)-0.5</f>
        <v>7.5</v>
      </c>
      <c r="K46" s="151"/>
      <c r="L46" s="151"/>
      <c r="M46" s="151"/>
      <c r="N46" s="151"/>
      <c r="O46" s="151"/>
      <c r="P46" s="292">
        <f>SUM(B46:O46)</f>
        <v>37.5</v>
      </c>
      <c r="Q46" s="293"/>
      <c r="R46" s="151">
        <f t="shared" ref="R46" si="290">(S45-R45)-0.5</f>
        <v>7.5</v>
      </c>
      <c r="S46" s="151"/>
      <c r="T46" s="151">
        <f t="shared" ref="T46" si="291">(U45-T45)-0.5</f>
        <v>7.5</v>
      </c>
      <c r="U46" s="151"/>
      <c r="V46" s="151">
        <f t="shared" ref="V46" si="292">(W45-V45)-0.5</f>
        <v>7.5</v>
      </c>
      <c r="W46" s="151"/>
      <c r="X46" s="151">
        <f t="shared" ref="X46" si="293">(Y45-X45)-0.5</f>
        <v>7.5</v>
      </c>
      <c r="Y46" s="151"/>
      <c r="Z46" s="151">
        <f t="shared" ref="Z46" si="294">(AA45-Z45)-0.5</f>
        <v>7.5</v>
      </c>
      <c r="AA46" s="151"/>
      <c r="AB46" s="151"/>
      <c r="AC46" s="151"/>
      <c r="AD46" s="151"/>
      <c r="AE46" s="151"/>
      <c r="AF46" s="292">
        <f>SUM(R46:AE46)</f>
        <v>37.5</v>
      </c>
      <c r="AG46" s="292"/>
      <c r="AH46" s="151">
        <f t="shared" ref="AH46" si="295">(AI45-AH45)-0.5</f>
        <v>7.5</v>
      </c>
      <c r="AI46" s="151"/>
      <c r="AJ46" s="151">
        <f t="shared" ref="AJ46" si="296">(AK45-AJ45)-0.5</f>
        <v>7.5</v>
      </c>
      <c r="AK46" s="151"/>
      <c r="AL46" s="151">
        <f t="shared" ref="AL46" si="297">(AM45-AL45)-0.5</f>
        <v>7.5</v>
      </c>
      <c r="AM46" s="151"/>
      <c r="AN46" s="151">
        <f t="shared" ref="AN46" si="298">(AO45-AN45)-0.5</f>
        <v>7.5</v>
      </c>
      <c r="AO46" s="151"/>
      <c r="AP46" s="151">
        <f t="shared" ref="AP46" si="299">(AQ45-AP45)-0.5</f>
        <v>7.5</v>
      </c>
      <c r="AQ46" s="151"/>
      <c r="AR46" s="151"/>
      <c r="AS46" s="151"/>
      <c r="AT46" s="151"/>
      <c r="AU46" s="151"/>
      <c r="AV46" s="292">
        <f>SUM(AH46:AU46)</f>
        <v>37.5</v>
      </c>
      <c r="AW46" s="292"/>
      <c r="AX46" s="151">
        <f t="shared" ref="AX46" si="300">(AY45-AX45)-0.5</f>
        <v>7.5</v>
      </c>
      <c r="AY46" s="151"/>
      <c r="AZ46" s="151">
        <f t="shared" ref="AZ46" si="301">(BA45-AZ45)-0.5</f>
        <v>7.5</v>
      </c>
      <c r="BA46" s="151"/>
      <c r="BB46" s="151">
        <f t="shared" ref="BB46" si="302">(BC45-BB45)-0.5</f>
        <v>7.5</v>
      </c>
      <c r="BC46" s="151"/>
      <c r="BD46" s="151">
        <f t="shared" ref="BD46" si="303">(BE45-BD45)-0.5</f>
        <v>7.5</v>
      </c>
      <c r="BE46" s="151"/>
      <c r="BF46" s="151">
        <f t="shared" ref="BF46" si="304">(BG45-BF45)-0.5</f>
        <v>7.5</v>
      </c>
      <c r="BG46" s="151"/>
      <c r="BH46" s="151"/>
      <c r="BI46" s="151"/>
      <c r="BJ46" s="151"/>
      <c r="BK46" s="151"/>
      <c r="BL46" s="311">
        <f>SUM(AX46:BK46)</f>
        <v>37.5</v>
      </c>
      <c r="BM46" s="292"/>
      <c r="BN46" s="151">
        <f t="shared" ref="BN46" si="305">(BO45-BN45)-0.5</f>
        <v>7.5</v>
      </c>
      <c r="BO46" s="151"/>
      <c r="BP46" s="151">
        <f t="shared" ref="BP46" si="306">(BQ45-BP45)-0.5</f>
        <v>7.5</v>
      </c>
      <c r="BQ46" s="151"/>
      <c r="BR46" s="150">
        <f t="shared" ref="BR46" si="307">(BS45-BR45)-0.5</f>
        <v>7.5</v>
      </c>
      <c r="BS46" s="151"/>
      <c r="BT46" s="151">
        <f t="shared" ref="BT46" si="308">(BU45-BT45)-0.5</f>
        <v>7.5</v>
      </c>
      <c r="BU46" s="149"/>
      <c r="BV46" s="37">
        <f t="shared" ref="BV46" si="309">(BW45-BV45)-0.5</f>
        <v>7.5</v>
      </c>
      <c r="BW46" s="151"/>
      <c r="BX46" s="151"/>
      <c r="BY46" s="151"/>
      <c r="BZ46" s="151"/>
      <c r="CA46" s="151"/>
      <c r="CB46" s="292">
        <f>SUM(BN46:CA46)</f>
        <v>37.5</v>
      </c>
      <c r="CC46" s="293"/>
      <c r="CD46" s="311">
        <f>SUM(BL46+AV46+AF46)+F46+H46+J46+L46+N46+BN46+BP46+BR46+BT46</f>
        <v>165</v>
      </c>
      <c r="CE46" s="292"/>
    </row>
    <row r="47" spans="1:83">
      <c r="A47" s="49" t="s">
        <v>59</v>
      </c>
      <c r="B47" s="24"/>
      <c r="C47" s="24"/>
      <c r="D47" s="24"/>
      <c r="E47" s="134"/>
      <c r="F47" s="135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13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  <c r="AV47" s="24"/>
      <c r="AW47" s="24"/>
      <c r="AX47" s="24"/>
      <c r="AY47" s="24"/>
      <c r="AZ47" s="24"/>
      <c r="BA47" s="24"/>
      <c r="BB47" s="24"/>
      <c r="BC47" s="24"/>
      <c r="BD47" s="24"/>
      <c r="BE47" s="24"/>
      <c r="BF47" s="24"/>
      <c r="BG47" s="24"/>
      <c r="BH47" s="24"/>
      <c r="BI47" s="24"/>
      <c r="BJ47" s="24"/>
      <c r="BK47" s="24"/>
      <c r="BL47" s="136"/>
      <c r="BM47" s="24"/>
      <c r="BN47" s="24"/>
      <c r="BO47" s="24"/>
      <c r="BP47" s="24"/>
      <c r="BQ47" s="24"/>
      <c r="BR47" s="136"/>
      <c r="BS47" s="24"/>
      <c r="BT47" s="24"/>
      <c r="BU47" s="137"/>
      <c r="BV47" s="135"/>
      <c r="BW47" s="24"/>
      <c r="BX47" s="24"/>
      <c r="BY47" s="24"/>
      <c r="BZ47" s="24"/>
      <c r="CA47" s="24"/>
      <c r="CB47" s="24"/>
      <c r="CC47" s="134"/>
      <c r="CD47" s="136"/>
      <c r="CE47" s="24"/>
    </row>
    <row r="48" spans="1:83">
      <c r="A48" s="50" t="s">
        <v>60</v>
      </c>
      <c r="B48" s="14">
        <v>21</v>
      </c>
      <c r="C48" s="14">
        <v>7</v>
      </c>
      <c r="D48" s="14">
        <v>21</v>
      </c>
      <c r="E48" s="107">
        <v>7</v>
      </c>
      <c r="F48" s="332" t="s">
        <v>21</v>
      </c>
      <c r="G48" s="333"/>
      <c r="H48" s="14"/>
      <c r="I48" s="14"/>
      <c r="J48" s="14"/>
      <c r="K48" s="14"/>
      <c r="L48" s="14"/>
      <c r="M48" s="14"/>
      <c r="N48" s="14"/>
      <c r="O48" s="14"/>
      <c r="P48" s="292"/>
      <c r="Q48" s="293"/>
      <c r="R48" s="14"/>
      <c r="S48" s="14"/>
      <c r="T48" s="14"/>
      <c r="U48" s="14"/>
      <c r="V48" s="14">
        <v>21</v>
      </c>
      <c r="W48" s="14">
        <v>7</v>
      </c>
      <c r="X48" s="14">
        <v>21</v>
      </c>
      <c r="Y48" s="14">
        <v>7</v>
      </c>
      <c r="Z48" s="14">
        <v>21</v>
      </c>
      <c r="AA48" s="14">
        <v>7</v>
      </c>
      <c r="AB48" s="14">
        <v>21</v>
      </c>
      <c r="AC48" s="14">
        <v>7</v>
      </c>
      <c r="AD48" s="14">
        <v>21</v>
      </c>
      <c r="AE48" s="14">
        <v>7</v>
      </c>
      <c r="AF48" s="292"/>
      <c r="AG48" s="292"/>
      <c r="AH48" s="14">
        <v>21</v>
      </c>
      <c r="AI48" s="14">
        <v>7</v>
      </c>
      <c r="AJ48" s="14">
        <v>21</v>
      </c>
      <c r="AK48" s="14">
        <v>7</v>
      </c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292"/>
      <c r="AW48" s="292"/>
      <c r="AX48" s="14"/>
      <c r="AY48" s="14"/>
      <c r="AZ48" s="14"/>
      <c r="BA48" s="14"/>
      <c r="BB48" s="14">
        <v>21</v>
      </c>
      <c r="BC48" s="14">
        <v>7</v>
      </c>
      <c r="BD48" s="14">
        <v>21</v>
      </c>
      <c r="BE48" s="14">
        <v>7</v>
      </c>
      <c r="BF48" s="14">
        <v>21</v>
      </c>
      <c r="BG48" s="14">
        <v>7</v>
      </c>
      <c r="BH48" s="14">
        <v>21</v>
      </c>
      <c r="BI48" s="14">
        <v>7</v>
      </c>
      <c r="BJ48" s="151">
        <v>21</v>
      </c>
      <c r="BK48" s="151">
        <v>7</v>
      </c>
      <c r="BL48" s="311"/>
      <c r="BM48" s="292"/>
      <c r="BN48" s="14">
        <v>21</v>
      </c>
      <c r="BO48" s="14">
        <v>7</v>
      </c>
      <c r="BP48" s="14">
        <v>21</v>
      </c>
      <c r="BQ48" s="14">
        <v>7</v>
      </c>
      <c r="BR48" s="14"/>
      <c r="BS48" s="14"/>
      <c r="BT48" s="14"/>
      <c r="BU48" s="147"/>
      <c r="BV48" s="117"/>
      <c r="BW48" s="14"/>
      <c r="BX48" s="14"/>
      <c r="BY48" s="14"/>
      <c r="BZ48" s="14"/>
      <c r="CA48" s="14"/>
      <c r="CB48" s="292"/>
      <c r="CC48" s="293"/>
      <c r="CD48" s="311"/>
      <c r="CE48" s="292"/>
    </row>
    <row r="49" spans="1:83">
      <c r="A49" s="92" t="s">
        <v>61</v>
      </c>
      <c r="B49" s="151"/>
      <c r="C49" s="151">
        <f t="shared" ref="C49" si="310">(C48-0)+(24-B48)</f>
        <v>10</v>
      </c>
      <c r="D49" s="151"/>
      <c r="E49" s="38">
        <f t="shared" ref="E49" si="311">(E48-0)+(24-D48)</f>
        <v>10</v>
      </c>
      <c r="F49" s="115"/>
      <c r="G49" s="20">
        <v>10</v>
      </c>
      <c r="H49" s="151"/>
      <c r="I49" s="151"/>
      <c r="J49" s="151"/>
      <c r="K49" s="151"/>
      <c r="L49" s="151"/>
      <c r="M49" s="151"/>
      <c r="N49" s="151"/>
      <c r="O49" s="151"/>
      <c r="P49" s="292">
        <f>SUM(B49:O49)</f>
        <v>30</v>
      </c>
      <c r="Q49" s="293"/>
      <c r="R49" s="151"/>
      <c r="S49" s="151"/>
      <c r="T49" s="151"/>
      <c r="U49" s="151"/>
      <c r="V49" s="151"/>
      <c r="W49" s="151">
        <f t="shared" ref="W49" si="312">(W48-0)+(24-V48)</f>
        <v>10</v>
      </c>
      <c r="X49" s="151"/>
      <c r="Y49" s="151">
        <f t="shared" ref="Y49" si="313">(Y48-0)+(24-X48)</f>
        <v>10</v>
      </c>
      <c r="Z49" s="151"/>
      <c r="AA49" s="151">
        <f t="shared" ref="AA49" si="314">(AA48-0)+(24-Z48)</f>
        <v>10</v>
      </c>
      <c r="AB49" s="151"/>
      <c r="AC49" s="151">
        <f t="shared" ref="AC49" si="315">(AC48-0)+(24-AB48)</f>
        <v>10</v>
      </c>
      <c r="AD49" s="151"/>
      <c r="AE49" s="151">
        <f t="shared" ref="AE49" si="316">(AE48-0)+(24-AD48)</f>
        <v>10</v>
      </c>
      <c r="AF49" s="292">
        <f>SUM(R49:AE49)</f>
        <v>50</v>
      </c>
      <c r="AG49" s="292"/>
      <c r="AH49" s="151"/>
      <c r="AI49" s="151">
        <f t="shared" ref="AI49" si="317">(AI48-0)+(24-AH48)</f>
        <v>10</v>
      </c>
      <c r="AJ49" s="151"/>
      <c r="AK49" s="151">
        <f t="shared" ref="AK49" si="318">(AK48-0)+(24-AJ48)</f>
        <v>10</v>
      </c>
      <c r="AL49" s="151"/>
      <c r="AM49" s="151"/>
      <c r="AN49" s="151"/>
      <c r="AO49" s="151"/>
      <c r="AP49" s="151"/>
      <c r="AQ49" s="151"/>
      <c r="AR49" s="151"/>
      <c r="AS49" s="151"/>
      <c r="AT49" s="151"/>
      <c r="AU49" s="1"/>
      <c r="AV49" s="292">
        <f>SUM(AH49:AU49)</f>
        <v>20</v>
      </c>
      <c r="AW49" s="292"/>
      <c r="AX49" s="151"/>
      <c r="AY49" s="151"/>
      <c r="AZ49" s="151"/>
      <c r="BA49" s="151"/>
      <c r="BB49" s="151"/>
      <c r="BC49" s="151">
        <f t="shared" ref="BC49" si="319">(BC48-0)+(24-BB48)</f>
        <v>10</v>
      </c>
      <c r="BD49" s="151"/>
      <c r="BE49" s="151">
        <f t="shared" ref="BE49" si="320">(BE48-0)+(24-BD48)</f>
        <v>10</v>
      </c>
      <c r="BF49" s="151"/>
      <c r="BG49" s="151">
        <f t="shared" ref="BG49" si="321">(BG48-0)+(24-BF48)</f>
        <v>10</v>
      </c>
      <c r="BH49" s="151"/>
      <c r="BI49" s="151">
        <f t="shared" ref="BI49" si="322">(BI48-0)+(24-BH48)</f>
        <v>10</v>
      </c>
      <c r="BJ49" s="151"/>
      <c r="BK49" s="151">
        <v>10</v>
      </c>
      <c r="BL49" s="311">
        <f>SUM(AX49:BK49)</f>
        <v>50</v>
      </c>
      <c r="BM49" s="292"/>
      <c r="BN49" s="151"/>
      <c r="BO49" s="151">
        <f>(BO48-0)+(24-BN48)</f>
        <v>10</v>
      </c>
      <c r="BP49" s="151"/>
      <c r="BQ49" s="151">
        <f t="shared" ref="BQ49" si="323">(BQ48-0)+(24-BP48)</f>
        <v>10</v>
      </c>
      <c r="BR49" s="151"/>
      <c r="BS49" s="151"/>
      <c r="BT49" s="151"/>
      <c r="BU49" s="149"/>
      <c r="BV49" s="37"/>
      <c r="BW49" s="151"/>
      <c r="BX49" s="151"/>
      <c r="BY49" s="151"/>
      <c r="BZ49" s="151"/>
      <c r="CA49" s="151"/>
      <c r="CB49" s="292">
        <f>SUM(BN49:CA49)</f>
        <v>20</v>
      </c>
      <c r="CC49" s="293"/>
      <c r="CD49" s="311">
        <f>SUM(BL49+AV49+AF49)+G49+I49+K49+M49+O49+BO49+BQ49+BS49+BU49</f>
        <v>150</v>
      </c>
      <c r="CE49" s="292"/>
    </row>
    <row r="50" spans="1:83">
      <c r="A50" s="46" t="s">
        <v>62</v>
      </c>
      <c r="B50" s="14"/>
      <c r="C50" s="14"/>
      <c r="D50" s="14"/>
      <c r="E50" s="107"/>
      <c r="F50" s="332" t="s">
        <v>21</v>
      </c>
      <c r="G50" s="333"/>
      <c r="H50" s="14"/>
      <c r="I50" s="14"/>
      <c r="J50" s="14">
        <v>0</v>
      </c>
      <c r="K50" s="14">
        <v>5</v>
      </c>
      <c r="L50" s="14">
        <v>0</v>
      </c>
      <c r="M50" s="14">
        <v>5</v>
      </c>
      <c r="N50" s="14">
        <v>0</v>
      </c>
      <c r="O50" s="14">
        <v>5</v>
      </c>
      <c r="P50" s="292"/>
      <c r="Q50" s="293"/>
      <c r="R50" s="14">
        <v>0</v>
      </c>
      <c r="S50" s="14">
        <v>5</v>
      </c>
      <c r="T50" s="14">
        <v>0</v>
      </c>
      <c r="U50" s="14">
        <v>5</v>
      </c>
      <c r="V50" s="14">
        <v>0</v>
      </c>
      <c r="W50" s="14">
        <v>5</v>
      </c>
      <c r="X50" s="14">
        <v>0</v>
      </c>
      <c r="Y50" s="14">
        <v>5</v>
      </c>
      <c r="Z50" s="14"/>
      <c r="AA50" s="14"/>
      <c r="AB50" s="291" t="s">
        <v>21</v>
      </c>
      <c r="AC50" s="290"/>
      <c r="AD50" s="14"/>
      <c r="AE50" s="14"/>
      <c r="AF50" s="292"/>
      <c r="AG50" s="292"/>
      <c r="AH50" s="14"/>
      <c r="AI50" s="14"/>
      <c r="AJ50" s="14"/>
      <c r="AK50" s="14"/>
      <c r="AL50" s="14"/>
      <c r="AM50" s="14"/>
      <c r="AN50" s="14"/>
      <c r="AO50" s="14"/>
      <c r="AP50" s="14">
        <v>0</v>
      </c>
      <c r="AQ50" s="14">
        <v>5</v>
      </c>
      <c r="AR50" s="14">
        <v>0</v>
      </c>
      <c r="AS50" s="14">
        <v>5</v>
      </c>
      <c r="AT50" s="14">
        <v>0</v>
      </c>
      <c r="AU50" s="14">
        <v>5</v>
      </c>
      <c r="AV50" s="292"/>
      <c r="AW50" s="292"/>
      <c r="AX50" s="14">
        <v>0</v>
      </c>
      <c r="AY50" s="14">
        <v>5</v>
      </c>
      <c r="AZ50" s="14">
        <v>0</v>
      </c>
      <c r="BA50" s="14">
        <v>5</v>
      </c>
      <c r="BB50" s="14">
        <v>0</v>
      </c>
      <c r="BC50" s="14">
        <v>5</v>
      </c>
      <c r="BD50" s="14">
        <v>0</v>
      </c>
      <c r="BE50" s="14">
        <v>5</v>
      </c>
      <c r="BF50" s="14"/>
      <c r="BG50" s="14"/>
      <c r="BH50" s="14"/>
      <c r="BI50" s="14"/>
      <c r="BJ50" s="14"/>
      <c r="BK50" s="1"/>
      <c r="BL50" s="311"/>
      <c r="BM50" s="292"/>
      <c r="BN50" s="14"/>
      <c r="BO50" s="14"/>
      <c r="BP50" s="14"/>
      <c r="BQ50" s="14"/>
      <c r="BR50" s="14"/>
      <c r="BS50" s="14"/>
      <c r="BT50" s="14"/>
      <c r="BU50" s="147"/>
      <c r="BV50" s="117">
        <v>0</v>
      </c>
      <c r="BW50" s="14">
        <v>5</v>
      </c>
      <c r="BX50" s="14">
        <v>0</v>
      </c>
      <c r="BY50" s="14">
        <v>5</v>
      </c>
      <c r="BZ50" s="14">
        <v>0</v>
      </c>
      <c r="CA50" s="14">
        <v>5</v>
      </c>
      <c r="CB50" s="292"/>
      <c r="CC50" s="293"/>
      <c r="CD50" s="311"/>
      <c r="CE50" s="292"/>
    </row>
    <row r="51" spans="1:83">
      <c r="A51" s="92" t="s">
        <v>63</v>
      </c>
      <c r="B51" s="151"/>
      <c r="C51" s="1"/>
      <c r="D51" s="151"/>
      <c r="E51" s="152"/>
      <c r="F51" s="115"/>
      <c r="G51" s="20">
        <v>5</v>
      </c>
      <c r="H51" s="151"/>
      <c r="I51" s="1"/>
      <c r="J51" s="151"/>
      <c r="K51" s="151">
        <v>5</v>
      </c>
      <c r="L51" s="151"/>
      <c r="M51" s="151">
        <v>5</v>
      </c>
      <c r="N51" s="151"/>
      <c r="O51" s="151">
        <v>5</v>
      </c>
      <c r="P51" s="292">
        <f>SUM(B51:O51)</f>
        <v>20</v>
      </c>
      <c r="Q51" s="293"/>
      <c r="R51" s="151"/>
      <c r="S51" s="151">
        <v>5</v>
      </c>
      <c r="T51" s="151"/>
      <c r="U51" s="151">
        <v>5</v>
      </c>
      <c r="V51" s="151"/>
      <c r="W51" s="151">
        <v>5</v>
      </c>
      <c r="X51" s="151"/>
      <c r="Y51" s="151">
        <v>5</v>
      </c>
      <c r="Z51" s="151"/>
      <c r="AA51" s="151"/>
      <c r="AB51" s="197">
        <v>5</v>
      </c>
      <c r="AC51" s="20"/>
      <c r="AD51" s="151"/>
      <c r="AE51" s="151"/>
      <c r="AF51" s="292">
        <f>SUM(R51:AE51)</f>
        <v>25</v>
      </c>
      <c r="AG51" s="292"/>
      <c r="AH51" s="151"/>
      <c r="AI51" s="1"/>
      <c r="AJ51" s="151"/>
      <c r="AK51" s="1"/>
      <c r="AL51" s="151"/>
      <c r="AM51" s="151"/>
      <c r="AN51" s="151"/>
      <c r="AO51" s="1"/>
      <c r="AP51" s="151"/>
      <c r="AQ51" s="151">
        <v>5</v>
      </c>
      <c r="AR51" s="151"/>
      <c r="AS51" s="151">
        <v>5</v>
      </c>
      <c r="AT51" s="151"/>
      <c r="AU51" s="151">
        <v>5</v>
      </c>
      <c r="AV51" s="292">
        <f>SUM(AH51:AU51)</f>
        <v>15</v>
      </c>
      <c r="AW51" s="292"/>
      <c r="AX51" s="151"/>
      <c r="AY51" s="151">
        <v>5</v>
      </c>
      <c r="AZ51" s="151"/>
      <c r="BA51" s="151">
        <v>5</v>
      </c>
      <c r="BB51" s="151"/>
      <c r="BC51" s="151">
        <v>5</v>
      </c>
      <c r="BD51" s="151"/>
      <c r="BE51" s="151">
        <v>5</v>
      </c>
      <c r="BF51" s="151"/>
      <c r="BG51" s="1"/>
      <c r="BH51" s="151"/>
      <c r="BI51" s="1"/>
      <c r="BJ51" s="151"/>
      <c r="BK51" s="1"/>
      <c r="BL51" s="311">
        <f>SUM(AX51:BK51)</f>
        <v>20</v>
      </c>
      <c r="BM51" s="292"/>
      <c r="BN51" s="151"/>
      <c r="BO51" s="1"/>
      <c r="BP51" s="151"/>
      <c r="BQ51" s="1"/>
      <c r="BR51" s="151"/>
      <c r="BS51" s="151"/>
      <c r="BT51" s="151"/>
      <c r="BU51" s="138"/>
      <c r="BV51" s="37"/>
      <c r="BW51" s="151">
        <v>5</v>
      </c>
      <c r="BX51" s="151"/>
      <c r="BY51" s="151">
        <v>5</v>
      </c>
      <c r="BZ51" s="151"/>
      <c r="CA51" s="151">
        <v>5</v>
      </c>
      <c r="CB51" s="292">
        <f>SUM(BN51:CA51)</f>
        <v>15</v>
      </c>
      <c r="CC51" s="293"/>
      <c r="CD51" s="311">
        <f>SUM(BL51+AV51+AF51)+G51+I51+K51+M51+O51+BO51+BQ51+BS51+BU51</f>
        <v>80</v>
      </c>
      <c r="CE51" s="292"/>
    </row>
    <row r="52" spans="1:83">
      <c r="A52" s="50" t="s">
        <v>64</v>
      </c>
      <c r="B52" s="14">
        <v>0</v>
      </c>
      <c r="C52" s="14">
        <v>5</v>
      </c>
      <c r="D52" s="14"/>
      <c r="E52" s="107"/>
      <c r="F52" s="332" t="s">
        <v>21</v>
      </c>
      <c r="G52" s="333"/>
      <c r="H52" s="199"/>
      <c r="I52" s="199"/>
      <c r="J52" s="14"/>
      <c r="K52" s="14"/>
      <c r="L52" s="151"/>
      <c r="M52" s="14"/>
      <c r="N52" s="14"/>
      <c r="O52" s="151"/>
      <c r="P52" s="292"/>
      <c r="Q52" s="293"/>
      <c r="R52" s="14"/>
      <c r="S52" s="14"/>
      <c r="T52" s="14"/>
      <c r="U52" s="14"/>
      <c r="V52" s="12">
        <v>14</v>
      </c>
      <c r="W52" s="12">
        <v>17</v>
      </c>
      <c r="X52" s="14"/>
      <c r="Y52" s="14"/>
      <c r="Z52" s="14">
        <v>0</v>
      </c>
      <c r="AA52" s="14">
        <v>5</v>
      </c>
      <c r="AB52" s="14">
        <v>0</v>
      </c>
      <c r="AC52" s="14">
        <v>5</v>
      </c>
      <c r="AD52" s="14">
        <v>0</v>
      </c>
      <c r="AE52" s="14">
        <v>5</v>
      </c>
      <c r="AF52" s="292"/>
      <c r="AG52" s="292"/>
      <c r="AH52" s="14">
        <v>0</v>
      </c>
      <c r="AI52" s="14">
        <v>5</v>
      </c>
      <c r="AJ52" s="14">
        <v>0</v>
      </c>
      <c r="AK52" s="14">
        <v>5</v>
      </c>
      <c r="AL52" s="291" t="s">
        <v>65</v>
      </c>
      <c r="AM52" s="290"/>
      <c r="AN52" s="14"/>
      <c r="AO52" s="14"/>
      <c r="AP52" s="14"/>
      <c r="AQ52" s="14"/>
      <c r="AR52" s="14"/>
      <c r="AS52" s="14"/>
      <c r="AT52" s="14"/>
      <c r="AU52" s="151"/>
      <c r="AV52" s="292"/>
      <c r="AW52" s="292"/>
      <c r="AX52" s="14"/>
      <c r="AY52" s="14"/>
      <c r="AZ52" s="14"/>
      <c r="BA52" s="14"/>
      <c r="BB52" s="12">
        <v>14</v>
      </c>
      <c r="BC52" s="12">
        <v>17</v>
      </c>
      <c r="BD52" s="14"/>
      <c r="BE52" s="14"/>
      <c r="BF52" s="14">
        <v>0</v>
      </c>
      <c r="BG52" s="14">
        <v>5</v>
      </c>
      <c r="BH52" s="14">
        <v>0</v>
      </c>
      <c r="BI52" s="14">
        <v>5</v>
      </c>
      <c r="BJ52" s="14">
        <v>0</v>
      </c>
      <c r="BK52" s="14">
        <v>5</v>
      </c>
      <c r="BL52" s="311"/>
      <c r="BM52" s="292"/>
      <c r="BN52" s="14">
        <v>0</v>
      </c>
      <c r="BO52" s="14">
        <v>5</v>
      </c>
      <c r="BP52" s="14"/>
      <c r="BQ52" s="14"/>
      <c r="BR52" s="14"/>
      <c r="BS52" s="14"/>
      <c r="BT52" s="199"/>
      <c r="BU52" s="91"/>
      <c r="BV52" s="117"/>
      <c r="BW52" s="14"/>
      <c r="BX52" s="151"/>
      <c r="BY52" s="14"/>
      <c r="BZ52" s="14"/>
      <c r="CA52" s="151"/>
      <c r="CB52" s="292"/>
      <c r="CC52" s="293"/>
      <c r="CD52" s="311"/>
      <c r="CE52" s="292"/>
    </row>
    <row r="53" spans="1:83">
      <c r="A53" s="92" t="s">
        <v>66</v>
      </c>
      <c r="B53" s="151"/>
      <c r="C53" s="151">
        <v>5</v>
      </c>
      <c r="D53" s="151"/>
      <c r="E53" s="38"/>
      <c r="F53" s="115"/>
      <c r="G53" s="20">
        <v>5</v>
      </c>
      <c r="H53" s="151"/>
      <c r="I53" s="151"/>
      <c r="J53" s="151"/>
      <c r="K53" s="151"/>
      <c r="L53" s="151"/>
      <c r="M53" s="1"/>
      <c r="N53" s="151"/>
      <c r="O53" s="1"/>
      <c r="P53" s="292">
        <f>SUM(B53:O53)</f>
        <v>10</v>
      </c>
      <c r="Q53" s="293"/>
      <c r="R53" s="151"/>
      <c r="S53" s="151"/>
      <c r="T53" s="151"/>
      <c r="U53" s="151"/>
      <c r="V53" s="151">
        <f>SUM(W52-V52)</f>
        <v>3</v>
      </c>
      <c r="W53" s="151"/>
      <c r="X53" s="151"/>
      <c r="Y53" s="1"/>
      <c r="Z53" s="151"/>
      <c r="AA53" s="151">
        <v>5</v>
      </c>
      <c r="AB53" s="151"/>
      <c r="AC53" s="151">
        <v>5</v>
      </c>
      <c r="AD53" s="151"/>
      <c r="AE53" s="151">
        <v>5</v>
      </c>
      <c r="AF53" s="292">
        <f>SUM(R53:AE53)</f>
        <v>18</v>
      </c>
      <c r="AG53" s="292"/>
      <c r="AH53" s="151"/>
      <c r="AI53" s="151">
        <v>5</v>
      </c>
      <c r="AJ53" s="151"/>
      <c r="AK53" s="151">
        <v>5</v>
      </c>
      <c r="AL53" s="197">
        <v>5</v>
      </c>
      <c r="AM53" s="20"/>
      <c r="AN53" s="151"/>
      <c r="AO53" s="151"/>
      <c r="AP53" s="151"/>
      <c r="AQ53" s="1"/>
      <c r="AR53" s="151"/>
      <c r="AS53" s="1"/>
      <c r="AT53" s="151"/>
      <c r="AU53" s="1"/>
      <c r="AV53" s="292">
        <f>SUM(AH53:AU53)</f>
        <v>15</v>
      </c>
      <c r="AW53" s="292"/>
      <c r="AX53" s="151"/>
      <c r="AY53" s="1"/>
      <c r="AZ53" s="151"/>
      <c r="BA53" s="1"/>
      <c r="BB53" s="151">
        <f>SUM(BC52-BB52)</f>
        <v>3</v>
      </c>
      <c r="BC53" s="151"/>
      <c r="BD53" s="151"/>
      <c r="BE53" s="1"/>
      <c r="BF53" s="151"/>
      <c r="BG53" s="151">
        <v>5</v>
      </c>
      <c r="BH53" s="151"/>
      <c r="BI53" s="151">
        <v>5</v>
      </c>
      <c r="BJ53" s="151"/>
      <c r="BK53" s="151">
        <v>5</v>
      </c>
      <c r="BL53" s="311">
        <f>SUM(AX53:BK53)</f>
        <v>18</v>
      </c>
      <c r="BM53" s="292"/>
      <c r="BN53" s="151"/>
      <c r="BO53" s="151">
        <v>5</v>
      </c>
      <c r="BP53" s="151"/>
      <c r="BQ53" s="151"/>
      <c r="BR53" s="151"/>
      <c r="BS53" s="151"/>
      <c r="BT53" s="151"/>
      <c r="BU53" s="149"/>
      <c r="BV53" s="37"/>
      <c r="BW53" s="151"/>
      <c r="BX53" s="151"/>
      <c r="BY53" s="1"/>
      <c r="BZ53" s="151"/>
      <c r="CA53" s="1"/>
      <c r="CB53" s="292">
        <f>SUM(BN53:CA53)</f>
        <v>5</v>
      </c>
      <c r="CC53" s="293"/>
      <c r="CD53" s="311">
        <f>SUM(BL53+AV53+AF53)+G53+I53+K53+M53+O53+BO53+BQ53+BS53+BU53</f>
        <v>61</v>
      </c>
      <c r="CE53" s="292"/>
    </row>
    <row r="54" spans="1:83">
      <c r="A54" s="50" t="s">
        <v>67</v>
      </c>
      <c r="B54" s="14"/>
      <c r="C54" s="14"/>
      <c r="D54" s="14"/>
      <c r="E54" s="107"/>
      <c r="F54" s="117">
        <v>21</v>
      </c>
      <c r="G54" s="14">
        <v>7</v>
      </c>
      <c r="H54" s="14">
        <v>21</v>
      </c>
      <c r="I54" s="14">
        <v>7</v>
      </c>
      <c r="J54" s="14">
        <v>21</v>
      </c>
      <c r="K54" s="14">
        <v>7</v>
      </c>
      <c r="L54" s="14">
        <v>21</v>
      </c>
      <c r="M54" s="14">
        <v>7</v>
      </c>
      <c r="N54" s="14">
        <v>21</v>
      </c>
      <c r="O54" s="14">
        <v>7</v>
      </c>
      <c r="P54" s="330"/>
      <c r="Q54" s="331"/>
      <c r="R54" s="14">
        <v>21</v>
      </c>
      <c r="S54" s="14">
        <v>7</v>
      </c>
      <c r="T54" s="14">
        <v>21</v>
      </c>
      <c r="U54" s="14">
        <v>7</v>
      </c>
      <c r="V54" s="12">
        <v>14</v>
      </c>
      <c r="W54" s="12">
        <v>17</v>
      </c>
      <c r="X54" s="14"/>
      <c r="Y54" s="14"/>
      <c r="Z54" s="14"/>
      <c r="AA54" s="14"/>
      <c r="AB54" s="291" t="s">
        <v>21</v>
      </c>
      <c r="AC54" s="290"/>
      <c r="AD54" s="14"/>
      <c r="AE54" s="14"/>
      <c r="AF54" s="292"/>
      <c r="AG54" s="292"/>
      <c r="AH54" s="14"/>
      <c r="AI54" s="14"/>
      <c r="AJ54" s="14"/>
      <c r="AK54" s="14"/>
      <c r="AL54" s="14">
        <v>21</v>
      </c>
      <c r="AM54" s="14">
        <v>7</v>
      </c>
      <c r="AN54" s="14">
        <v>21</v>
      </c>
      <c r="AO54" s="14">
        <v>7</v>
      </c>
      <c r="AP54" s="14">
        <v>21</v>
      </c>
      <c r="AQ54" s="14">
        <v>7</v>
      </c>
      <c r="AR54" s="14">
        <v>21</v>
      </c>
      <c r="AS54" s="14">
        <v>7</v>
      </c>
      <c r="AT54" s="14">
        <v>21</v>
      </c>
      <c r="AU54" s="14">
        <v>7</v>
      </c>
      <c r="AV54" s="292"/>
      <c r="AW54" s="292"/>
      <c r="AX54" s="14">
        <v>21</v>
      </c>
      <c r="AY54" s="14">
        <v>7</v>
      </c>
      <c r="AZ54" s="14">
        <v>21</v>
      </c>
      <c r="BA54" s="14">
        <v>7</v>
      </c>
      <c r="BB54" s="12">
        <v>14</v>
      </c>
      <c r="BC54" s="12">
        <v>17</v>
      </c>
      <c r="BD54" s="14"/>
      <c r="BE54" s="14"/>
      <c r="BF54" s="14"/>
      <c r="BG54" s="14"/>
      <c r="BH54" s="14"/>
      <c r="BI54" s="14"/>
      <c r="BJ54" s="14"/>
      <c r="BK54" s="14"/>
      <c r="BL54" s="311"/>
      <c r="BM54" s="292"/>
      <c r="BN54" s="14"/>
      <c r="BO54" s="14"/>
      <c r="BP54" s="14"/>
      <c r="BQ54" s="14"/>
      <c r="BR54" s="148">
        <v>21</v>
      </c>
      <c r="BS54" s="14">
        <v>7</v>
      </c>
      <c r="BT54" s="14">
        <v>21</v>
      </c>
      <c r="BU54" s="147">
        <v>7</v>
      </c>
      <c r="BV54" s="117">
        <v>21</v>
      </c>
      <c r="BW54" s="14">
        <v>7</v>
      </c>
      <c r="BX54" s="14">
        <v>21</v>
      </c>
      <c r="BY54" s="14">
        <v>7</v>
      </c>
      <c r="BZ54" s="14">
        <v>21</v>
      </c>
      <c r="CA54" s="14">
        <v>7</v>
      </c>
      <c r="CB54" s="292"/>
      <c r="CC54" s="293"/>
      <c r="CD54" s="311"/>
      <c r="CE54" s="292"/>
    </row>
    <row r="55" spans="1:83">
      <c r="A55" s="92" t="s">
        <v>68</v>
      </c>
      <c r="B55" s="151"/>
      <c r="C55" s="151"/>
      <c r="D55" s="151"/>
      <c r="E55" s="38"/>
      <c r="F55" s="37"/>
      <c r="G55" s="151">
        <f t="shared" ref="G55" si="324">(G54-0)+(24-F54)</f>
        <v>10</v>
      </c>
      <c r="H55" s="151"/>
      <c r="I55" s="151">
        <f t="shared" ref="I55" si="325">(I54-0)+(24-H54)</f>
        <v>10</v>
      </c>
      <c r="J55" s="151"/>
      <c r="K55" s="151">
        <f t="shared" ref="K55" si="326">(K54-0)+(24-J54)</f>
        <v>10</v>
      </c>
      <c r="L55" s="151"/>
      <c r="M55" s="151">
        <f t="shared" ref="M55" si="327">(M54-0)+(24-L54)</f>
        <v>10</v>
      </c>
      <c r="N55" s="151"/>
      <c r="O55" s="151">
        <f t="shared" ref="O55" si="328">(O54-0)+(24-N54)</f>
        <v>10</v>
      </c>
      <c r="P55" s="292">
        <f>SUM(B55:O55)</f>
        <v>50</v>
      </c>
      <c r="Q55" s="293"/>
      <c r="R55" s="151"/>
      <c r="S55" s="151">
        <f t="shared" ref="S55" si="329">(S54-0)+(24-R54)</f>
        <v>10</v>
      </c>
      <c r="T55" s="151"/>
      <c r="U55" s="151">
        <f t="shared" ref="U55" si="330">(U54-0)+(24-T54)</f>
        <v>10</v>
      </c>
      <c r="V55" s="151">
        <f>SUM(W54-V54)</f>
        <v>3</v>
      </c>
      <c r="W55" s="151"/>
      <c r="X55" s="151"/>
      <c r="Y55" s="151"/>
      <c r="Z55" s="151"/>
      <c r="AA55" s="151"/>
      <c r="AB55" s="197">
        <v>10</v>
      </c>
      <c r="AC55" s="20"/>
      <c r="AD55" s="151"/>
      <c r="AE55" s="151"/>
      <c r="AF55" s="292">
        <f>SUM(R55:AE55)</f>
        <v>33</v>
      </c>
      <c r="AG55" s="292"/>
      <c r="AH55" s="151"/>
      <c r="AI55" s="151"/>
      <c r="AJ55" s="151"/>
      <c r="AK55" s="151"/>
      <c r="AL55" s="151"/>
      <c r="AM55" s="151">
        <f t="shared" ref="AM55" si="331">(AM54-0)+(24-AL54)</f>
        <v>10</v>
      </c>
      <c r="AN55" s="151"/>
      <c r="AO55" s="151">
        <f t="shared" ref="AO55" si="332">(AO54-0)+(24-AN54)</f>
        <v>10</v>
      </c>
      <c r="AP55" s="151"/>
      <c r="AQ55" s="151">
        <f t="shared" ref="AQ55" si="333">(AQ54-0)+(24-AP54)</f>
        <v>10</v>
      </c>
      <c r="AR55" s="151"/>
      <c r="AS55" s="151">
        <f t="shared" ref="AS55" si="334">(AS54-0)+(24-AR54)</f>
        <v>10</v>
      </c>
      <c r="AT55" s="151"/>
      <c r="AU55" s="151">
        <f t="shared" ref="AU55" si="335">(AU54-0)+(24-AT54)</f>
        <v>10</v>
      </c>
      <c r="AV55" s="292">
        <f>SUM(AH55:AU55)</f>
        <v>50</v>
      </c>
      <c r="AW55" s="292"/>
      <c r="AX55" s="151"/>
      <c r="AY55" s="151">
        <f t="shared" ref="AY55" si="336">(AY54-0)+(24-AX54)</f>
        <v>10</v>
      </c>
      <c r="AZ55" s="151"/>
      <c r="BA55" s="151">
        <f t="shared" ref="BA55" si="337">(BA54-0)+(24-AZ54)</f>
        <v>10</v>
      </c>
      <c r="BB55" s="151">
        <f>SUM(BC54-BB54)</f>
        <v>3</v>
      </c>
      <c r="BC55" s="151"/>
      <c r="BD55" s="151"/>
      <c r="BE55" s="151"/>
      <c r="BF55" s="151"/>
      <c r="BG55" s="151"/>
      <c r="BH55" s="151"/>
      <c r="BI55" s="151"/>
      <c r="BJ55" s="151"/>
      <c r="BK55" s="151"/>
      <c r="BL55" s="311">
        <f>SUM(AX55:BK55)</f>
        <v>23</v>
      </c>
      <c r="BM55" s="292"/>
      <c r="BN55" s="151"/>
      <c r="BO55" s="151"/>
      <c r="BP55" s="151"/>
      <c r="BQ55" s="151"/>
      <c r="BR55" s="150"/>
      <c r="BS55" s="151">
        <f t="shared" ref="BS55" si="338">(BS54-0)+(24-BR54)</f>
        <v>10</v>
      </c>
      <c r="BT55" s="151"/>
      <c r="BU55" s="149">
        <f t="shared" ref="BU55" si="339">(BU54-0)+(24-BT54)</f>
        <v>10</v>
      </c>
      <c r="BV55" s="37"/>
      <c r="BW55" s="151">
        <f t="shared" ref="BW55" si="340">(BW54-0)+(24-BV54)</f>
        <v>10</v>
      </c>
      <c r="BX55" s="151"/>
      <c r="BY55" s="151">
        <f t="shared" ref="BY55" si="341">(BY54-0)+(24-BX54)</f>
        <v>10</v>
      </c>
      <c r="BZ55" s="151"/>
      <c r="CA55" s="151">
        <f t="shared" ref="CA55" si="342">(CA54-0)+(24-BZ54)</f>
        <v>10</v>
      </c>
      <c r="CB55" s="292">
        <f>SUM(BN55:CA55)</f>
        <v>50</v>
      </c>
      <c r="CC55" s="293"/>
      <c r="CD55" s="311">
        <f>SUM(BL55+AV55+AF55)+G55+I55+K55+M55+O55+BO55+BQ55+BS55+BU55</f>
        <v>176</v>
      </c>
      <c r="CE55" s="292"/>
    </row>
    <row r="56" spans="1:83">
      <c r="A56" s="51" t="s">
        <v>69</v>
      </c>
      <c r="B56" s="25"/>
      <c r="C56" s="25"/>
      <c r="D56" s="25"/>
      <c r="E56" s="139"/>
      <c r="F56" s="140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139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  <c r="AZ56" s="25"/>
      <c r="BA56" s="25"/>
      <c r="BB56" s="25"/>
      <c r="BC56" s="25"/>
      <c r="BD56" s="25"/>
      <c r="BE56" s="25"/>
      <c r="BF56" s="25"/>
      <c r="BG56" s="25"/>
      <c r="BH56" s="25"/>
      <c r="BI56" s="25"/>
      <c r="BJ56" s="25"/>
      <c r="BK56" s="25"/>
      <c r="BL56" s="141"/>
      <c r="BM56" s="25"/>
      <c r="BN56" s="25"/>
      <c r="BO56" s="25"/>
      <c r="BP56" s="25"/>
      <c r="BQ56" s="25"/>
      <c r="BR56" s="141"/>
      <c r="BS56" s="25"/>
      <c r="BT56" s="25"/>
      <c r="BU56" s="142"/>
      <c r="BV56" s="140"/>
      <c r="BW56" s="25"/>
      <c r="BX56" s="25"/>
      <c r="BY56" s="25"/>
      <c r="BZ56" s="25"/>
      <c r="CA56" s="25"/>
      <c r="CB56" s="25"/>
      <c r="CC56" s="139"/>
      <c r="CD56" s="141"/>
      <c r="CE56" s="25"/>
    </row>
    <row r="57" spans="1:83">
      <c r="A57" s="46" t="s">
        <v>70</v>
      </c>
      <c r="B57" s="23">
        <v>8</v>
      </c>
      <c r="C57" s="23">
        <v>16.059999999999999</v>
      </c>
      <c r="D57" s="23">
        <v>8</v>
      </c>
      <c r="E57" s="39">
        <v>16.059999999999999</v>
      </c>
      <c r="F57" s="289" t="s">
        <v>21</v>
      </c>
      <c r="G57" s="290"/>
      <c r="H57" s="23"/>
      <c r="I57" s="23"/>
      <c r="J57" s="23"/>
      <c r="K57" s="23"/>
      <c r="L57" s="23">
        <v>7</v>
      </c>
      <c r="M57" s="23">
        <v>15.06</v>
      </c>
      <c r="N57" s="23">
        <v>7</v>
      </c>
      <c r="O57" s="23">
        <v>15.06</v>
      </c>
      <c r="P57" s="292"/>
      <c r="Q57" s="293"/>
      <c r="R57" s="23">
        <v>8</v>
      </c>
      <c r="S57" s="23">
        <v>16.059999999999999</v>
      </c>
      <c r="T57" s="23">
        <v>8</v>
      </c>
      <c r="U57" s="23">
        <v>16.059999999999999</v>
      </c>
      <c r="V57" s="23">
        <v>8</v>
      </c>
      <c r="W57" s="23">
        <v>16.059999999999999</v>
      </c>
      <c r="X57" s="23">
        <v>8</v>
      </c>
      <c r="Y57" s="23">
        <v>16.059999999999999</v>
      </c>
      <c r="Z57" s="23">
        <v>8</v>
      </c>
      <c r="AA57" s="23">
        <v>16.059999999999999</v>
      </c>
      <c r="AB57" s="291" t="s">
        <v>21</v>
      </c>
      <c r="AC57" s="290"/>
      <c r="AD57" s="23"/>
      <c r="AE57" s="23"/>
      <c r="AF57" s="292"/>
      <c r="AG57" s="292"/>
      <c r="AH57" s="23">
        <v>8</v>
      </c>
      <c r="AI57" s="23">
        <v>16.059999999999999</v>
      </c>
      <c r="AJ57" s="23">
        <v>8</v>
      </c>
      <c r="AK57" s="23">
        <v>16.059999999999999</v>
      </c>
      <c r="AL57" s="23">
        <v>8</v>
      </c>
      <c r="AM57" s="23">
        <v>16.059999999999999</v>
      </c>
      <c r="AN57" s="23">
        <v>8</v>
      </c>
      <c r="AO57" s="23">
        <v>16.059999999999999</v>
      </c>
      <c r="AP57" s="23">
        <v>8</v>
      </c>
      <c r="AQ57" s="23">
        <v>16.059999999999999</v>
      </c>
      <c r="AR57" s="23"/>
      <c r="AS57" s="23"/>
      <c r="AT57" s="23"/>
      <c r="AU57" s="23"/>
      <c r="AV57" s="292"/>
      <c r="AW57" s="292"/>
      <c r="AX57" s="23">
        <v>8</v>
      </c>
      <c r="AY57" s="23">
        <v>16.059999999999999</v>
      </c>
      <c r="AZ57" s="23">
        <v>8</v>
      </c>
      <c r="BA57" s="23">
        <v>16.059999999999999</v>
      </c>
      <c r="BB57" s="23">
        <v>8</v>
      </c>
      <c r="BC57" s="23">
        <v>16.059999999999999</v>
      </c>
      <c r="BD57" s="23"/>
      <c r="BE57" s="23"/>
      <c r="BF57" s="20"/>
      <c r="BG57" s="20"/>
      <c r="BH57" s="23">
        <v>7</v>
      </c>
      <c r="BI57" s="23">
        <v>15.06</v>
      </c>
      <c r="BJ57" s="23">
        <v>7</v>
      </c>
      <c r="BK57" s="23">
        <v>15.06</v>
      </c>
      <c r="BL57" s="311"/>
      <c r="BM57" s="292"/>
      <c r="BN57" s="23">
        <v>8</v>
      </c>
      <c r="BO57" s="23">
        <v>16.059999999999999</v>
      </c>
      <c r="BP57" s="23">
        <v>8</v>
      </c>
      <c r="BQ57" s="23">
        <v>16.059999999999999</v>
      </c>
      <c r="BR57" s="14"/>
      <c r="BS57" s="14"/>
      <c r="BT57" s="23"/>
      <c r="BU57" s="143"/>
      <c r="BV57" s="94"/>
      <c r="BW57" s="23"/>
      <c r="BX57" s="23">
        <v>7</v>
      </c>
      <c r="BY57" s="23">
        <v>15.06</v>
      </c>
      <c r="BZ57" s="23">
        <v>7</v>
      </c>
      <c r="CA57" s="23">
        <v>15.06</v>
      </c>
      <c r="CB57" s="292"/>
      <c r="CC57" s="293"/>
      <c r="CD57" s="311"/>
      <c r="CE57" s="292"/>
    </row>
    <row r="58" spans="1:83">
      <c r="A58" s="50"/>
      <c r="B58" s="23">
        <f t="shared" ref="B58" si="343">(C57-B57)-0.5</f>
        <v>7.5599999999999987</v>
      </c>
      <c r="C58" s="23"/>
      <c r="D58" s="23">
        <f t="shared" ref="D58" si="344">(E57-D57)-0.5</f>
        <v>7.5599999999999987</v>
      </c>
      <c r="E58" s="39"/>
      <c r="F58" s="115">
        <v>7.6</v>
      </c>
      <c r="G58" s="20"/>
      <c r="H58" s="23"/>
      <c r="I58" s="23"/>
      <c r="J58" s="23"/>
      <c r="K58" s="23"/>
      <c r="L58" s="23">
        <f t="shared" ref="L58" si="345">(M57-L57)-0.5</f>
        <v>7.5600000000000005</v>
      </c>
      <c r="M58" s="23"/>
      <c r="N58" s="23">
        <f t="shared" ref="N58" si="346">(O57-N57)-0.5</f>
        <v>7.5600000000000005</v>
      </c>
      <c r="O58" s="23"/>
      <c r="P58" s="292">
        <f>SUM(B58:O58)</f>
        <v>37.840000000000003</v>
      </c>
      <c r="Q58" s="293"/>
      <c r="R58" s="23">
        <f t="shared" ref="R58" si="347">(S57-R57)-0.5</f>
        <v>7.5599999999999987</v>
      </c>
      <c r="S58" s="23"/>
      <c r="T58" s="23">
        <f t="shared" ref="T58" si="348">(U57-T57)-0.5</f>
        <v>7.5599999999999987</v>
      </c>
      <c r="U58" s="23"/>
      <c r="V58" s="23">
        <f t="shared" ref="V58" si="349">(W57-V57)-0.5</f>
        <v>7.5599999999999987</v>
      </c>
      <c r="W58" s="23"/>
      <c r="X58" s="23">
        <f t="shared" ref="X58" si="350">(Y57-X57)-0.5</f>
        <v>7.5599999999999987</v>
      </c>
      <c r="Y58" s="23"/>
      <c r="Z58" s="23">
        <f t="shared" ref="Z58" si="351">(AA57-Z57)-0.5</f>
        <v>7.5599999999999987</v>
      </c>
      <c r="AA58" s="23"/>
      <c r="AB58" s="197">
        <v>7.6</v>
      </c>
      <c r="AC58" s="20"/>
      <c r="AD58" s="23"/>
      <c r="AE58" s="23"/>
      <c r="AF58" s="292">
        <f>SUM(R58:AE58)</f>
        <v>45.4</v>
      </c>
      <c r="AG58" s="292"/>
      <c r="AH58" s="23">
        <f t="shared" ref="AH58" si="352">(AI57-AH57)-0.5</f>
        <v>7.5599999999999987</v>
      </c>
      <c r="AI58" s="23"/>
      <c r="AJ58" s="23">
        <f t="shared" ref="AJ58" si="353">(AK57-AJ57)-0.5</f>
        <v>7.5599999999999987</v>
      </c>
      <c r="AK58" s="23"/>
      <c r="AL58" s="23">
        <f t="shared" ref="AL58" si="354">(AM57-AL57)-0.5</f>
        <v>7.5599999999999987</v>
      </c>
      <c r="AM58" s="23"/>
      <c r="AN58" s="23">
        <f t="shared" ref="AN58" si="355">(AO57-AN57)-0.5</f>
        <v>7.5599999999999987</v>
      </c>
      <c r="AO58" s="23"/>
      <c r="AP58" s="23">
        <f t="shared" ref="AP58" si="356">(AQ57-AP57)-0.5</f>
        <v>7.5599999999999987</v>
      </c>
      <c r="AQ58" s="23"/>
      <c r="AR58" s="23"/>
      <c r="AS58" s="23"/>
      <c r="AT58" s="23"/>
      <c r="AU58" s="23"/>
      <c r="AV58" s="292">
        <f>SUM(AH58:AU58)</f>
        <v>37.799999999999997</v>
      </c>
      <c r="AW58" s="292"/>
      <c r="AX58" s="23">
        <f t="shared" ref="AX58" si="357">(AY57-AX57)-0.5</f>
        <v>7.5599999999999987</v>
      </c>
      <c r="AY58" s="23"/>
      <c r="AZ58" s="23">
        <f t="shared" ref="AZ58" si="358">(BA57-AZ57)-0.5</f>
        <v>7.5599999999999987</v>
      </c>
      <c r="BA58" s="23"/>
      <c r="BB58" s="23">
        <f t="shared" ref="BB58" si="359">(BC57-BB57)-0.5</f>
        <v>7.5599999999999987</v>
      </c>
      <c r="BC58" s="23"/>
      <c r="BD58" s="23"/>
      <c r="BE58" s="23"/>
      <c r="BF58" s="151"/>
      <c r="BG58" s="151"/>
      <c r="BH58" s="23">
        <f t="shared" ref="BH58" si="360">(BI57-BH57)-0.5</f>
        <v>7.5600000000000005</v>
      </c>
      <c r="BI58" s="23"/>
      <c r="BJ58" s="23">
        <f t="shared" ref="BJ58" si="361">(BK57-BJ57)-0.5</f>
        <v>7.5600000000000005</v>
      </c>
      <c r="BK58" s="23"/>
      <c r="BL58" s="311">
        <f>SUM(AX58:BK58)</f>
        <v>37.799999999999997</v>
      </c>
      <c r="BM58" s="292"/>
      <c r="BN58" s="23">
        <f t="shared" ref="BN58" si="362">(BO57-BN57)-0.5</f>
        <v>7.5599999999999987</v>
      </c>
      <c r="BO58" s="23"/>
      <c r="BP58" s="23">
        <f t="shared" ref="BP58" si="363">(BQ57-BP57)-0.5</f>
        <v>7.5599999999999987</v>
      </c>
      <c r="BQ58" s="23"/>
      <c r="BR58" s="151"/>
      <c r="BS58" s="151"/>
      <c r="BT58" s="23"/>
      <c r="BU58" s="143"/>
      <c r="BV58" s="94"/>
      <c r="BW58" s="23"/>
      <c r="BX58" s="23">
        <f t="shared" ref="BX58" si="364">(BY57-BX57)-0.5</f>
        <v>7.5600000000000005</v>
      </c>
      <c r="BY58" s="23"/>
      <c r="BZ58" s="23">
        <f t="shared" ref="BZ58" si="365">(CA57-BZ57)-0.5</f>
        <v>7.5600000000000005</v>
      </c>
      <c r="CA58" s="23"/>
      <c r="CB58" s="292">
        <f>SUM(BN58:CA58)</f>
        <v>30.240000000000002</v>
      </c>
      <c r="CC58" s="293"/>
      <c r="CD58" s="311">
        <f>SUM(BL58+AV58+AF58)+F58+H58+J58+L58+N58+BN58+BP58+BR58+BT58</f>
        <v>158.84</v>
      </c>
      <c r="CE58" s="292"/>
    </row>
    <row r="59" spans="1:83" s="88" customFormat="1">
      <c r="A59" s="52" t="s">
        <v>71</v>
      </c>
      <c r="B59" s="23">
        <v>8</v>
      </c>
      <c r="C59" s="23">
        <v>16.059999999999999</v>
      </c>
      <c r="D59" s="23">
        <v>8</v>
      </c>
      <c r="E59" s="39">
        <v>16.059999999999999</v>
      </c>
      <c r="F59" s="94">
        <v>8</v>
      </c>
      <c r="G59" s="23">
        <v>16.059999999999999</v>
      </c>
      <c r="H59" s="23">
        <v>8</v>
      </c>
      <c r="I59" s="23">
        <v>16.059999999999999</v>
      </c>
      <c r="J59" s="23"/>
      <c r="K59" s="23"/>
      <c r="L59" s="23">
        <v>7</v>
      </c>
      <c r="M59" s="23">
        <v>15.06</v>
      </c>
      <c r="N59" s="23">
        <v>7</v>
      </c>
      <c r="O59" s="23">
        <v>15.06</v>
      </c>
      <c r="P59" s="292"/>
      <c r="Q59" s="293"/>
      <c r="R59" s="23">
        <v>8</v>
      </c>
      <c r="S59" s="23">
        <v>16.059999999999999</v>
      </c>
      <c r="T59" s="23">
        <v>8</v>
      </c>
      <c r="U59" s="23">
        <v>16.059999999999999</v>
      </c>
      <c r="V59" s="23">
        <v>8</v>
      </c>
      <c r="W59" s="23">
        <v>16.059999999999999</v>
      </c>
      <c r="X59" s="23"/>
      <c r="Y59" s="23"/>
      <c r="Z59" s="23"/>
      <c r="AA59" s="23"/>
      <c r="AB59" s="23">
        <v>7</v>
      </c>
      <c r="AC59" s="23">
        <v>15.06</v>
      </c>
      <c r="AD59" s="23">
        <v>7</v>
      </c>
      <c r="AE59" s="23">
        <v>15.06</v>
      </c>
      <c r="AF59" s="292"/>
      <c r="AG59" s="292"/>
      <c r="AH59" s="23">
        <v>8</v>
      </c>
      <c r="AI59" s="23">
        <v>16.059999999999999</v>
      </c>
      <c r="AJ59" s="23">
        <v>8</v>
      </c>
      <c r="AK59" s="23">
        <v>16.059999999999999</v>
      </c>
      <c r="AL59" s="23">
        <v>8</v>
      </c>
      <c r="AM59" s="23">
        <v>16.059999999999999</v>
      </c>
      <c r="AN59" s="23">
        <v>8</v>
      </c>
      <c r="AO59" s="23">
        <v>16.059999999999999</v>
      </c>
      <c r="AP59" s="23">
        <v>8</v>
      </c>
      <c r="AQ59" s="23">
        <v>16.059999999999999</v>
      </c>
      <c r="AR59" s="23"/>
      <c r="AS59" s="23"/>
      <c r="AT59" s="23"/>
      <c r="AU59" s="23"/>
      <c r="AV59" s="292"/>
      <c r="AW59" s="292"/>
      <c r="AX59" s="23">
        <v>8</v>
      </c>
      <c r="AY59" s="23">
        <v>16.059999999999999</v>
      </c>
      <c r="AZ59" s="23">
        <v>8</v>
      </c>
      <c r="BA59" s="23">
        <v>16.059999999999999</v>
      </c>
      <c r="BB59" s="23">
        <v>8</v>
      </c>
      <c r="BC59" s="23">
        <v>16.059999999999999</v>
      </c>
      <c r="BD59" s="23">
        <v>8</v>
      </c>
      <c r="BE59" s="23">
        <v>16.059999999999999</v>
      </c>
      <c r="BF59" s="23">
        <v>8</v>
      </c>
      <c r="BG59" s="23">
        <v>16.059999999999999</v>
      </c>
      <c r="BH59" s="23"/>
      <c r="BI59" s="23"/>
      <c r="BJ59" s="23"/>
      <c r="BK59" s="23"/>
      <c r="BL59" s="311"/>
      <c r="BM59" s="292"/>
      <c r="BN59" s="23">
        <v>8</v>
      </c>
      <c r="BO59" s="23">
        <v>16.059999999999999</v>
      </c>
      <c r="BP59" s="23">
        <v>8</v>
      </c>
      <c r="BQ59" s="23">
        <v>16.059999999999999</v>
      </c>
      <c r="BR59" s="144">
        <v>8</v>
      </c>
      <c r="BS59" s="23">
        <v>16.059999999999999</v>
      </c>
      <c r="BT59" s="23">
        <v>8</v>
      </c>
      <c r="BU59" s="143">
        <v>16.059999999999999</v>
      </c>
      <c r="BV59" s="94"/>
      <c r="BW59" s="23"/>
      <c r="BX59" s="23">
        <v>7</v>
      </c>
      <c r="BY59" s="23">
        <v>15.06</v>
      </c>
      <c r="BZ59" s="23">
        <v>7</v>
      </c>
      <c r="CA59" s="23">
        <v>15.06</v>
      </c>
      <c r="CB59" s="292"/>
      <c r="CC59" s="293"/>
      <c r="CD59" s="311"/>
      <c r="CE59" s="292"/>
    </row>
    <row r="60" spans="1:83" s="88" customFormat="1">
      <c r="A60" s="52"/>
      <c r="B60" s="23">
        <f t="shared" ref="B60" si="366">(C59-B59)-0.5</f>
        <v>7.5599999999999987</v>
      </c>
      <c r="C60" s="23"/>
      <c r="D60" s="23">
        <f t="shared" ref="D60" si="367">(E59-D59)-0.5</f>
        <v>7.5599999999999987</v>
      </c>
      <c r="E60" s="39"/>
      <c r="F60" s="94">
        <f t="shared" ref="F60" si="368">(G59-F59)-0.5</f>
        <v>7.5599999999999987</v>
      </c>
      <c r="G60" s="23"/>
      <c r="H60" s="23">
        <f t="shared" ref="H60" si="369">(I59-H59)-0.5</f>
        <v>7.5599999999999987</v>
      </c>
      <c r="I60" s="23"/>
      <c r="J60" s="23"/>
      <c r="K60" s="23"/>
      <c r="L60" s="23">
        <f t="shared" ref="L60" si="370">(M59-L59)-0.5</f>
        <v>7.5600000000000005</v>
      </c>
      <c r="M60" s="23"/>
      <c r="N60" s="23">
        <f t="shared" ref="N60" si="371">(O59-N59)-0.5</f>
        <v>7.5600000000000005</v>
      </c>
      <c r="O60" s="23"/>
      <c r="P60" s="292">
        <f>SUM(B60:O60)</f>
        <v>45.36</v>
      </c>
      <c r="Q60" s="293"/>
      <c r="R60" s="23">
        <f t="shared" ref="R60" si="372">(S59-R59)-0.5</f>
        <v>7.5599999999999987</v>
      </c>
      <c r="S60" s="23"/>
      <c r="T60" s="23">
        <f t="shared" ref="T60" si="373">(U59-T59)-0.5</f>
        <v>7.5599999999999987</v>
      </c>
      <c r="U60" s="23"/>
      <c r="V60" s="23">
        <f t="shared" ref="V60" si="374">(W59-V59)-0.5</f>
        <v>7.5599999999999987</v>
      </c>
      <c r="W60" s="23"/>
      <c r="X60" s="23"/>
      <c r="Y60" s="23"/>
      <c r="Z60" s="23"/>
      <c r="AA60" s="23"/>
      <c r="AB60" s="23">
        <f t="shared" ref="AB60" si="375">(AC59-AB59)-0.5</f>
        <v>7.5600000000000005</v>
      </c>
      <c r="AC60" s="23"/>
      <c r="AD60" s="23">
        <f t="shared" ref="AD60" si="376">(AE59-AD59)-0.5</f>
        <v>7.5600000000000005</v>
      </c>
      <c r="AE60" s="23"/>
      <c r="AF60" s="292">
        <f>SUM(R60:AE60)</f>
        <v>37.799999999999997</v>
      </c>
      <c r="AG60" s="292"/>
      <c r="AH60" s="23">
        <f t="shared" ref="AH60" si="377">(AI59-AH59)-0.5</f>
        <v>7.5599999999999987</v>
      </c>
      <c r="AI60" s="23"/>
      <c r="AJ60" s="23">
        <f t="shared" ref="AJ60" si="378">(AK59-AJ59)-0.5</f>
        <v>7.5599999999999987</v>
      </c>
      <c r="AK60" s="23"/>
      <c r="AL60" s="23">
        <f t="shared" ref="AL60" si="379">(AM59-AL59)-0.5</f>
        <v>7.5599999999999987</v>
      </c>
      <c r="AM60" s="23"/>
      <c r="AN60" s="23">
        <f t="shared" ref="AN60" si="380">(AO59-AN59)-0.5</f>
        <v>7.5599999999999987</v>
      </c>
      <c r="AO60" s="23"/>
      <c r="AP60" s="23">
        <f t="shared" ref="AP60" si="381">(AQ59-AP59)-0.5</f>
        <v>7.5599999999999987</v>
      </c>
      <c r="AQ60" s="23"/>
      <c r="AR60" s="23"/>
      <c r="AS60" s="23"/>
      <c r="AT60" s="23"/>
      <c r="AU60" s="23"/>
      <c r="AV60" s="292">
        <f>SUM(AH60:AU60)</f>
        <v>37.799999999999997</v>
      </c>
      <c r="AW60" s="292"/>
      <c r="AX60" s="23">
        <f t="shared" ref="AX60" si="382">(AY59-AX59)-0.5</f>
        <v>7.5599999999999987</v>
      </c>
      <c r="AY60" s="23"/>
      <c r="AZ60" s="23">
        <f t="shared" ref="AZ60" si="383">(BA59-AZ59)-0.5</f>
        <v>7.5599999999999987</v>
      </c>
      <c r="BA60" s="23"/>
      <c r="BB60" s="23">
        <f t="shared" ref="BB60" si="384">(BC59-BB59)-0.5</f>
        <v>7.5599999999999987</v>
      </c>
      <c r="BC60" s="23"/>
      <c r="BD60" s="23">
        <f t="shared" ref="BD60" si="385">(BE59-BD59)-0.5</f>
        <v>7.5599999999999987</v>
      </c>
      <c r="BE60" s="23"/>
      <c r="BF60" s="23">
        <f t="shared" ref="BF60" si="386">(BG59-BF59)-0.5</f>
        <v>7.5599999999999987</v>
      </c>
      <c r="BG60" s="23"/>
      <c r="BH60" s="23"/>
      <c r="BI60" s="23"/>
      <c r="BJ60" s="23"/>
      <c r="BK60" s="23"/>
      <c r="BL60" s="311">
        <f>SUM(AX60:BK60)</f>
        <v>37.799999999999997</v>
      </c>
      <c r="BM60" s="292"/>
      <c r="BN60" s="23">
        <f t="shared" ref="BN60" si="387">(BO59-BN59)-0.5</f>
        <v>7.5599999999999987</v>
      </c>
      <c r="BO60" s="23"/>
      <c r="BP60" s="23">
        <f t="shared" ref="BP60" si="388">(BQ59-BP59)-0.5</f>
        <v>7.5599999999999987</v>
      </c>
      <c r="BQ60" s="23"/>
      <c r="BR60" s="144">
        <f t="shared" ref="BR60" si="389">(BS59-BR59)-0.5</f>
        <v>7.5599999999999987</v>
      </c>
      <c r="BS60" s="23"/>
      <c r="BT60" s="23">
        <f t="shared" ref="BT60" si="390">(BU59-BT59)-0.5</f>
        <v>7.5599999999999987</v>
      </c>
      <c r="BU60" s="143"/>
      <c r="BV60" s="94"/>
      <c r="BW60" s="23"/>
      <c r="BX60" s="23">
        <f t="shared" ref="BX60" si="391">(BY59-BX59)-0.5</f>
        <v>7.5600000000000005</v>
      </c>
      <c r="BY60" s="23"/>
      <c r="BZ60" s="23">
        <f t="shared" ref="BZ60" si="392">(CA59-BZ59)-0.5</f>
        <v>7.5600000000000005</v>
      </c>
      <c r="CA60" s="23"/>
      <c r="CB60" s="292">
        <f>SUM(BN60:CA60)</f>
        <v>45.36</v>
      </c>
      <c r="CC60" s="293"/>
      <c r="CD60" s="311">
        <f>SUM(BL60+AV60+AF60)+F60+H60+J60+L60+N60+BN60+BP60+BR60+BT60</f>
        <v>173.88</v>
      </c>
      <c r="CE60" s="292"/>
    </row>
    <row r="61" spans="1:83" s="88" customFormat="1">
      <c r="A61" s="52" t="s">
        <v>72</v>
      </c>
      <c r="B61" s="23">
        <v>8</v>
      </c>
      <c r="C61" s="23">
        <v>16.059999999999999</v>
      </c>
      <c r="D61" s="23">
        <v>8</v>
      </c>
      <c r="E61" s="39">
        <v>16.059999999999999</v>
      </c>
      <c r="F61" s="94">
        <v>8</v>
      </c>
      <c r="G61" s="23">
        <v>16.059999999999999</v>
      </c>
      <c r="H61" s="23">
        <v>8</v>
      </c>
      <c r="I61" s="23">
        <v>16.059999999999999</v>
      </c>
      <c r="J61" s="23">
        <v>8</v>
      </c>
      <c r="K61" s="23">
        <v>16.059999999999999</v>
      </c>
      <c r="L61" s="23"/>
      <c r="M61" s="23"/>
      <c r="N61" s="23"/>
      <c r="O61" s="23"/>
      <c r="P61" s="292"/>
      <c r="Q61" s="293"/>
      <c r="R61" s="23">
        <v>8</v>
      </c>
      <c r="S61" s="23">
        <v>16.059999999999999</v>
      </c>
      <c r="T61" s="23">
        <v>8</v>
      </c>
      <c r="U61" s="23">
        <v>16.059999999999999</v>
      </c>
      <c r="V61" s="23">
        <v>8</v>
      </c>
      <c r="W61" s="23">
        <v>16.059999999999999</v>
      </c>
      <c r="X61" s="23">
        <v>8</v>
      </c>
      <c r="Y61" s="23">
        <v>16.059999999999999</v>
      </c>
      <c r="Z61" s="23">
        <v>8</v>
      </c>
      <c r="AA61" s="23">
        <v>16.059999999999999</v>
      </c>
      <c r="AB61" s="291" t="s">
        <v>21</v>
      </c>
      <c r="AC61" s="290"/>
      <c r="AD61" s="23"/>
      <c r="AE61" s="23"/>
      <c r="AF61" s="292"/>
      <c r="AG61" s="292"/>
      <c r="AH61" s="23">
        <v>8</v>
      </c>
      <c r="AI61" s="23">
        <v>16.059999999999999</v>
      </c>
      <c r="AJ61" s="23">
        <v>8</v>
      </c>
      <c r="AK61" s="23">
        <v>16.059999999999999</v>
      </c>
      <c r="AL61" s="23">
        <v>8</v>
      </c>
      <c r="AM61" s="23">
        <v>16.059999999999999</v>
      </c>
      <c r="AN61" s="23"/>
      <c r="AO61" s="23"/>
      <c r="AP61" s="23"/>
      <c r="AQ61" s="23"/>
      <c r="AR61" s="23">
        <v>7</v>
      </c>
      <c r="AS61" s="23">
        <v>15.06</v>
      </c>
      <c r="AT61" s="23">
        <v>7</v>
      </c>
      <c r="AU61" s="23">
        <v>15.06</v>
      </c>
      <c r="AV61" s="292"/>
      <c r="AW61" s="292"/>
      <c r="AX61" s="23">
        <v>8</v>
      </c>
      <c r="AY61" s="23">
        <v>16.059999999999999</v>
      </c>
      <c r="AZ61" s="23">
        <v>8</v>
      </c>
      <c r="BA61" s="23">
        <v>16.059999999999999</v>
      </c>
      <c r="BB61" s="23">
        <v>8</v>
      </c>
      <c r="BC61" s="23">
        <v>16.059999999999999</v>
      </c>
      <c r="BD61" s="23">
        <v>8</v>
      </c>
      <c r="BE61" s="23">
        <v>16.059999999999999</v>
      </c>
      <c r="BF61" s="23">
        <v>8</v>
      </c>
      <c r="BG61" s="23">
        <v>16.059999999999999</v>
      </c>
      <c r="BH61" s="23"/>
      <c r="BI61" s="23"/>
      <c r="BJ61" s="23"/>
      <c r="BK61" s="23"/>
      <c r="BL61" s="311"/>
      <c r="BM61" s="292"/>
      <c r="BN61" s="23">
        <v>8</v>
      </c>
      <c r="BO61" s="23">
        <v>16.059999999999999</v>
      </c>
      <c r="BP61" s="23">
        <v>8</v>
      </c>
      <c r="BQ61" s="23">
        <v>16.059999999999999</v>
      </c>
      <c r="BR61" s="144">
        <v>8</v>
      </c>
      <c r="BS61" s="23">
        <v>16.059999999999999</v>
      </c>
      <c r="BT61" s="23">
        <v>8</v>
      </c>
      <c r="BU61" s="143">
        <v>16.059999999999999</v>
      </c>
      <c r="BV61" s="94">
        <v>8</v>
      </c>
      <c r="BW61" s="23">
        <v>16.059999999999999</v>
      </c>
      <c r="BX61" s="23"/>
      <c r="BY61" s="23"/>
      <c r="BZ61" s="23"/>
      <c r="CA61" s="23"/>
      <c r="CB61" s="292"/>
      <c r="CC61" s="293"/>
      <c r="CD61" s="311"/>
      <c r="CE61" s="292"/>
    </row>
    <row r="62" spans="1:83" s="88" customFormat="1">
      <c r="A62" s="53"/>
      <c r="B62" s="23">
        <f t="shared" ref="B62" si="393">(C61-B61)-0.5</f>
        <v>7.5599999999999987</v>
      </c>
      <c r="C62" s="23"/>
      <c r="D62" s="23">
        <f t="shared" ref="D62" si="394">(E61-D61)-0.5</f>
        <v>7.5599999999999987</v>
      </c>
      <c r="E62" s="39"/>
      <c r="F62" s="94">
        <f t="shared" ref="F62" si="395">(G61-F61)-0.5</f>
        <v>7.5599999999999987</v>
      </c>
      <c r="G62" s="23"/>
      <c r="H62" s="23">
        <f t="shared" ref="H62" si="396">(I61-H61)-0.5</f>
        <v>7.5599999999999987</v>
      </c>
      <c r="I62" s="23"/>
      <c r="J62" s="23">
        <f t="shared" ref="J62" si="397">(K61-J61)-0.5</f>
        <v>7.5599999999999987</v>
      </c>
      <c r="K62" s="23"/>
      <c r="L62" s="23"/>
      <c r="M62" s="23"/>
      <c r="N62" s="23"/>
      <c r="O62" s="23"/>
      <c r="P62" s="292">
        <f>SUM(B62:O62)</f>
        <v>37.799999999999997</v>
      </c>
      <c r="Q62" s="293"/>
      <c r="R62" s="23">
        <f t="shared" ref="R62" si="398">(S61-R61)-0.5</f>
        <v>7.5599999999999987</v>
      </c>
      <c r="S62" s="23"/>
      <c r="T62" s="23">
        <f t="shared" ref="T62" si="399">(U61-T61)-0.5</f>
        <v>7.5599999999999987</v>
      </c>
      <c r="U62" s="23"/>
      <c r="V62" s="23">
        <f t="shared" ref="V62" si="400">(W61-V61)-0.5</f>
        <v>7.5599999999999987</v>
      </c>
      <c r="W62" s="23"/>
      <c r="X62" s="23">
        <f t="shared" ref="X62" si="401">(Y61-X61)-0.5</f>
        <v>7.5599999999999987</v>
      </c>
      <c r="Y62" s="23"/>
      <c r="Z62" s="23">
        <f t="shared" ref="Z62" si="402">(AA61-Z61)-0.5</f>
        <v>7.5599999999999987</v>
      </c>
      <c r="AA62" s="23"/>
      <c r="AB62" s="197">
        <v>7.6</v>
      </c>
      <c r="AC62" s="20"/>
      <c r="AD62" s="23"/>
      <c r="AE62" s="23"/>
      <c r="AF62" s="292">
        <f>SUM(R62:AE62)</f>
        <v>45.4</v>
      </c>
      <c r="AG62" s="292"/>
      <c r="AH62" s="23">
        <f t="shared" ref="AH62" si="403">(AI61-AH61)-0.5</f>
        <v>7.5599999999999987</v>
      </c>
      <c r="AI62" s="23"/>
      <c r="AJ62" s="23">
        <f t="shared" ref="AJ62" si="404">(AK61-AJ61)-0.5</f>
        <v>7.5599999999999987</v>
      </c>
      <c r="AK62" s="23"/>
      <c r="AL62" s="23">
        <f t="shared" ref="AL62" si="405">(AM61-AL61)-0.5</f>
        <v>7.5599999999999987</v>
      </c>
      <c r="AM62" s="23"/>
      <c r="AN62" s="23"/>
      <c r="AO62" s="23"/>
      <c r="AP62" s="23"/>
      <c r="AQ62" s="23"/>
      <c r="AR62" s="23">
        <f t="shared" ref="AR62" si="406">(AS61-AR61)-0.5</f>
        <v>7.5600000000000005</v>
      </c>
      <c r="AS62" s="23"/>
      <c r="AT62" s="23">
        <f t="shared" ref="AT62" si="407">(AU61-AT61)-0.5</f>
        <v>7.5600000000000005</v>
      </c>
      <c r="AU62" s="23"/>
      <c r="AV62" s="292">
        <f>SUM(AH62:AU62)</f>
        <v>37.799999999999997</v>
      </c>
      <c r="AW62" s="292"/>
      <c r="AX62" s="23">
        <f t="shared" ref="AX62" si="408">(AY61-AX61)-0.5</f>
        <v>7.5599999999999987</v>
      </c>
      <c r="AY62" s="23"/>
      <c r="AZ62" s="23">
        <f t="shared" ref="AZ62" si="409">(BA61-AZ61)-0.5</f>
        <v>7.5599999999999987</v>
      </c>
      <c r="BA62" s="23"/>
      <c r="BB62" s="23">
        <f t="shared" ref="BB62" si="410">(BC61-BB61)-0.5</f>
        <v>7.5599999999999987</v>
      </c>
      <c r="BC62" s="23"/>
      <c r="BD62" s="23">
        <f t="shared" ref="BD62" si="411">(BE61-BD61)-0.5</f>
        <v>7.5599999999999987</v>
      </c>
      <c r="BE62" s="23"/>
      <c r="BF62" s="23">
        <f t="shared" ref="BF62" si="412">(BG61-BF61)-0.5</f>
        <v>7.5599999999999987</v>
      </c>
      <c r="BG62" s="23"/>
      <c r="BH62" s="23"/>
      <c r="BI62" s="23"/>
      <c r="BJ62" s="23"/>
      <c r="BK62" s="23"/>
      <c r="BL62" s="311">
        <f>SUM(AX62:BK62)</f>
        <v>37.799999999999997</v>
      </c>
      <c r="BM62" s="292"/>
      <c r="BN62" s="23">
        <f t="shared" ref="BN62" si="413">(BO61-BN61)-0.5</f>
        <v>7.5599999999999987</v>
      </c>
      <c r="BO62" s="23"/>
      <c r="BP62" s="23">
        <f t="shared" ref="BP62" si="414">(BQ61-BP61)-0.5</f>
        <v>7.5599999999999987</v>
      </c>
      <c r="BQ62" s="23"/>
      <c r="BR62" s="144">
        <f t="shared" ref="BR62" si="415">(BS61-BR61)-0.5</f>
        <v>7.5599999999999987</v>
      </c>
      <c r="BS62" s="23"/>
      <c r="BT62" s="23">
        <f t="shared" ref="BT62" si="416">(BU61-BT61)-0.5</f>
        <v>7.5599999999999987</v>
      </c>
      <c r="BU62" s="143"/>
      <c r="BV62" s="94">
        <f t="shared" ref="BV62" si="417">(BW61-BV61)-0.5</f>
        <v>7.5599999999999987</v>
      </c>
      <c r="BW62" s="23"/>
      <c r="BX62" s="23"/>
      <c r="BY62" s="23"/>
      <c r="BZ62" s="23"/>
      <c r="CA62" s="23"/>
      <c r="CB62" s="292">
        <f>SUM(BN62:CA62)</f>
        <v>37.799999999999997</v>
      </c>
      <c r="CC62" s="293"/>
      <c r="CD62" s="311">
        <f>SUM(BL62+AV62+AF62)+F62+H62+J62+L62+N62+BN62+BP62+BR62+BT62</f>
        <v>173.92000000000002</v>
      </c>
      <c r="CE62" s="292"/>
    </row>
    <row r="63" spans="1:83" s="88" customFormat="1">
      <c r="A63" s="52" t="s">
        <v>73</v>
      </c>
      <c r="B63" s="151">
        <v>8</v>
      </c>
      <c r="C63" s="151">
        <v>16.3</v>
      </c>
      <c r="D63" s="151">
        <v>8</v>
      </c>
      <c r="E63" s="38">
        <v>16.3</v>
      </c>
      <c r="F63" s="37">
        <v>8</v>
      </c>
      <c r="G63" s="151">
        <v>16.3</v>
      </c>
      <c r="H63" s="151">
        <v>8</v>
      </c>
      <c r="I63" s="151">
        <v>16.3</v>
      </c>
      <c r="J63" s="151">
        <v>8</v>
      </c>
      <c r="K63" s="151">
        <v>14.3</v>
      </c>
      <c r="L63" s="23"/>
      <c r="M63" s="23"/>
      <c r="N63" s="23"/>
      <c r="O63" s="23"/>
      <c r="P63" s="300"/>
      <c r="Q63" s="301"/>
      <c r="R63" s="151">
        <v>8</v>
      </c>
      <c r="S63" s="151">
        <v>16.3</v>
      </c>
      <c r="T63" s="151">
        <v>8</v>
      </c>
      <c r="U63" s="151">
        <v>16.3</v>
      </c>
      <c r="V63" s="151">
        <v>8</v>
      </c>
      <c r="W63" s="151">
        <v>16.3</v>
      </c>
      <c r="X63" s="151">
        <v>8</v>
      </c>
      <c r="Y63" s="151">
        <v>16.3</v>
      </c>
      <c r="Z63" s="151">
        <v>8</v>
      </c>
      <c r="AA63" s="151">
        <v>14.3</v>
      </c>
      <c r="AB63" s="23"/>
      <c r="AC63" s="23"/>
      <c r="AD63" s="23"/>
      <c r="AE63" s="23"/>
      <c r="AF63" s="292"/>
      <c r="AG63" s="292"/>
      <c r="AH63" s="151">
        <v>8</v>
      </c>
      <c r="AI63" s="151">
        <v>16.3</v>
      </c>
      <c r="AJ63" s="151">
        <v>8</v>
      </c>
      <c r="AK63" s="151">
        <v>16.3</v>
      </c>
      <c r="AL63" s="151">
        <v>8</v>
      </c>
      <c r="AM63" s="151">
        <v>16.3</v>
      </c>
      <c r="AN63" s="151">
        <v>8</v>
      </c>
      <c r="AO63" s="151">
        <v>16.3</v>
      </c>
      <c r="AP63" s="151">
        <v>8</v>
      </c>
      <c r="AQ63" s="151">
        <v>14.3</v>
      </c>
      <c r="AR63" s="23"/>
      <c r="AS63" s="23"/>
      <c r="AT63" s="23"/>
      <c r="AU63" s="23"/>
      <c r="AV63" s="292"/>
      <c r="AW63" s="292"/>
      <c r="AX63" s="151">
        <v>8</v>
      </c>
      <c r="AY63" s="151">
        <v>16.3</v>
      </c>
      <c r="AZ63" s="151">
        <v>8</v>
      </c>
      <c r="BA63" s="151">
        <v>16.3</v>
      </c>
      <c r="BB63" s="151">
        <v>8</v>
      </c>
      <c r="BC63" s="151">
        <v>16.3</v>
      </c>
      <c r="BD63" s="151">
        <v>8</v>
      </c>
      <c r="BE63" s="151">
        <v>16.3</v>
      </c>
      <c r="BF63" s="151">
        <v>8</v>
      </c>
      <c r="BG63" s="151">
        <v>14.3</v>
      </c>
      <c r="BH63" s="23"/>
      <c r="BI63" s="23"/>
      <c r="BJ63" s="23"/>
      <c r="BK63" s="23"/>
      <c r="BL63" s="311"/>
      <c r="BM63" s="292"/>
      <c r="BN63" s="151">
        <v>8</v>
      </c>
      <c r="BO63" s="151">
        <v>16.3</v>
      </c>
      <c r="BP63" s="151">
        <v>8</v>
      </c>
      <c r="BQ63" s="151">
        <v>16.3</v>
      </c>
      <c r="BR63" s="150">
        <v>8</v>
      </c>
      <c r="BS63" s="151">
        <v>16.3</v>
      </c>
      <c r="BT63" s="151">
        <v>8</v>
      </c>
      <c r="BU63" s="149">
        <v>16.3</v>
      </c>
      <c r="BV63" s="37">
        <v>8</v>
      </c>
      <c r="BW63" s="151">
        <v>14.3</v>
      </c>
      <c r="BX63" s="23"/>
      <c r="BY63" s="23"/>
      <c r="BZ63" s="23"/>
      <c r="CA63" s="23"/>
      <c r="CB63" s="300"/>
      <c r="CC63" s="301"/>
      <c r="CD63" s="311"/>
      <c r="CE63" s="292"/>
    </row>
    <row r="64" spans="1:83" s="88" customFormat="1">
      <c r="A64" s="53"/>
      <c r="B64" s="151">
        <f t="shared" ref="B64" si="418">(C63-B63)-0.3</f>
        <v>8</v>
      </c>
      <c r="C64" s="151"/>
      <c r="D64" s="151">
        <f t="shared" ref="D64" si="419">(E63-D63)-0.3</f>
        <v>8</v>
      </c>
      <c r="E64" s="38"/>
      <c r="F64" s="37">
        <f t="shared" ref="F64" si="420">(G63-F63)-0.3</f>
        <v>8</v>
      </c>
      <c r="G64" s="151"/>
      <c r="H64" s="151">
        <f t="shared" ref="H64" si="421">(I63-H63)-0.3</f>
        <v>8</v>
      </c>
      <c r="I64" s="151"/>
      <c r="J64" s="151">
        <f t="shared" ref="J64" si="422">(K63-J63)-0.3</f>
        <v>6.0000000000000009</v>
      </c>
      <c r="K64" s="151"/>
      <c r="L64" s="23"/>
      <c r="M64" s="23"/>
      <c r="N64" s="23"/>
      <c r="O64" s="23"/>
      <c r="P64" s="300">
        <f>SUM(B64:O64)</f>
        <v>38</v>
      </c>
      <c r="Q64" s="301"/>
      <c r="R64" s="151">
        <f>(S63-R63)-0.3</f>
        <v>8</v>
      </c>
      <c r="S64" s="151"/>
      <c r="T64" s="151">
        <f t="shared" ref="T64" si="423">(U63-T63)-0.3</f>
        <v>8</v>
      </c>
      <c r="U64" s="151"/>
      <c r="V64" s="151">
        <f t="shared" ref="V64" si="424">(W63-V63)-0.3</f>
        <v>8</v>
      </c>
      <c r="W64" s="151"/>
      <c r="X64" s="151">
        <f t="shared" ref="X64" si="425">(Y63-X63)-0.3</f>
        <v>8</v>
      </c>
      <c r="Y64" s="151"/>
      <c r="Z64" s="151">
        <f t="shared" ref="Z64" si="426">(AA63-Z63)-0.3</f>
        <v>6.0000000000000009</v>
      </c>
      <c r="AA64" s="151"/>
      <c r="AB64" s="23"/>
      <c r="AC64" s="23"/>
      <c r="AD64" s="23"/>
      <c r="AE64" s="23"/>
      <c r="AF64" s="292">
        <f>SUM(R64:AE64)</f>
        <v>38</v>
      </c>
      <c r="AG64" s="292"/>
      <c r="AH64" s="151">
        <f>(AI63-AH63)-0.3</f>
        <v>8</v>
      </c>
      <c r="AI64" s="151"/>
      <c r="AJ64" s="151">
        <f t="shared" ref="AJ64" si="427">(AK63-AJ63)-0.3</f>
        <v>8</v>
      </c>
      <c r="AK64" s="151"/>
      <c r="AL64" s="151">
        <f t="shared" ref="AL64" si="428">(AM63-AL63)-0.3</f>
        <v>8</v>
      </c>
      <c r="AM64" s="151"/>
      <c r="AN64" s="151">
        <f t="shared" ref="AN64" si="429">(AO63-AN63)-0.3</f>
        <v>8</v>
      </c>
      <c r="AO64" s="151"/>
      <c r="AP64" s="151">
        <f t="shared" ref="AP64" si="430">(AQ63-AP63)-0.3</f>
        <v>6.0000000000000009</v>
      </c>
      <c r="AQ64" s="151"/>
      <c r="AR64" s="23"/>
      <c r="AS64" s="23"/>
      <c r="AT64" s="23"/>
      <c r="AU64" s="23"/>
      <c r="AV64" s="292">
        <f>SUM(AH64:AU64)</f>
        <v>38</v>
      </c>
      <c r="AW64" s="292"/>
      <c r="AX64" s="151">
        <f>(AY63-AX63)-0.3</f>
        <v>8</v>
      </c>
      <c r="AY64" s="151"/>
      <c r="AZ64" s="151">
        <f t="shared" ref="AZ64" si="431">(BA63-AZ63)-0.3</f>
        <v>8</v>
      </c>
      <c r="BA64" s="151"/>
      <c r="BB64" s="151">
        <f t="shared" ref="BB64" si="432">(BC63-BB63)-0.3</f>
        <v>8</v>
      </c>
      <c r="BC64" s="151"/>
      <c r="BD64" s="151">
        <f t="shared" ref="BD64" si="433">(BE63-BD63)-0.3</f>
        <v>8</v>
      </c>
      <c r="BE64" s="151"/>
      <c r="BF64" s="151">
        <f t="shared" ref="BF64" si="434">(BG63-BF63)-0.3</f>
        <v>6.0000000000000009</v>
      </c>
      <c r="BG64" s="151"/>
      <c r="BH64" s="23"/>
      <c r="BI64" s="23"/>
      <c r="BJ64" s="23"/>
      <c r="BK64" s="23"/>
      <c r="BL64" s="311">
        <f>SUM(AX64:BK64)</f>
        <v>38</v>
      </c>
      <c r="BM64" s="292"/>
      <c r="BN64" s="151">
        <f t="shared" ref="BN64" si="435">(BO63-BN63)-0.3</f>
        <v>8</v>
      </c>
      <c r="BO64" s="151"/>
      <c r="BP64" s="151">
        <f t="shared" ref="BP64" si="436">(BQ63-BP63)-0.3</f>
        <v>8</v>
      </c>
      <c r="BQ64" s="151"/>
      <c r="BR64" s="150">
        <f t="shared" ref="BR64" si="437">(BS63-BR63)-0.3</f>
        <v>8</v>
      </c>
      <c r="BS64" s="151"/>
      <c r="BT64" s="151">
        <f t="shared" ref="BT64" si="438">(BU63-BT63)-0.3</f>
        <v>8</v>
      </c>
      <c r="BU64" s="149"/>
      <c r="BV64" s="37">
        <f t="shared" ref="BV64" si="439">(BW63-BV63)-0.3</f>
        <v>6.0000000000000009</v>
      </c>
      <c r="BW64" s="151"/>
      <c r="BX64" s="23"/>
      <c r="BY64" s="23"/>
      <c r="BZ64" s="23"/>
      <c r="CA64" s="23"/>
      <c r="CB64" s="300">
        <f>SUM(BN64:CA64)</f>
        <v>38</v>
      </c>
      <c r="CC64" s="301"/>
      <c r="CD64" s="311">
        <f>SUM(BL64+AV64+AF64)+F64+H64+J64+L64+N64+BN64+BP64+BR64+BT64</f>
        <v>168</v>
      </c>
      <c r="CE64" s="292"/>
    </row>
    <row r="65" spans="1:83">
      <c r="A65" s="54" t="s">
        <v>7</v>
      </c>
      <c r="B65" s="26"/>
      <c r="C65" s="26"/>
      <c r="D65" s="26"/>
      <c r="E65" s="41"/>
      <c r="F65" s="40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41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  <c r="BB65" s="26"/>
      <c r="BC65" s="26"/>
      <c r="BD65" s="26"/>
      <c r="BE65" s="26"/>
      <c r="BF65" s="26"/>
      <c r="BG65" s="26"/>
      <c r="BH65" s="26"/>
      <c r="BI65" s="26"/>
      <c r="BJ65" s="26"/>
      <c r="BK65" s="26"/>
      <c r="BL65" s="36"/>
      <c r="BM65" s="26"/>
      <c r="BN65" s="26"/>
      <c r="BO65" s="26"/>
      <c r="BP65" s="26"/>
      <c r="BQ65" s="26"/>
      <c r="BR65" s="36"/>
      <c r="BS65" s="26"/>
      <c r="BT65" s="26"/>
      <c r="BU65" s="67"/>
      <c r="BV65" s="40"/>
      <c r="BW65" s="26"/>
      <c r="BX65" s="26"/>
      <c r="BY65" s="26"/>
      <c r="BZ65" s="26"/>
      <c r="CA65" s="26"/>
      <c r="CB65" s="26"/>
      <c r="CC65" s="41"/>
      <c r="CD65" s="36"/>
      <c r="CE65" s="26"/>
    </row>
    <row r="66" spans="1:83">
      <c r="A66" s="46" t="s">
        <v>74</v>
      </c>
      <c r="B66" s="23">
        <v>8</v>
      </c>
      <c r="C66" s="23">
        <v>16.059999999999999</v>
      </c>
      <c r="D66" s="23">
        <v>8</v>
      </c>
      <c r="E66" s="39">
        <v>16.059999999999999</v>
      </c>
      <c r="F66" s="94">
        <v>8</v>
      </c>
      <c r="G66" s="23">
        <v>16.059999999999999</v>
      </c>
      <c r="H66" s="23">
        <v>8</v>
      </c>
      <c r="I66" s="23">
        <v>16.059999999999999</v>
      </c>
      <c r="J66" s="23">
        <v>8</v>
      </c>
      <c r="K66" s="23">
        <v>16.059999999999999</v>
      </c>
      <c r="L66" s="23"/>
      <c r="M66" s="23"/>
      <c r="N66" s="23"/>
      <c r="O66" s="23"/>
      <c r="P66" s="292"/>
      <c r="Q66" s="293"/>
      <c r="R66" s="23">
        <v>8</v>
      </c>
      <c r="S66" s="23">
        <v>16.059999999999999</v>
      </c>
      <c r="T66" s="151"/>
      <c r="U66" s="151"/>
      <c r="V66" s="23">
        <v>8</v>
      </c>
      <c r="W66" s="23">
        <v>16.059999999999999</v>
      </c>
      <c r="X66" s="23">
        <v>8</v>
      </c>
      <c r="Y66" s="23">
        <v>16.059999999999999</v>
      </c>
      <c r="Z66" s="18"/>
      <c r="AA66" s="18"/>
      <c r="AB66" s="23">
        <v>8</v>
      </c>
      <c r="AC66" s="23">
        <v>16.059999999999999</v>
      </c>
      <c r="AD66" s="23">
        <v>8</v>
      </c>
      <c r="AE66" s="23">
        <v>16.059999999999999</v>
      </c>
      <c r="AF66" s="292"/>
      <c r="AG66" s="292"/>
      <c r="AH66" s="18">
        <v>8</v>
      </c>
      <c r="AI66" s="18">
        <v>16.059999999999999</v>
      </c>
      <c r="AJ66" s="23">
        <v>8</v>
      </c>
      <c r="AK66" s="23">
        <v>16.059999999999999</v>
      </c>
      <c r="AL66" s="23">
        <v>8</v>
      </c>
      <c r="AM66" s="23">
        <v>16.059999999999999</v>
      </c>
      <c r="AN66" s="23">
        <v>8</v>
      </c>
      <c r="AO66" s="23">
        <v>16.059999999999999</v>
      </c>
      <c r="AP66" s="23">
        <v>8</v>
      </c>
      <c r="AQ66" s="23">
        <v>16.059999999999999</v>
      </c>
      <c r="AR66" s="23"/>
      <c r="AS66" s="23"/>
      <c r="AT66" s="23"/>
      <c r="AU66" s="23"/>
      <c r="AV66" s="292"/>
      <c r="AW66" s="292"/>
      <c r="AX66" s="23">
        <v>8</v>
      </c>
      <c r="AY66" s="23">
        <v>16.059999999999999</v>
      </c>
      <c r="AZ66" s="23"/>
      <c r="BA66" s="23"/>
      <c r="BB66" s="18">
        <v>8</v>
      </c>
      <c r="BC66" s="18">
        <v>16.059999999999999</v>
      </c>
      <c r="BD66" s="18">
        <v>8</v>
      </c>
      <c r="BE66" s="18">
        <v>16.059999999999999</v>
      </c>
      <c r="BF66" s="18"/>
      <c r="BG66" s="18"/>
      <c r="BH66" s="18">
        <v>8</v>
      </c>
      <c r="BI66" s="18">
        <v>16.059999999999999</v>
      </c>
      <c r="BJ66" s="18">
        <v>8</v>
      </c>
      <c r="BK66" s="18">
        <v>16.059999999999999</v>
      </c>
      <c r="BL66" s="311"/>
      <c r="BM66" s="292"/>
      <c r="BN66" s="23">
        <v>8</v>
      </c>
      <c r="BO66" s="23">
        <v>16.059999999999999</v>
      </c>
      <c r="BP66" s="23">
        <v>8</v>
      </c>
      <c r="BQ66" s="23">
        <v>16.059999999999999</v>
      </c>
      <c r="BR66" s="144">
        <v>8</v>
      </c>
      <c r="BS66" s="23">
        <v>16.059999999999999</v>
      </c>
      <c r="BT66" s="23">
        <v>8</v>
      </c>
      <c r="BU66" s="143">
        <v>16.059999999999999</v>
      </c>
      <c r="BV66" s="94">
        <v>8</v>
      </c>
      <c r="BW66" s="23">
        <v>16.059999999999999</v>
      </c>
      <c r="BX66" s="23"/>
      <c r="BY66" s="23"/>
      <c r="BZ66" s="23"/>
      <c r="CA66" s="23"/>
      <c r="CB66" s="292"/>
      <c r="CC66" s="293"/>
      <c r="CD66" s="311"/>
      <c r="CE66" s="292"/>
    </row>
    <row r="67" spans="1:83" s="88" customFormat="1">
      <c r="A67" s="55"/>
      <c r="B67" s="23">
        <f t="shared" ref="B67" si="440">(C66-B66)-0.5</f>
        <v>7.5599999999999987</v>
      </c>
      <c r="C67" s="23"/>
      <c r="D67" s="23">
        <f t="shared" ref="D67" si="441">(E66-D66)-0.5</f>
        <v>7.5599999999999987</v>
      </c>
      <c r="E67" s="39"/>
      <c r="F67" s="94">
        <f t="shared" ref="F67" si="442">(G66-F66)-0.5</f>
        <v>7.5599999999999987</v>
      </c>
      <c r="G67" s="23"/>
      <c r="H67" s="23">
        <f t="shared" ref="H67" si="443">(I66-H66)-0.5</f>
        <v>7.5599999999999987</v>
      </c>
      <c r="I67" s="23"/>
      <c r="J67" s="23">
        <f t="shared" ref="J67" si="444">(K66-J66)-0.5</f>
        <v>7.5599999999999987</v>
      </c>
      <c r="K67" s="23"/>
      <c r="L67" s="23"/>
      <c r="M67" s="23"/>
      <c r="N67" s="23"/>
      <c r="O67" s="23"/>
      <c r="P67" s="292">
        <f>SUM(B67:O67)</f>
        <v>37.799999999999997</v>
      </c>
      <c r="Q67" s="293"/>
      <c r="R67" s="23">
        <f t="shared" ref="R67" si="445">(S66-R66)-0.5</f>
        <v>7.5599999999999987</v>
      </c>
      <c r="S67" s="23"/>
      <c r="T67" s="23"/>
      <c r="U67" s="23"/>
      <c r="V67" s="23">
        <f t="shared" ref="V67" si="446">(W66-V66)-0.5</f>
        <v>7.5599999999999987</v>
      </c>
      <c r="W67" s="23"/>
      <c r="X67" s="23">
        <f t="shared" ref="X67" si="447">(Y66-X66)-0.5</f>
        <v>7.5599999999999987</v>
      </c>
      <c r="Y67" s="23"/>
      <c r="Z67" s="18"/>
      <c r="AA67" s="18"/>
      <c r="AB67" s="23">
        <f t="shared" ref="AB67" si="448">(AC66-AB66)-0.5</f>
        <v>7.5599999999999987</v>
      </c>
      <c r="AC67" s="23"/>
      <c r="AD67" s="23">
        <f t="shared" ref="AD67" si="449">(AE66-AD66)-0.5</f>
        <v>7.5599999999999987</v>
      </c>
      <c r="AE67" s="23"/>
      <c r="AF67" s="292">
        <f>SUM(R67:AE67)</f>
        <v>37.799999999999997</v>
      </c>
      <c r="AG67" s="292"/>
      <c r="AH67" s="18">
        <f t="shared" ref="AH67" si="450">(AI66-AH66)-0.5</f>
        <v>7.5599999999999987</v>
      </c>
      <c r="AI67" s="18"/>
      <c r="AJ67" s="23">
        <f t="shared" ref="AJ67" si="451">(AK66-AJ66)-0.5</f>
        <v>7.5599999999999987</v>
      </c>
      <c r="AK67" s="23"/>
      <c r="AL67" s="23">
        <f t="shared" ref="AL67" si="452">(AM66-AL66)-0.5</f>
        <v>7.5599999999999987</v>
      </c>
      <c r="AM67" s="23"/>
      <c r="AN67" s="23">
        <f t="shared" ref="AN67" si="453">(AO66-AN66)-0.5</f>
        <v>7.5599999999999987</v>
      </c>
      <c r="AO67" s="23"/>
      <c r="AP67" s="23">
        <f t="shared" ref="AP67" si="454">(AQ66-AP66)-0.5</f>
        <v>7.5599999999999987</v>
      </c>
      <c r="AQ67" s="23"/>
      <c r="AR67" s="23"/>
      <c r="AS67" s="23"/>
      <c r="AT67" s="23"/>
      <c r="AU67" s="23"/>
      <c r="AV67" s="292">
        <f>SUM(AH67:AU67)</f>
        <v>37.799999999999997</v>
      </c>
      <c r="AW67" s="292"/>
      <c r="AX67" s="23">
        <f t="shared" ref="AX67" si="455">(AY66-AX66)-0.5</f>
        <v>7.5599999999999987</v>
      </c>
      <c r="AY67" s="23"/>
      <c r="AZ67" s="23"/>
      <c r="BA67" s="23"/>
      <c r="BB67" s="18">
        <f t="shared" ref="BB67" si="456">(BC66-BB66)-0.5</f>
        <v>7.5599999999999987</v>
      </c>
      <c r="BC67" s="18"/>
      <c r="BD67" s="18">
        <f t="shared" ref="BD67" si="457">(BE66-BD66)-0.5</f>
        <v>7.5599999999999987</v>
      </c>
      <c r="BE67" s="18"/>
      <c r="BF67" s="18"/>
      <c r="BG67" s="18"/>
      <c r="BH67" s="18">
        <f t="shared" ref="BH67" si="458">(BI66-BH66)-0.5</f>
        <v>7.5599999999999987</v>
      </c>
      <c r="BI67" s="18"/>
      <c r="BJ67" s="18">
        <f t="shared" ref="BJ67" si="459">(BK66-BJ66)-0.5</f>
        <v>7.5599999999999987</v>
      </c>
      <c r="BK67" s="18"/>
      <c r="BL67" s="311">
        <f>SUM(AX67:BK67)</f>
        <v>37.799999999999997</v>
      </c>
      <c r="BM67" s="292"/>
      <c r="BN67" s="23">
        <f t="shared" ref="BN67" si="460">(BO66-BN66)-0.5</f>
        <v>7.5599999999999987</v>
      </c>
      <c r="BO67" s="23"/>
      <c r="BP67" s="23">
        <f t="shared" ref="BP67" si="461">(BQ66-BP66)-0.5</f>
        <v>7.5599999999999987</v>
      </c>
      <c r="BQ67" s="23"/>
      <c r="BR67" s="144">
        <f t="shared" ref="BR67" si="462">(BS66-BR66)-0.5</f>
        <v>7.5599999999999987</v>
      </c>
      <c r="BS67" s="23"/>
      <c r="BT67" s="23">
        <f t="shared" ref="BT67" si="463">(BU66-BT66)-0.5</f>
        <v>7.5599999999999987</v>
      </c>
      <c r="BU67" s="143"/>
      <c r="BV67" s="94">
        <f t="shared" ref="BV67" si="464">(BW66-BV66)-0.5</f>
        <v>7.5599999999999987</v>
      </c>
      <c r="BW67" s="23"/>
      <c r="BX67" s="23"/>
      <c r="BY67" s="23"/>
      <c r="BZ67" s="23"/>
      <c r="CA67" s="23"/>
      <c r="CB67" s="292">
        <f>SUM(BN67:CA67)</f>
        <v>37.799999999999997</v>
      </c>
      <c r="CC67" s="293"/>
      <c r="CD67" s="311">
        <f>SUM(BL67+AV67+AF67)+F67+H67+J67+L67+N67+BN67+BP67+BR67+BT67</f>
        <v>166.32</v>
      </c>
      <c r="CE67" s="292"/>
    </row>
    <row r="68" spans="1:83" s="90" customFormat="1">
      <c r="A68" s="46" t="s">
        <v>8</v>
      </c>
      <c r="B68" s="151"/>
      <c r="C68" s="151"/>
      <c r="D68" s="151"/>
      <c r="E68" s="38"/>
      <c r="F68" s="289" t="s">
        <v>21</v>
      </c>
      <c r="G68" s="290"/>
      <c r="H68" s="18"/>
      <c r="I68" s="18"/>
      <c r="J68" s="18"/>
      <c r="K68" s="18"/>
      <c r="L68" s="18">
        <v>8</v>
      </c>
      <c r="M68" s="18">
        <v>15.06</v>
      </c>
      <c r="N68" s="18">
        <v>8</v>
      </c>
      <c r="O68" s="18">
        <v>15.06</v>
      </c>
      <c r="P68" s="292"/>
      <c r="Q68" s="293"/>
      <c r="R68" s="18"/>
      <c r="S68" s="18"/>
      <c r="T68" s="18">
        <v>8</v>
      </c>
      <c r="U68" s="18">
        <v>15.06</v>
      </c>
      <c r="V68" s="18"/>
      <c r="W68" s="18"/>
      <c r="X68" s="18"/>
      <c r="Y68" s="18"/>
      <c r="Z68" s="18">
        <v>8</v>
      </c>
      <c r="AA68" s="18">
        <v>15.06</v>
      </c>
      <c r="AB68" s="291" t="s">
        <v>21</v>
      </c>
      <c r="AC68" s="290"/>
      <c r="AD68" s="18"/>
      <c r="AE68" s="18"/>
      <c r="AF68" s="292"/>
      <c r="AG68" s="292"/>
      <c r="AH68" s="27"/>
      <c r="AI68" s="27"/>
      <c r="AJ68" s="27"/>
      <c r="AK68" s="27"/>
      <c r="AL68" s="28"/>
      <c r="AM68" s="28"/>
      <c r="AN68" s="18"/>
      <c r="AO68" s="18"/>
      <c r="AP68" s="18"/>
      <c r="AQ68" s="18"/>
      <c r="AR68" s="18">
        <v>8</v>
      </c>
      <c r="AS68" s="18">
        <v>15.06</v>
      </c>
      <c r="AT68" s="18">
        <v>8</v>
      </c>
      <c r="AU68" s="18">
        <v>15.06</v>
      </c>
      <c r="AV68" s="292"/>
      <c r="AW68" s="292"/>
      <c r="AX68" s="18"/>
      <c r="AY68" s="18"/>
      <c r="AZ68" s="18">
        <v>8</v>
      </c>
      <c r="BA68" s="18">
        <v>15.06</v>
      </c>
      <c r="BB68" s="18"/>
      <c r="BC68" s="18"/>
      <c r="BD68" s="18"/>
      <c r="BE68" s="18"/>
      <c r="BF68" s="18">
        <v>8</v>
      </c>
      <c r="BG68" s="18">
        <v>15.06</v>
      </c>
      <c r="BH68" s="29"/>
      <c r="BI68" s="29"/>
      <c r="BJ68" s="23"/>
      <c r="BK68" s="23"/>
      <c r="BL68" s="311"/>
      <c r="BM68" s="292"/>
      <c r="BN68" s="151"/>
      <c r="BO68" s="151"/>
      <c r="BP68" s="151"/>
      <c r="BQ68" s="151"/>
      <c r="BR68" s="151"/>
      <c r="BS68" s="151"/>
      <c r="BT68" s="18"/>
      <c r="BU68" s="68"/>
      <c r="BV68" s="63"/>
      <c r="BW68" s="18"/>
      <c r="BX68" s="18">
        <v>8</v>
      </c>
      <c r="BY68" s="18">
        <v>15.06</v>
      </c>
      <c r="BZ68" s="18">
        <v>8</v>
      </c>
      <c r="CA68" s="18">
        <v>15.06</v>
      </c>
      <c r="CB68" s="292"/>
      <c r="CC68" s="293"/>
      <c r="CD68" s="311"/>
      <c r="CE68" s="292"/>
    </row>
    <row r="69" spans="1:83" ht="16" thickBot="1">
      <c r="A69" s="56"/>
      <c r="B69" s="61"/>
      <c r="C69" s="61"/>
      <c r="D69" s="61"/>
      <c r="E69" s="58"/>
      <c r="F69" s="65">
        <v>7.6</v>
      </c>
      <c r="G69" s="66"/>
      <c r="H69" s="43"/>
      <c r="I69" s="43"/>
      <c r="J69" s="43"/>
      <c r="K69" s="43"/>
      <c r="L69" s="43">
        <f t="shared" ref="L69" si="465">(M68-L68)-0.5</f>
        <v>6.5600000000000005</v>
      </c>
      <c r="M69" s="43"/>
      <c r="N69" s="43">
        <f t="shared" ref="N69" si="466">(O68-N68)-0.5</f>
        <v>6.5600000000000005</v>
      </c>
      <c r="O69" s="43"/>
      <c r="P69" s="294">
        <f>SUM(B69:O69)</f>
        <v>20.72</v>
      </c>
      <c r="Q69" s="295"/>
      <c r="R69" s="43"/>
      <c r="S69" s="43"/>
      <c r="T69" s="43">
        <f t="shared" ref="T69" si="467">(U68-T68)-0.5</f>
        <v>6.5600000000000005</v>
      </c>
      <c r="U69" s="43"/>
      <c r="V69" s="43"/>
      <c r="W69" s="43"/>
      <c r="X69" s="43"/>
      <c r="Y69" s="43"/>
      <c r="Z69" s="43">
        <f t="shared" ref="Z69" si="468">(AA68-Z68)-0.5</f>
        <v>6.5600000000000005</v>
      </c>
      <c r="AA69" s="43"/>
      <c r="AB69" s="197">
        <v>7.6</v>
      </c>
      <c r="AC69" s="20"/>
      <c r="AD69" s="43"/>
      <c r="AE69" s="43"/>
      <c r="AF69" s="294">
        <f>SUM(R69:AE69)</f>
        <v>20.72</v>
      </c>
      <c r="AG69" s="294"/>
      <c r="AH69" s="62"/>
      <c r="AI69" s="62"/>
      <c r="AJ69" s="62"/>
      <c r="AK69" s="62"/>
      <c r="AL69" s="62"/>
      <c r="AM69" s="62"/>
      <c r="AN69" s="43"/>
      <c r="AO69" s="43"/>
      <c r="AP69" s="43"/>
      <c r="AQ69" s="43"/>
      <c r="AR69" s="43">
        <f t="shared" ref="AR69" si="469">(AS68-AR68)-0.5</f>
        <v>6.5600000000000005</v>
      </c>
      <c r="AS69" s="43"/>
      <c r="AT69" s="43">
        <f t="shared" ref="AT69" si="470">(AU68-AT68)-0.5</f>
        <v>6.5600000000000005</v>
      </c>
      <c r="AU69" s="43"/>
      <c r="AV69" s="294">
        <f>SUM(AH69:AU69)</f>
        <v>13.120000000000001</v>
      </c>
      <c r="AW69" s="294"/>
      <c r="AX69" s="43"/>
      <c r="AY69" s="43"/>
      <c r="AZ69" s="43">
        <f t="shared" ref="AZ69" si="471">(BA68-AZ68)-0.5</f>
        <v>6.5600000000000005</v>
      </c>
      <c r="BA69" s="43"/>
      <c r="BB69" s="43"/>
      <c r="BC69" s="43"/>
      <c r="BD69" s="43"/>
      <c r="BE69" s="43"/>
      <c r="BF69" s="43">
        <f t="shared" ref="BF69" si="472">(BG68-BF68)-0.5</f>
        <v>6.5600000000000005</v>
      </c>
      <c r="BG69" s="43"/>
      <c r="BH69" s="60"/>
      <c r="BI69" s="61"/>
      <c r="BJ69" s="61"/>
      <c r="BK69" s="61"/>
      <c r="BL69" s="312">
        <f>SUM(AX69:BK69)</f>
        <v>13.120000000000001</v>
      </c>
      <c r="BM69" s="294"/>
      <c r="BN69" s="61"/>
      <c r="BO69" s="61"/>
      <c r="BP69" s="61"/>
      <c r="BQ69" s="61"/>
      <c r="BR69" s="61"/>
      <c r="BS69" s="61"/>
      <c r="BT69" s="43"/>
      <c r="BU69" s="69"/>
      <c r="BV69" s="64"/>
      <c r="BW69" s="43"/>
      <c r="BX69" s="43">
        <f t="shared" ref="BX69" si="473">(BY68-BX68)-0.5</f>
        <v>6.5600000000000005</v>
      </c>
      <c r="BY69" s="43"/>
      <c r="BZ69" s="43">
        <f t="shared" ref="BZ69" si="474">(CA68-BZ68)-0.5</f>
        <v>6.5600000000000005</v>
      </c>
      <c r="CA69" s="43"/>
      <c r="CB69" s="294">
        <f>SUM(BN69:CA69)</f>
        <v>13.120000000000001</v>
      </c>
      <c r="CC69" s="295"/>
      <c r="CD69" s="311">
        <f>SUM(BL69+AV69+AF69)+F69+H69+J69+L69+N69+BN69+BP69+BR69+BT69</f>
        <v>67.680000000000007</v>
      </c>
      <c r="CE69" s="292"/>
    </row>
    <row r="70" spans="1:83">
      <c r="A70" s="2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2"/>
      <c r="Q70" s="31"/>
      <c r="R70" s="30"/>
      <c r="S70" s="30"/>
      <c r="T70" s="30"/>
      <c r="U70" s="30"/>
      <c r="V70" s="30"/>
      <c r="W70" s="30"/>
      <c r="X70" s="30"/>
      <c r="Y70" s="30"/>
      <c r="Z70" s="30"/>
      <c r="AA70" s="30"/>
      <c r="AB70" s="30"/>
      <c r="AC70" s="30"/>
      <c r="AD70" s="30"/>
      <c r="AE70" s="30"/>
      <c r="AF70" s="32"/>
      <c r="AG70" s="31"/>
      <c r="AH70" s="30"/>
      <c r="AI70" s="30"/>
      <c r="AJ70" s="30"/>
      <c r="AK70" s="30"/>
      <c r="AL70" s="30"/>
      <c r="AM70" s="30"/>
      <c r="AN70" s="30"/>
      <c r="AO70" s="30"/>
      <c r="AP70" s="30"/>
      <c r="AQ70" s="30"/>
      <c r="AR70" s="30"/>
      <c r="AS70" s="30"/>
      <c r="AT70" s="30"/>
      <c r="AU70" s="30"/>
      <c r="AV70" s="32"/>
      <c r="AW70" s="31"/>
      <c r="AX70" s="30"/>
      <c r="AY70" s="30"/>
      <c r="AZ70" s="30"/>
      <c r="BA70" s="30"/>
      <c r="BB70" s="30"/>
      <c r="BC70" s="30"/>
      <c r="BD70" s="30"/>
      <c r="BE70" s="30"/>
      <c r="BF70" s="30"/>
      <c r="BG70" s="30"/>
      <c r="BH70" s="30"/>
      <c r="BI70" s="30"/>
      <c r="BJ70" s="30"/>
      <c r="BK70" s="30"/>
      <c r="BL70" s="32"/>
      <c r="BM70" s="31"/>
      <c r="BN70" s="30"/>
      <c r="BO70" s="30"/>
      <c r="BP70" s="30"/>
      <c r="BQ70" s="30"/>
      <c r="BR70" s="30"/>
      <c r="BS70" s="30"/>
      <c r="BT70" s="30"/>
      <c r="BU70" s="30"/>
      <c r="BV70" s="30"/>
      <c r="BW70" s="30"/>
      <c r="BX70" s="30"/>
      <c r="BY70" s="30"/>
      <c r="BZ70" s="30"/>
      <c r="CA70" s="30"/>
      <c r="CB70" s="32"/>
      <c r="CC70" s="31"/>
      <c r="CD70" s="30"/>
      <c r="CE70" s="30"/>
    </row>
    <row r="71" spans="1:83" ht="15" customHeight="1">
      <c r="A71" s="145" t="s">
        <v>75</v>
      </c>
      <c r="B71" s="30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296">
        <f>SUM(P5:Q70)</f>
        <v>910.02</v>
      </c>
      <c r="Q71" s="297"/>
      <c r="R71" s="30"/>
      <c r="S71" s="30"/>
      <c r="T71" s="30"/>
      <c r="U71" s="30"/>
      <c r="V71" s="30"/>
      <c r="W71" s="30"/>
      <c r="X71" s="30"/>
      <c r="Y71" s="30"/>
      <c r="Z71" s="30"/>
      <c r="AA71" s="30"/>
      <c r="AB71" s="30"/>
      <c r="AC71" s="30"/>
      <c r="AD71" s="30"/>
      <c r="AE71" s="30"/>
      <c r="AF71" s="296">
        <f>SUM(AF5:AG70)</f>
        <v>980.09</v>
      </c>
      <c r="AG71" s="297"/>
      <c r="AH71" s="30"/>
      <c r="AI71" s="30"/>
      <c r="AJ71" s="30"/>
      <c r="AK71" s="30"/>
      <c r="AL71" s="30"/>
      <c r="AM71" s="30"/>
      <c r="AN71" s="30"/>
      <c r="AO71" s="30"/>
      <c r="AP71" s="30"/>
      <c r="AQ71" s="30"/>
      <c r="AR71" s="30"/>
      <c r="AS71" s="30"/>
      <c r="AT71" s="30"/>
      <c r="AU71" s="30"/>
      <c r="AV71" s="296">
        <f>SUM(AV5:AW70)</f>
        <v>827.61999999999978</v>
      </c>
      <c r="AW71" s="297"/>
      <c r="AX71" s="30"/>
      <c r="AY71" s="30"/>
      <c r="AZ71" s="30"/>
      <c r="BA71" s="30"/>
      <c r="BB71" s="30"/>
      <c r="BC71" s="30"/>
      <c r="BD71" s="30"/>
      <c r="BE71" s="30"/>
      <c r="BF71" s="30"/>
      <c r="BG71" s="30"/>
      <c r="BH71" s="30"/>
      <c r="BI71" s="30"/>
      <c r="BJ71" s="30"/>
      <c r="BK71" s="30"/>
      <c r="BL71" s="296">
        <f>SUM(BL5:BM70)</f>
        <v>891.86999999999989</v>
      </c>
      <c r="BM71" s="309"/>
      <c r="BN71" s="30"/>
      <c r="BO71" s="30"/>
      <c r="BP71" s="30"/>
      <c r="BQ71" s="30"/>
      <c r="BR71" s="30"/>
      <c r="BS71" s="30"/>
      <c r="BT71" s="30"/>
      <c r="BU71" s="30"/>
      <c r="BV71" s="30"/>
      <c r="BW71" s="30"/>
      <c r="BX71" s="30"/>
      <c r="BY71" s="30"/>
      <c r="BZ71" s="30"/>
      <c r="CA71" s="30"/>
      <c r="CB71" s="296">
        <f>SUM(CB5:CC70)</f>
        <v>844.42</v>
      </c>
      <c r="CC71" s="297"/>
      <c r="CD71" s="327">
        <f>SUM(CD5:CE70)</f>
        <v>3846.44</v>
      </c>
      <c r="CE71" s="328"/>
    </row>
    <row r="72" spans="1:83">
      <c r="A72" s="2"/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2"/>
      <c r="Q72" s="31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2"/>
      <c r="AG72" s="31"/>
      <c r="AH72" s="30"/>
      <c r="AI72" s="30"/>
      <c r="AJ72" s="30"/>
      <c r="AK72" s="30"/>
      <c r="AL72" s="30"/>
      <c r="AM72" s="30"/>
      <c r="AN72" s="30"/>
      <c r="AO72" s="30"/>
      <c r="AP72" s="30"/>
      <c r="AQ72" s="30"/>
      <c r="AR72" s="30"/>
      <c r="AS72" s="30"/>
      <c r="AT72" s="30"/>
      <c r="AU72" s="30"/>
      <c r="AV72" s="32"/>
      <c r="AW72" s="31"/>
      <c r="AX72" s="30"/>
      <c r="AY72" s="30"/>
      <c r="AZ72" s="30"/>
      <c r="BA72" s="30"/>
      <c r="BB72" s="30"/>
      <c r="BC72" s="30"/>
      <c r="BD72" s="30"/>
      <c r="BE72" s="30"/>
      <c r="BF72" s="30"/>
      <c r="BG72" s="30"/>
      <c r="BH72" s="30"/>
      <c r="BI72" s="30"/>
      <c r="BJ72" s="30"/>
      <c r="BK72" s="30"/>
      <c r="BL72" s="32"/>
      <c r="BM72" s="31"/>
      <c r="BN72" s="30"/>
      <c r="BO72" s="30"/>
      <c r="BP72" s="30"/>
      <c r="BQ72" s="30"/>
      <c r="BR72" s="30"/>
      <c r="BS72" s="30"/>
      <c r="BT72" s="30"/>
      <c r="BU72" s="30"/>
      <c r="BV72" s="30"/>
      <c r="BW72" s="30"/>
      <c r="BX72" s="30"/>
      <c r="BY72" s="30"/>
      <c r="BZ72" s="30"/>
      <c r="CA72" s="30"/>
      <c r="CB72" s="32"/>
      <c r="CC72" s="31"/>
      <c r="CD72" s="30"/>
      <c r="CE72" s="30"/>
    </row>
    <row r="73" spans="1:83" ht="15" customHeight="1">
      <c r="A73" s="146" t="s">
        <v>76</v>
      </c>
      <c r="B73" s="30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298"/>
      <c r="Q73" s="299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298"/>
      <c r="AG73" s="299"/>
      <c r="AH73" s="30"/>
      <c r="AI73" s="30"/>
      <c r="AJ73" s="30"/>
      <c r="AK73" s="30"/>
      <c r="AL73" s="30"/>
      <c r="AM73" s="30"/>
      <c r="AN73" s="30"/>
      <c r="AO73" s="30"/>
      <c r="AP73" s="30"/>
      <c r="AQ73" s="30"/>
      <c r="AR73" s="30"/>
      <c r="AS73" s="30"/>
      <c r="AT73" s="30"/>
      <c r="AU73" s="30"/>
      <c r="AV73" s="298"/>
      <c r="AW73" s="299"/>
      <c r="AX73" s="30"/>
      <c r="AY73" s="30"/>
      <c r="AZ73" s="30"/>
      <c r="BA73" s="30"/>
      <c r="BB73" s="30"/>
      <c r="BC73" s="30"/>
      <c r="BD73" s="30"/>
      <c r="BE73" s="30"/>
      <c r="BF73" s="30"/>
      <c r="BG73" s="30"/>
      <c r="BH73" s="30"/>
      <c r="BI73" s="30"/>
      <c r="BJ73" s="30"/>
      <c r="BK73" s="30"/>
      <c r="BL73" s="298"/>
      <c r="BM73" s="299"/>
      <c r="BN73" s="30"/>
      <c r="BO73" s="30"/>
      <c r="BP73" s="30"/>
      <c r="BQ73" s="30"/>
      <c r="BR73" s="30"/>
      <c r="BS73" s="30"/>
      <c r="BT73" s="30"/>
      <c r="BU73" s="30"/>
      <c r="BV73" s="30"/>
      <c r="BW73" s="30"/>
      <c r="BX73" s="30"/>
      <c r="BY73" s="30"/>
      <c r="BZ73" s="30"/>
      <c r="CA73" s="30"/>
      <c r="CB73" s="298"/>
      <c r="CC73" s="299"/>
      <c r="CD73" s="329">
        <v>334.4</v>
      </c>
      <c r="CE73" s="329"/>
    </row>
    <row r="74" spans="1:83">
      <c r="A74" s="2"/>
      <c r="B74" s="30"/>
      <c r="C74" s="30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3"/>
      <c r="Q74" s="34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3"/>
      <c r="AG74" s="34"/>
      <c r="AH74" s="30"/>
      <c r="AI74" s="30"/>
      <c r="AJ74" s="30"/>
      <c r="AK74" s="30"/>
      <c r="AL74" s="30"/>
      <c r="AM74" s="30"/>
      <c r="AN74" s="30"/>
      <c r="AO74" s="30"/>
      <c r="AP74" s="30"/>
      <c r="AQ74" s="30"/>
      <c r="AR74" s="30"/>
      <c r="AS74" s="30"/>
      <c r="AT74" s="30"/>
      <c r="AU74" s="30"/>
      <c r="AV74" s="33"/>
      <c r="AW74" s="34"/>
      <c r="AX74" s="30"/>
      <c r="AY74" s="30"/>
      <c r="AZ74" s="30"/>
      <c r="BA74" s="30"/>
      <c r="BB74" s="30"/>
      <c r="BC74" s="30"/>
      <c r="BD74" s="30"/>
      <c r="BE74" s="30"/>
      <c r="BF74" s="30"/>
      <c r="BG74" s="30"/>
      <c r="BH74" s="30"/>
      <c r="BI74" s="30"/>
      <c r="BJ74" s="30"/>
      <c r="BK74" s="30"/>
      <c r="BL74" s="33"/>
      <c r="BM74" s="34"/>
      <c r="BN74" s="30"/>
      <c r="BO74" s="30"/>
      <c r="BP74" s="30"/>
      <c r="BQ74" s="30"/>
      <c r="BR74" s="30"/>
      <c r="BS74" s="30"/>
      <c r="BT74" s="30"/>
      <c r="BU74" s="30"/>
      <c r="BV74" s="30"/>
      <c r="BW74" s="30"/>
      <c r="BX74" s="30"/>
      <c r="BY74" s="30"/>
      <c r="BZ74" s="30"/>
      <c r="CA74" s="30"/>
      <c r="CB74" s="33"/>
      <c r="CC74" s="34"/>
      <c r="CD74" s="30"/>
      <c r="CE74" s="30"/>
    </row>
    <row r="75" spans="1:83" ht="16">
      <c r="A75" s="35"/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30"/>
      <c r="AH75" s="30"/>
      <c r="AI75" s="30"/>
      <c r="AJ75" s="30"/>
      <c r="AK75" s="30"/>
      <c r="AL75" s="30"/>
      <c r="AM75" s="30"/>
      <c r="AN75" s="30"/>
      <c r="AO75" s="30"/>
      <c r="AP75" s="30"/>
      <c r="AQ75" s="30"/>
      <c r="AR75" s="30"/>
      <c r="AS75" s="30"/>
      <c r="AT75" s="30"/>
      <c r="AU75" s="30"/>
      <c r="AV75" s="30"/>
      <c r="AW75" s="30"/>
      <c r="AX75" s="30"/>
      <c r="AY75" s="30"/>
      <c r="AZ75" s="30"/>
      <c r="BA75" s="30"/>
      <c r="BB75" s="30"/>
      <c r="BC75" s="30"/>
      <c r="BD75" s="30"/>
      <c r="BE75" s="30"/>
      <c r="BF75" s="30"/>
      <c r="BG75" s="30"/>
      <c r="BH75" s="30"/>
      <c r="BI75" s="30"/>
      <c r="BJ75" s="30"/>
      <c r="BK75" s="30"/>
      <c r="BL75" s="30"/>
      <c r="BM75" s="30"/>
      <c r="BN75" s="30"/>
      <c r="BO75" s="30"/>
      <c r="BP75" s="30"/>
      <c r="BQ75" s="30"/>
      <c r="BR75" s="30"/>
      <c r="BS75" s="30"/>
      <c r="BT75" s="30"/>
      <c r="BU75" s="30"/>
      <c r="BV75" s="30"/>
      <c r="BW75" s="30"/>
      <c r="BX75" s="30"/>
      <c r="BY75" s="30"/>
      <c r="BZ75" s="30"/>
      <c r="CA75" s="30"/>
      <c r="CB75" s="30"/>
      <c r="CC75" s="30"/>
      <c r="CD75" s="318">
        <f>SUM(CD71:CE73)</f>
        <v>4180.84</v>
      </c>
      <c r="CE75" s="319"/>
    </row>
  </sheetData>
  <mergeCells count="449">
    <mergeCell ref="P5:Q5"/>
    <mergeCell ref="CD5:CE5"/>
    <mergeCell ref="P6:Q6"/>
    <mergeCell ref="CD6:CE6"/>
    <mergeCell ref="CB5:CC5"/>
    <mergeCell ref="B4:C4"/>
    <mergeCell ref="H4:I4"/>
    <mergeCell ref="L3:M3"/>
    <mergeCell ref="N3:O3"/>
    <mergeCell ref="P3:Q4"/>
    <mergeCell ref="CD3:CE4"/>
    <mergeCell ref="B3:C3"/>
    <mergeCell ref="D3:E3"/>
    <mergeCell ref="F3:G3"/>
    <mergeCell ref="H3:I3"/>
    <mergeCell ref="J3:K3"/>
    <mergeCell ref="AX4:AY4"/>
    <mergeCell ref="AR3:AS3"/>
    <mergeCell ref="AT3:AU3"/>
    <mergeCell ref="AV3:AW4"/>
    <mergeCell ref="AX3:AY3"/>
    <mergeCell ref="AF3:AG4"/>
    <mergeCell ref="AH3:AI3"/>
    <mergeCell ref="AJ3:AK3"/>
    <mergeCell ref="P10:Q10"/>
    <mergeCell ref="CD10:CE10"/>
    <mergeCell ref="AF10:AG10"/>
    <mergeCell ref="AV10:AW10"/>
    <mergeCell ref="P9:Q9"/>
    <mergeCell ref="CD7:CE7"/>
    <mergeCell ref="P8:Q8"/>
    <mergeCell ref="CD8:CE8"/>
    <mergeCell ref="AF7:AG7"/>
    <mergeCell ref="AV7:AW7"/>
    <mergeCell ref="P7:Q7"/>
    <mergeCell ref="BL10:BM10"/>
    <mergeCell ref="BL7:BM7"/>
    <mergeCell ref="AF8:AG8"/>
    <mergeCell ref="AV8:AW8"/>
    <mergeCell ref="BL8:BM8"/>
    <mergeCell ref="AF9:AG9"/>
    <mergeCell ref="AV9:AW9"/>
    <mergeCell ref="BL9:BM9"/>
    <mergeCell ref="P13:Q13"/>
    <mergeCell ref="CD13:CE13"/>
    <mergeCell ref="P14:Q14"/>
    <mergeCell ref="CD14:CE14"/>
    <mergeCell ref="AF13:AG13"/>
    <mergeCell ref="F13:G13"/>
    <mergeCell ref="P11:Q11"/>
    <mergeCell ref="CD11:CE11"/>
    <mergeCell ref="P12:Q12"/>
    <mergeCell ref="CD12:CE12"/>
    <mergeCell ref="CB12:CC12"/>
    <mergeCell ref="AF11:AG11"/>
    <mergeCell ref="AV11:AW11"/>
    <mergeCell ref="BL11:BM11"/>
    <mergeCell ref="AF12:AG12"/>
    <mergeCell ref="AV12:AW12"/>
    <mergeCell ref="BL12:BM12"/>
    <mergeCell ref="AV13:AW13"/>
    <mergeCell ref="BL13:BM13"/>
    <mergeCell ref="AF14:AG14"/>
    <mergeCell ref="AV14:AW14"/>
    <mergeCell ref="BL14:BM14"/>
    <mergeCell ref="CB13:CC13"/>
    <mergeCell ref="CB14:CC14"/>
    <mergeCell ref="F19:G19"/>
    <mergeCell ref="P17:Q17"/>
    <mergeCell ref="CD17:CE17"/>
    <mergeCell ref="P18:Q18"/>
    <mergeCell ref="CD18:CE18"/>
    <mergeCell ref="CB18:CC18"/>
    <mergeCell ref="CD15:CE15"/>
    <mergeCell ref="P16:Q16"/>
    <mergeCell ref="CD16:CE16"/>
    <mergeCell ref="AF16:AG16"/>
    <mergeCell ref="AV16:AW16"/>
    <mergeCell ref="P15:Q15"/>
    <mergeCell ref="BL16:BM16"/>
    <mergeCell ref="AF17:AG17"/>
    <mergeCell ref="AV17:AW17"/>
    <mergeCell ref="BL17:BM17"/>
    <mergeCell ref="AF18:AG18"/>
    <mergeCell ref="AV18:AW18"/>
    <mergeCell ref="BL18:BM18"/>
    <mergeCell ref="AF15:AG15"/>
    <mergeCell ref="AV15:AW15"/>
    <mergeCell ref="BL15:BM15"/>
    <mergeCell ref="CB15:CC15"/>
    <mergeCell ref="CB16:CC16"/>
    <mergeCell ref="P22:Q22"/>
    <mergeCell ref="CD22:CE22"/>
    <mergeCell ref="AF22:AG22"/>
    <mergeCell ref="AV22:AW22"/>
    <mergeCell ref="P21:Q21"/>
    <mergeCell ref="P19:Q19"/>
    <mergeCell ref="CD19:CE19"/>
    <mergeCell ref="P20:Q20"/>
    <mergeCell ref="CD20:CE20"/>
    <mergeCell ref="AF19:AG19"/>
    <mergeCell ref="BL22:BM22"/>
    <mergeCell ref="AV19:AW19"/>
    <mergeCell ref="BL19:BM19"/>
    <mergeCell ref="AF20:AG20"/>
    <mergeCell ref="AV20:AW20"/>
    <mergeCell ref="BL20:BM20"/>
    <mergeCell ref="AF21:AG21"/>
    <mergeCell ref="AV21:AW21"/>
    <mergeCell ref="BL21:BM21"/>
    <mergeCell ref="F25:G25"/>
    <mergeCell ref="P25:Q25"/>
    <mergeCell ref="CD25:CE25"/>
    <mergeCell ref="AF25:AG25"/>
    <mergeCell ref="AV25:AW25"/>
    <mergeCell ref="BL25:BM25"/>
    <mergeCell ref="P23:Q23"/>
    <mergeCell ref="CD23:CE23"/>
    <mergeCell ref="P24:Q24"/>
    <mergeCell ref="CD24:CE24"/>
    <mergeCell ref="CB24:CC24"/>
    <mergeCell ref="AF23:AG23"/>
    <mergeCell ref="AV23:AW23"/>
    <mergeCell ref="BL23:BM23"/>
    <mergeCell ref="AF24:AG24"/>
    <mergeCell ref="AV24:AW24"/>
    <mergeCell ref="BL24:BM24"/>
    <mergeCell ref="P29:Q29"/>
    <mergeCell ref="CD29:CE29"/>
    <mergeCell ref="AF29:AG29"/>
    <mergeCell ref="AV29:AW29"/>
    <mergeCell ref="P28:Q28"/>
    <mergeCell ref="CD26:CE26"/>
    <mergeCell ref="F27:G27"/>
    <mergeCell ref="P27:Q27"/>
    <mergeCell ref="CD27:CE27"/>
    <mergeCell ref="AF26:AG26"/>
    <mergeCell ref="P26:Q26"/>
    <mergeCell ref="BL29:BM29"/>
    <mergeCell ref="AV26:AW26"/>
    <mergeCell ref="BL26:BM26"/>
    <mergeCell ref="AF27:AG27"/>
    <mergeCell ref="AV27:AW27"/>
    <mergeCell ref="BL27:BM27"/>
    <mergeCell ref="AF28:AG28"/>
    <mergeCell ref="AV28:AW28"/>
    <mergeCell ref="BL28:BM28"/>
    <mergeCell ref="CB27:CC27"/>
    <mergeCell ref="CB28:CC28"/>
    <mergeCell ref="CB29:CC29"/>
    <mergeCell ref="P34:Q34"/>
    <mergeCell ref="CD34:CE34"/>
    <mergeCell ref="AF32:AG32"/>
    <mergeCell ref="AV32:AW32"/>
    <mergeCell ref="P32:Q32"/>
    <mergeCell ref="CD30:CE30"/>
    <mergeCell ref="P31:Q31"/>
    <mergeCell ref="CD31:CE31"/>
    <mergeCell ref="CB30:CC30"/>
    <mergeCell ref="CB31:CC31"/>
    <mergeCell ref="P30:Q30"/>
    <mergeCell ref="AF30:AG30"/>
    <mergeCell ref="AV30:AW30"/>
    <mergeCell ref="BL30:BM30"/>
    <mergeCell ref="AF31:AG31"/>
    <mergeCell ref="AV31:AW31"/>
    <mergeCell ref="BL31:BM31"/>
    <mergeCell ref="BL32:BM32"/>
    <mergeCell ref="AF34:AG34"/>
    <mergeCell ref="AV34:AW34"/>
    <mergeCell ref="BL34:BM34"/>
    <mergeCell ref="CB32:CC32"/>
    <mergeCell ref="CB34:CC34"/>
    <mergeCell ref="P38:Q38"/>
    <mergeCell ref="CD38:CE38"/>
    <mergeCell ref="P37:Q37"/>
    <mergeCell ref="CD35:CE35"/>
    <mergeCell ref="P36:Q36"/>
    <mergeCell ref="CD36:CE36"/>
    <mergeCell ref="AF36:AG36"/>
    <mergeCell ref="AV36:AW36"/>
    <mergeCell ref="P35:Q35"/>
    <mergeCell ref="BL36:BM36"/>
    <mergeCell ref="AF37:AG37"/>
    <mergeCell ref="AV37:AW37"/>
    <mergeCell ref="BL37:BM37"/>
    <mergeCell ref="AF38:AG38"/>
    <mergeCell ref="AV38:AW38"/>
    <mergeCell ref="BL38:BM38"/>
    <mergeCell ref="AF35:AG35"/>
    <mergeCell ref="AV35:AW35"/>
    <mergeCell ref="BL35:BM35"/>
    <mergeCell ref="CB35:CC35"/>
    <mergeCell ref="CB36:CC36"/>
    <mergeCell ref="CB37:CC37"/>
    <mergeCell ref="CB38:CC38"/>
    <mergeCell ref="P43:Q43"/>
    <mergeCell ref="CD43:CE43"/>
    <mergeCell ref="AF43:AG43"/>
    <mergeCell ref="AV43:AW43"/>
    <mergeCell ref="P42:Q42"/>
    <mergeCell ref="CD39:CE39"/>
    <mergeCell ref="P41:Q41"/>
    <mergeCell ref="CD41:CE41"/>
    <mergeCell ref="AF39:AG39"/>
    <mergeCell ref="AV39:AW39"/>
    <mergeCell ref="P39:Q39"/>
    <mergeCell ref="BL43:BM43"/>
    <mergeCell ref="BL39:BM39"/>
    <mergeCell ref="AF41:AG41"/>
    <mergeCell ref="AV41:AW41"/>
    <mergeCell ref="BL41:BM41"/>
    <mergeCell ref="AF42:AG42"/>
    <mergeCell ref="AV42:AW42"/>
    <mergeCell ref="BL42:BM42"/>
    <mergeCell ref="CB39:CC39"/>
    <mergeCell ref="CB41:CC41"/>
    <mergeCell ref="CB42:CC42"/>
    <mergeCell ref="CB43:CC43"/>
    <mergeCell ref="F48:G48"/>
    <mergeCell ref="P48:Q48"/>
    <mergeCell ref="CD48:CE48"/>
    <mergeCell ref="AF46:AG46"/>
    <mergeCell ref="P46:Q46"/>
    <mergeCell ref="CD44:CE44"/>
    <mergeCell ref="P45:Q45"/>
    <mergeCell ref="CD45:CE45"/>
    <mergeCell ref="P44:Q44"/>
    <mergeCell ref="AF44:AG44"/>
    <mergeCell ref="AV44:AW44"/>
    <mergeCell ref="BL44:BM44"/>
    <mergeCell ref="AF45:AG45"/>
    <mergeCell ref="AV45:AW45"/>
    <mergeCell ref="BL45:BM45"/>
    <mergeCell ref="AV46:AW46"/>
    <mergeCell ref="BL46:BM46"/>
    <mergeCell ref="AF48:AG48"/>
    <mergeCell ref="AV48:AW48"/>
    <mergeCell ref="BL48:BM48"/>
    <mergeCell ref="CB44:CC44"/>
    <mergeCell ref="CB45:CC45"/>
    <mergeCell ref="CB46:CC46"/>
    <mergeCell ref="CB48:CC48"/>
    <mergeCell ref="F52:G52"/>
    <mergeCell ref="P52:Q52"/>
    <mergeCell ref="CD52:CE52"/>
    <mergeCell ref="CB51:CC51"/>
    <mergeCell ref="P51:Q51"/>
    <mergeCell ref="CD49:CE49"/>
    <mergeCell ref="F50:G50"/>
    <mergeCell ref="P50:Q50"/>
    <mergeCell ref="CD50:CE50"/>
    <mergeCell ref="AF50:AG50"/>
    <mergeCell ref="P49:Q49"/>
    <mergeCell ref="AL52:AM52"/>
    <mergeCell ref="AV50:AW50"/>
    <mergeCell ref="BL50:BM50"/>
    <mergeCell ref="AF51:AG51"/>
    <mergeCell ref="AV51:AW51"/>
    <mergeCell ref="BL51:BM51"/>
    <mergeCell ref="AF52:AG52"/>
    <mergeCell ref="AV52:AW52"/>
    <mergeCell ref="BL52:BM52"/>
    <mergeCell ref="AF49:AG49"/>
    <mergeCell ref="AV49:AW49"/>
    <mergeCell ref="BL49:BM49"/>
    <mergeCell ref="CB52:CC52"/>
    <mergeCell ref="F57:G57"/>
    <mergeCell ref="P57:Q57"/>
    <mergeCell ref="CD57:CE57"/>
    <mergeCell ref="AF57:AG57"/>
    <mergeCell ref="P55:Q55"/>
    <mergeCell ref="CD53:CE53"/>
    <mergeCell ref="P54:Q54"/>
    <mergeCell ref="CD54:CE54"/>
    <mergeCell ref="AF53:AG53"/>
    <mergeCell ref="AV53:AW53"/>
    <mergeCell ref="P53:Q53"/>
    <mergeCell ref="AV57:AW57"/>
    <mergeCell ref="BL57:BM57"/>
    <mergeCell ref="BL53:BM53"/>
    <mergeCell ref="AF54:AG54"/>
    <mergeCell ref="AV54:AW54"/>
    <mergeCell ref="BL54:BM54"/>
    <mergeCell ref="AF55:AG55"/>
    <mergeCell ref="AV55:AW55"/>
    <mergeCell ref="BL55:BM55"/>
    <mergeCell ref="CB53:CC53"/>
    <mergeCell ref="CB54:CC54"/>
    <mergeCell ref="CB55:CC55"/>
    <mergeCell ref="CB57:CC57"/>
    <mergeCell ref="P61:Q61"/>
    <mergeCell ref="CD61:CE61"/>
    <mergeCell ref="AF60:AG60"/>
    <mergeCell ref="AV60:AW60"/>
    <mergeCell ref="P60:Q60"/>
    <mergeCell ref="CD58:CE58"/>
    <mergeCell ref="P59:Q59"/>
    <mergeCell ref="CD59:CE59"/>
    <mergeCell ref="CB58:CC58"/>
    <mergeCell ref="CB59:CC59"/>
    <mergeCell ref="P58:Q58"/>
    <mergeCell ref="AF58:AG58"/>
    <mergeCell ref="AV58:AW58"/>
    <mergeCell ref="BL58:BM58"/>
    <mergeCell ref="AF59:AG59"/>
    <mergeCell ref="AV59:AW59"/>
    <mergeCell ref="BL59:BM59"/>
    <mergeCell ref="BL60:BM60"/>
    <mergeCell ref="AF61:AG61"/>
    <mergeCell ref="AV61:AW61"/>
    <mergeCell ref="BL61:BM61"/>
    <mergeCell ref="P66:Q66"/>
    <mergeCell ref="CD66:CE66"/>
    <mergeCell ref="P64:Q64"/>
    <mergeCell ref="CD62:CE62"/>
    <mergeCell ref="P63:Q63"/>
    <mergeCell ref="CD63:CE63"/>
    <mergeCell ref="AF63:AG63"/>
    <mergeCell ref="AV63:AW63"/>
    <mergeCell ref="P62:Q62"/>
    <mergeCell ref="AV64:AW64"/>
    <mergeCell ref="BL64:BM64"/>
    <mergeCell ref="AF66:AG66"/>
    <mergeCell ref="AV66:AW66"/>
    <mergeCell ref="BL66:BM66"/>
    <mergeCell ref="AF62:AG62"/>
    <mergeCell ref="AV62:AW62"/>
    <mergeCell ref="BL62:BM62"/>
    <mergeCell ref="P73:Q73"/>
    <mergeCell ref="CD69:CE69"/>
    <mergeCell ref="P71:Q71"/>
    <mergeCell ref="CD71:CE71"/>
    <mergeCell ref="AF71:AG71"/>
    <mergeCell ref="AV71:AW71"/>
    <mergeCell ref="P69:Q69"/>
    <mergeCell ref="CD67:CE67"/>
    <mergeCell ref="F68:G68"/>
    <mergeCell ref="P68:Q68"/>
    <mergeCell ref="CD68:CE68"/>
    <mergeCell ref="AF67:AG67"/>
    <mergeCell ref="P67:Q67"/>
    <mergeCell ref="CD73:CE73"/>
    <mergeCell ref="CD75:CE75"/>
    <mergeCell ref="AR2:BG2"/>
    <mergeCell ref="R3:S3"/>
    <mergeCell ref="T3:U3"/>
    <mergeCell ref="V3:W3"/>
    <mergeCell ref="X3:Y3"/>
    <mergeCell ref="Z3:AA3"/>
    <mergeCell ref="AB3:AC3"/>
    <mergeCell ref="AD3:AE3"/>
    <mergeCell ref="CD64:CE64"/>
    <mergeCell ref="CD60:CE60"/>
    <mergeCell ref="CD55:CE55"/>
    <mergeCell ref="CD51:CE51"/>
    <mergeCell ref="CD46:CE46"/>
    <mergeCell ref="CD42:CE42"/>
    <mergeCell ref="CD37:CE37"/>
    <mergeCell ref="CD32:CE32"/>
    <mergeCell ref="CD28:CE28"/>
    <mergeCell ref="CD21:CE21"/>
    <mergeCell ref="CD9:CE9"/>
    <mergeCell ref="R4:S4"/>
    <mergeCell ref="X4:Y4"/>
    <mergeCell ref="AH4:AI4"/>
    <mergeCell ref="AN4:AO4"/>
    <mergeCell ref="AL3:AM3"/>
    <mergeCell ref="AN3:AO3"/>
    <mergeCell ref="AP3:AQ3"/>
    <mergeCell ref="BD4:BE4"/>
    <mergeCell ref="AF5:AG5"/>
    <mergeCell ref="AV5:AW5"/>
    <mergeCell ref="BL5:BM5"/>
    <mergeCell ref="AF6:AG6"/>
    <mergeCell ref="AV6:AW6"/>
    <mergeCell ref="BL6:BM6"/>
    <mergeCell ref="BD3:BE3"/>
    <mergeCell ref="BF3:BG3"/>
    <mergeCell ref="BH3:BI3"/>
    <mergeCell ref="BJ3:BK3"/>
    <mergeCell ref="BL3:BM4"/>
    <mergeCell ref="AZ3:BA3"/>
    <mergeCell ref="BB3:BC3"/>
    <mergeCell ref="BR3:BS3"/>
    <mergeCell ref="BT3:BU3"/>
    <mergeCell ref="BV3:BW3"/>
    <mergeCell ref="BX3:BY3"/>
    <mergeCell ref="BZ3:CA3"/>
    <mergeCell ref="CB3:CC4"/>
    <mergeCell ref="BT4:BU4"/>
    <mergeCell ref="BL71:BM71"/>
    <mergeCell ref="AF73:AG73"/>
    <mergeCell ref="AV73:AW73"/>
    <mergeCell ref="BL73:BM73"/>
    <mergeCell ref="BN3:BO3"/>
    <mergeCell ref="BP3:BQ3"/>
    <mergeCell ref="BN4:BO4"/>
    <mergeCell ref="AV67:AW67"/>
    <mergeCell ref="BL67:BM67"/>
    <mergeCell ref="AF68:AG68"/>
    <mergeCell ref="AV68:AW68"/>
    <mergeCell ref="BL68:BM68"/>
    <mergeCell ref="AF69:AG69"/>
    <mergeCell ref="AV69:AW69"/>
    <mergeCell ref="BL69:BM69"/>
    <mergeCell ref="BL63:BM63"/>
    <mergeCell ref="AF64:AG64"/>
    <mergeCell ref="CB17:CC17"/>
    <mergeCell ref="CB6:CC6"/>
    <mergeCell ref="CB7:CC7"/>
    <mergeCell ref="CB8:CC8"/>
    <mergeCell ref="CB9:CC9"/>
    <mergeCell ref="CB10:CC10"/>
    <mergeCell ref="CB11:CC11"/>
    <mergeCell ref="CB25:CC25"/>
    <mergeCell ref="CB26:CC26"/>
    <mergeCell ref="CB19:CC19"/>
    <mergeCell ref="CB20:CC20"/>
    <mergeCell ref="CB21:CC21"/>
    <mergeCell ref="CB22:CC22"/>
    <mergeCell ref="CB23:CC23"/>
    <mergeCell ref="CB49:CC49"/>
    <mergeCell ref="CB50:CC50"/>
    <mergeCell ref="CB67:CC67"/>
    <mergeCell ref="CB68:CC68"/>
    <mergeCell ref="CB69:CC69"/>
    <mergeCell ref="CB71:CC71"/>
    <mergeCell ref="CB73:CC73"/>
    <mergeCell ref="CB60:CC60"/>
    <mergeCell ref="CB61:CC61"/>
    <mergeCell ref="CB62:CC62"/>
    <mergeCell ref="CB63:CC63"/>
    <mergeCell ref="CB64:CC64"/>
    <mergeCell ref="CB66:CC66"/>
    <mergeCell ref="AB57:AC57"/>
    <mergeCell ref="AB61:AC61"/>
    <mergeCell ref="AB68:AC68"/>
    <mergeCell ref="AB25:AC25"/>
    <mergeCell ref="AB31:AC31"/>
    <mergeCell ref="AB43:AC43"/>
    <mergeCell ref="AB50:AC50"/>
    <mergeCell ref="AB54:AC54"/>
    <mergeCell ref="AB7:AC7"/>
    <mergeCell ref="AB9:AC9"/>
    <mergeCell ref="AB11:AC11"/>
    <mergeCell ref="AB13:AC13"/>
    <mergeCell ref="AB21:AC21"/>
    <mergeCell ref="AB23:AC2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O25"/>
  <sheetViews>
    <sheetView workbookViewId="0">
      <pane xSplit="1" ySplit="2" topLeftCell="B3" activePane="bottomRight" state="frozen"/>
      <selection pane="topRight" activeCell="B1" sqref="B1"/>
      <selection pane="bottomLeft" activeCell="A5" sqref="A5"/>
      <selection pane="bottomRight" activeCell="D12" sqref="D12"/>
    </sheetView>
  </sheetViews>
  <sheetFormatPr baseColWidth="10" defaultColWidth="11" defaultRowHeight="15"/>
  <cols>
    <col min="1" max="1" width="29" style="2" customWidth="1"/>
    <col min="2" max="2" width="4.83203125" style="30" customWidth="1"/>
    <col min="3" max="3" width="5.5" style="30" customWidth="1"/>
    <col min="4" max="6" width="4.6640625" style="30" customWidth="1"/>
    <col min="7" max="7" width="4.83203125" style="30" customWidth="1"/>
    <col min="8" max="15" width="4.6640625" style="30" customWidth="1"/>
    <col min="16" max="16384" width="11" style="30"/>
  </cols>
  <sheetData>
    <row r="1" spans="1:15" s="2" customFormat="1" ht="15" customHeight="1">
      <c r="A1" s="78">
        <v>43040</v>
      </c>
      <c r="B1" s="285">
        <v>43038</v>
      </c>
      <c r="C1" s="283"/>
      <c r="D1" s="283">
        <v>43039</v>
      </c>
      <c r="E1" s="284"/>
      <c r="F1" s="337">
        <v>43040</v>
      </c>
      <c r="G1" s="322"/>
      <c r="H1" s="283">
        <v>43041</v>
      </c>
      <c r="I1" s="283"/>
      <c r="J1" s="283">
        <v>43042</v>
      </c>
      <c r="K1" s="283"/>
      <c r="L1" s="283">
        <v>43043</v>
      </c>
      <c r="M1" s="283"/>
      <c r="N1" s="283">
        <v>43044</v>
      </c>
      <c r="O1" s="284"/>
    </row>
    <row r="2" spans="1:15" s="11" customFormat="1" ht="16">
      <c r="A2" s="85" t="s">
        <v>77</v>
      </c>
      <c r="B2" s="286" t="s">
        <v>0</v>
      </c>
      <c r="C2" s="287"/>
      <c r="D2" s="74" t="s">
        <v>1</v>
      </c>
      <c r="E2" s="75"/>
      <c r="F2" s="76" t="s">
        <v>2</v>
      </c>
      <c r="G2" s="77"/>
      <c r="H2" s="288" t="s">
        <v>9</v>
      </c>
      <c r="I2" s="287"/>
      <c r="J2" s="77" t="s">
        <v>10</v>
      </c>
      <c r="K2" s="77"/>
      <c r="L2" s="74" t="s">
        <v>11</v>
      </c>
      <c r="M2" s="77"/>
      <c r="N2" s="77" t="s">
        <v>12</v>
      </c>
      <c r="O2" s="75"/>
    </row>
    <row r="3" spans="1:15">
      <c r="A3" s="79" t="s">
        <v>7</v>
      </c>
      <c r="B3" s="40"/>
      <c r="C3" s="26"/>
      <c r="D3" s="26"/>
      <c r="E3" s="41"/>
      <c r="F3" s="40"/>
      <c r="G3" s="26"/>
      <c r="H3" s="26"/>
      <c r="I3" s="26"/>
      <c r="J3" s="26"/>
      <c r="K3" s="26"/>
      <c r="L3" s="26"/>
      <c r="M3" s="26"/>
      <c r="N3" s="26"/>
      <c r="O3" s="41"/>
    </row>
    <row r="4" spans="1:15" s="21" customFormat="1">
      <c r="A4" s="80" t="s">
        <v>8</v>
      </c>
      <c r="B4" s="37"/>
      <c r="C4" s="151"/>
      <c r="D4" s="151"/>
      <c r="E4" s="38"/>
      <c r="F4" s="289" t="s">
        <v>21</v>
      </c>
      <c r="G4" s="290"/>
      <c r="H4" s="18"/>
      <c r="I4" s="18"/>
      <c r="J4" s="18"/>
      <c r="K4" s="18"/>
      <c r="L4" s="18">
        <v>8</v>
      </c>
      <c r="M4" s="18">
        <v>15.06</v>
      </c>
      <c r="N4" s="18">
        <v>8</v>
      </c>
      <c r="O4" s="42">
        <v>15.06</v>
      </c>
    </row>
    <row r="5" spans="1:15" ht="16" thickBot="1">
      <c r="A5" s="81" t="s">
        <v>78</v>
      </c>
      <c r="B5" s="57"/>
      <c r="C5" s="61"/>
      <c r="D5" s="61"/>
      <c r="E5" s="58"/>
      <c r="F5" s="65">
        <v>7.6</v>
      </c>
      <c r="G5" s="66"/>
      <c r="H5" s="43"/>
      <c r="I5" s="43"/>
      <c r="J5" s="43"/>
      <c r="K5" s="43"/>
      <c r="L5" s="43">
        <f t="shared" ref="L5" si="0">(M4-L4)-0.5</f>
        <v>6.5600000000000005</v>
      </c>
      <c r="M5" s="43"/>
      <c r="N5" s="43">
        <f t="shared" ref="N5" si="1">(O4-N4)-0.5</f>
        <v>6.5600000000000005</v>
      </c>
      <c r="O5" s="82"/>
    </row>
    <row r="6" spans="1:15">
      <c r="B6" s="285">
        <v>43045</v>
      </c>
      <c r="C6" s="283"/>
      <c r="D6" s="283">
        <v>43046</v>
      </c>
      <c r="E6" s="283"/>
      <c r="F6" s="283">
        <v>43047</v>
      </c>
      <c r="G6" s="283"/>
      <c r="H6" s="313">
        <v>43048</v>
      </c>
      <c r="I6" s="313"/>
      <c r="J6" s="313">
        <v>43049</v>
      </c>
      <c r="K6" s="313"/>
      <c r="L6" s="322">
        <v>43050</v>
      </c>
      <c r="M6" s="322"/>
      <c r="N6" s="313">
        <v>43051</v>
      </c>
      <c r="O6" s="338"/>
    </row>
    <row r="7" spans="1:15">
      <c r="B7" s="286" t="s">
        <v>0</v>
      </c>
      <c r="C7" s="287"/>
      <c r="D7" s="74" t="s">
        <v>1</v>
      </c>
      <c r="E7" s="77"/>
      <c r="F7" s="77" t="s">
        <v>2</v>
      </c>
      <c r="G7" s="77"/>
      <c r="H7" s="288" t="s">
        <v>3</v>
      </c>
      <c r="I7" s="287"/>
      <c r="J7" s="77" t="s">
        <v>4</v>
      </c>
      <c r="K7" s="77"/>
      <c r="L7" s="77" t="s">
        <v>5</v>
      </c>
      <c r="M7" s="77"/>
      <c r="N7" s="77" t="s">
        <v>6</v>
      </c>
      <c r="O7" s="75"/>
    </row>
    <row r="8" spans="1:15">
      <c r="B8" s="40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41"/>
    </row>
    <row r="9" spans="1:15">
      <c r="B9" s="63"/>
      <c r="C9" s="18"/>
      <c r="D9" s="18">
        <v>8</v>
      </c>
      <c r="E9" s="18">
        <v>15.06</v>
      </c>
      <c r="F9" s="18"/>
      <c r="G9" s="18"/>
      <c r="H9" s="18"/>
      <c r="I9" s="18"/>
      <c r="J9" s="18">
        <v>8</v>
      </c>
      <c r="K9" s="18">
        <v>15.06</v>
      </c>
      <c r="L9" s="291" t="s">
        <v>21</v>
      </c>
      <c r="M9" s="290"/>
      <c r="N9" s="18"/>
      <c r="O9" s="42"/>
    </row>
    <row r="10" spans="1:15" ht="16" thickBot="1">
      <c r="B10" s="64"/>
      <c r="C10" s="43"/>
      <c r="D10" s="43">
        <f t="shared" ref="D10" si="2">(E9-D9)-0.5</f>
        <v>6.5600000000000005</v>
      </c>
      <c r="E10" s="43"/>
      <c r="F10" s="43"/>
      <c r="G10" s="43"/>
      <c r="H10" s="43"/>
      <c r="I10" s="43"/>
      <c r="J10" s="43">
        <f t="shared" ref="J10" si="3">(K9-J9)-0.5</f>
        <v>6.5600000000000005</v>
      </c>
      <c r="K10" s="43"/>
      <c r="L10" s="197">
        <v>7.6</v>
      </c>
      <c r="M10" s="20"/>
      <c r="N10" s="43"/>
      <c r="O10" s="82"/>
    </row>
    <row r="11" spans="1:15">
      <c r="B11" s="339">
        <v>43052</v>
      </c>
      <c r="C11" s="313"/>
      <c r="D11" s="313">
        <v>43053</v>
      </c>
      <c r="E11" s="313"/>
      <c r="F11" s="313">
        <v>43054</v>
      </c>
      <c r="G11" s="313"/>
      <c r="H11" s="313">
        <v>43055</v>
      </c>
      <c r="I11" s="313"/>
      <c r="J11" s="313">
        <v>43056</v>
      </c>
      <c r="K11" s="313"/>
      <c r="L11" s="313">
        <v>43057</v>
      </c>
      <c r="M11" s="313"/>
      <c r="N11" s="313">
        <v>43058</v>
      </c>
      <c r="O11" s="338"/>
    </row>
    <row r="12" spans="1:15">
      <c r="B12" s="286" t="s">
        <v>0</v>
      </c>
      <c r="C12" s="287"/>
      <c r="D12" s="74" t="s">
        <v>1</v>
      </c>
      <c r="E12" s="77"/>
      <c r="F12" s="77" t="s">
        <v>2</v>
      </c>
      <c r="G12" s="77"/>
      <c r="H12" s="288" t="s">
        <v>3</v>
      </c>
      <c r="I12" s="287"/>
      <c r="J12" s="77" t="s">
        <v>4</v>
      </c>
      <c r="K12" s="77"/>
      <c r="L12" s="77" t="s">
        <v>5</v>
      </c>
      <c r="M12" s="77"/>
      <c r="N12" s="77" t="s">
        <v>6</v>
      </c>
      <c r="O12" s="75"/>
    </row>
    <row r="13" spans="1:15">
      <c r="B13" s="40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41"/>
    </row>
    <row r="14" spans="1:15">
      <c r="B14" s="83"/>
      <c r="C14" s="27"/>
      <c r="D14" s="27"/>
      <c r="E14" s="27"/>
      <c r="F14" s="28"/>
      <c r="G14" s="28"/>
      <c r="H14" s="18"/>
      <c r="I14" s="18"/>
      <c r="J14" s="18"/>
      <c r="K14" s="18"/>
      <c r="L14" s="29">
        <v>8</v>
      </c>
      <c r="M14" s="29">
        <v>15.06</v>
      </c>
      <c r="N14" s="29">
        <v>8</v>
      </c>
      <c r="O14" s="59">
        <v>15.06</v>
      </c>
    </row>
    <row r="15" spans="1:15" ht="16" thickBot="1">
      <c r="B15" s="84"/>
      <c r="C15" s="62"/>
      <c r="D15" s="62"/>
      <c r="E15" s="62"/>
      <c r="F15" s="62"/>
      <c r="G15" s="62"/>
      <c r="H15" s="43"/>
      <c r="I15" s="43"/>
      <c r="J15" s="43"/>
      <c r="K15" s="43"/>
      <c r="L15" s="43">
        <f t="shared" ref="L15" si="4">(M14-L14)-0.5</f>
        <v>6.5600000000000005</v>
      </c>
      <c r="M15" s="43"/>
      <c r="N15" s="43">
        <f t="shared" ref="N15" si="5">(O14-N14)-0.5</f>
        <v>6.5600000000000005</v>
      </c>
      <c r="O15" s="82"/>
    </row>
    <row r="16" spans="1:15">
      <c r="B16" s="285">
        <v>43059</v>
      </c>
      <c r="C16" s="283"/>
      <c r="D16" s="283">
        <v>43060</v>
      </c>
      <c r="E16" s="283"/>
      <c r="F16" s="283">
        <v>43061</v>
      </c>
      <c r="G16" s="283"/>
      <c r="H16" s="283">
        <v>43062</v>
      </c>
      <c r="I16" s="283"/>
      <c r="J16" s="283">
        <v>43063</v>
      </c>
      <c r="K16" s="283"/>
      <c r="L16" s="283">
        <v>43064</v>
      </c>
      <c r="M16" s="283"/>
      <c r="N16" s="283">
        <v>43065</v>
      </c>
      <c r="O16" s="284"/>
    </row>
    <row r="17" spans="2:15">
      <c r="B17" s="286" t="s">
        <v>0</v>
      </c>
      <c r="C17" s="287"/>
      <c r="D17" s="74" t="s">
        <v>1</v>
      </c>
      <c r="E17" s="77"/>
      <c r="F17" s="77" t="s">
        <v>2</v>
      </c>
      <c r="G17" s="77"/>
      <c r="H17" s="288" t="s">
        <v>3</v>
      </c>
      <c r="I17" s="287"/>
      <c r="J17" s="77" t="s">
        <v>4</v>
      </c>
      <c r="K17" s="77"/>
      <c r="L17" s="77" t="s">
        <v>5</v>
      </c>
      <c r="M17" s="77"/>
      <c r="N17" s="77" t="s">
        <v>6</v>
      </c>
      <c r="O17" s="75"/>
    </row>
    <row r="18" spans="2:15">
      <c r="B18" s="40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41"/>
    </row>
    <row r="19" spans="2:15">
      <c r="B19" s="63"/>
      <c r="C19" s="18"/>
      <c r="D19" s="29">
        <v>8</v>
      </c>
      <c r="E19" s="29">
        <v>15.06</v>
      </c>
      <c r="F19" s="18"/>
      <c r="G19" s="18"/>
      <c r="H19" s="18"/>
      <c r="I19" s="18"/>
      <c r="J19" s="29">
        <v>8</v>
      </c>
      <c r="K19" s="29">
        <v>15.06</v>
      </c>
      <c r="L19" s="29"/>
      <c r="M19" s="29"/>
      <c r="N19" s="23"/>
      <c r="O19" s="39"/>
    </row>
    <row r="20" spans="2:15" ht="16" thickBot="1">
      <c r="B20" s="64"/>
      <c r="C20" s="43"/>
      <c r="D20" s="43">
        <f t="shared" ref="D20" si="6">(E19-D19)-0.5</f>
        <v>6.5600000000000005</v>
      </c>
      <c r="E20" s="43"/>
      <c r="F20" s="43"/>
      <c r="G20" s="43"/>
      <c r="H20" s="43"/>
      <c r="I20" s="43"/>
      <c r="J20" s="43">
        <f t="shared" ref="J20" si="7">(K19-J19)-0.5</f>
        <v>6.5600000000000005</v>
      </c>
      <c r="K20" s="43"/>
      <c r="L20" s="60"/>
      <c r="M20" s="61"/>
      <c r="N20" s="61"/>
      <c r="O20" s="58"/>
    </row>
    <row r="21" spans="2:15">
      <c r="B21" s="285">
        <v>43066</v>
      </c>
      <c r="C21" s="283"/>
      <c r="D21" s="283">
        <v>43067</v>
      </c>
      <c r="E21" s="283"/>
      <c r="F21" s="283">
        <v>43068</v>
      </c>
      <c r="G21" s="283"/>
      <c r="H21" s="283">
        <v>43069</v>
      </c>
      <c r="I21" s="302"/>
      <c r="J21" s="285"/>
      <c r="K21" s="283"/>
      <c r="L21" s="283"/>
      <c r="M21" s="283"/>
      <c r="N21" s="283"/>
      <c r="O21" s="284"/>
    </row>
    <row r="22" spans="2:15">
      <c r="B22" s="286" t="s">
        <v>0</v>
      </c>
      <c r="C22" s="287"/>
      <c r="D22" s="74" t="s">
        <v>1</v>
      </c>
      <c r="E22" s="77"/>
      <c r="F22" s="196" t="s">
        <v>2</v>
      </c>
      <c r="G22" s="77"/>
      <c r="H22" s="288" t="s">
        <v>9</v>
      </c>
      <c r="I22" s="340"/>
      <c r="J22" s="76" t="s">
        <v>10</v>
      </c>
      <c r="K22" s="77"/>
      <c r="L22" s="74" t="s">
        <v>11</v>
      </c>
      <c r="M22" s="77"/>
      <c r="N22" s="77" t="s">
        <v>12</v>
      </c>
      <c r="O22" s="75"/>
    </row>
    <row r="23" spans="2:15">
      <c r="B23" s="40"/>
      <c r="C23" s="26"/>
      <c r="D23" s="26"/>
      <c r="E23" s="26"/>
      <c r="F23" s="36"/>
      <c r="G23" s="26"/>
      <c r="H23" s="26"/>
      <c r="I23" s="67"/>
      <c r="J23" s="40"/>
      <c r="K23" s="26"/>
      <c r="L23" s="26"/>
      <c r="M23" s="26"/>
      <c r="N23" s="26"/>
      <c r="O23" s="41"/>
    </row>
    <row r="24" spans="2:15">
      <c r="B24" s="37"/>
      <c r="C24" s="151"/>
      <c r="D24" s="151"/>
      <c r="E24" s="151"/>
      <c r="F24" s="151"/>
      <c r="G24" s="151"/>
      <c r="H24" s="18"/>
      <c r="I24" s="68"/>
      <c r="J24" s="63"/>
      <c r="K24" s="18"/>
      <c r="L24" s="18"/>
      <c r="M24" s="18"/>
      <c r="N24" s="18"/>
      <c r="O24" s="42"/>
    </row>
    <row r="25" spans="2:15" ht="16" thickBot="1">
      <c r="B25" s="57"/>
      <c r="C25" s="61"/>
      <c r="D25" s="61"/>
      <c r="E25" s="61"/>
      <c r="F25" s="61"/>
      <c r="G25" s="61"/>
      <c r="H25" s="43"/>
      <c r="I25" s="69"/>
      <c r="J25" s="64"/>
      <c r="K25" s="43"/>
      <c r="L25" s="43"/>
      <c r="M25" s="43"/>
      <c r="N25" s="43"/>
      <c r="O25" s="82"/>
    </row>
  </sheetData>
  <mergeCells count="47">
    <mergeCell ref="B22:C22"/>
    <mergeCell ref="H22:I22"/>
    <mergeCell ref="B16:C16"/>
    <mergeCell ref="D16:E16"/>
    <mergeCell ref="F16:G16"/>
    <mergeCell ref="H16:I16"/>
    <mergeCell ref="B17:C17"/>
    <mergeCell ref="H17:I17"/>
    <mergeCell ref="B21:C21"/>
    <mergeCell ref="D21:E21"/>
    <mergeCell ref="F21:G21"/>
    <mergeCell ref="H21:I21"/>
    <mergeCell ref="L21:M21"/>
    <mergeCell ref="N21:O21"/>
    <mergeCell ref="J16:K16"/>
    <mergeCell ref="L16:M16"/>
    <mergeCell ref="N16:O16"/>
    <mergeCell ref="J21:K21"/>
    <mergeCell ref="N6:O6"/>
    <mergeCell ref="B7:C7"/>
    <mergeCell ref="H7:I7"/>
    <mergeCell ref="B12:C12"/>
    <mergeCell ref="H12:I12"/>
    <mergeCell ref="B6:C6"/>
    <mergeCell ref="D6:E6"/>
    <mergeCell ref="F6:G6"/>
    <mergeCell ref="H6:I6"/>
    <mergeCell ref="H11:I11"/>
    <mergeCell ref="J11:K11"/>
    <mergeCell ref="L11:M11"/>
    <mergeCell ref="N11:O11"/>
    <mergeCell ref="L9:M9"/>
    <mergeCell ref="B11:C11"/>
    <mergeCell ref="D11:E11"/>
    <mergeCell ref="F11:G11"/>
    <mergeCell ref="F4:G4"/>
    <mergeCell ref="J6:K6"/>
    <mergeCell ref="L6:M6"/>
    <mergeCell ref="L1:M1"/>
    <mergeCell ref="N1:O1"/>
    <mergeCell ref="B2:C2"/>
    <mergeCell ref="H2:I2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91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DE133"/>
  <sheetViews>
    <sheetView tabSelected="1" zoomScaleNormal="100" workbookViewId="0">
      <selection activeCell="B24" sqref="B24:C24"/>
    </sheetView>
  </sheetViews>
  <sheetFormatPr baseColWidth="10" defaultColWidth="10.83203125" defaultRowHeight="15"/>
  <cols>
    <col min="1" max="1" width="32.83203125" style="2" customWidth="1"/>
    <col min="2" max="15" width="4.83203125" style="30" customWidth="1"/>
    <col min="16" max="17" width="4.83203125" style="183" customWidth="1"/>
    <col min="18" max="31" width="4.83203125" style="30" customWidth="1"/>
    <col min="32" max="33" width="4.6640625" style="30" customWidth="1"/>
    <col min="34" max="47" width="4.83203125" style="30" customWidth="1"/>
    <col min="48" max="49" width="4.6640625" style="30" customWidth="1"/>
    <col min="50" max="63" width="4.83203125" style="30" customWidth="1"/>
    <col min="64" max="65" width="4.6640625" style="30" customWidth="1"/>
    <col min="66" max="79" width="4.83203125" style="30" customWidth="1"/>
    <col min="80" max="81" width="4.6640625" style="30" customWidth="1"/>
    <col min="82" max="95" width="4.83203125" style="30" customWidth="1"/>
    <col min="96" max="98" width="4.6640625" style="30" customWidth="1"/>
    <col min="99" max="99" width="5.6640625" style="30" customWidth="1"/>
    <col min="100" max="100" width="13.83203125" style="30" customWidth="1"/>
    <col min="101" max="101" width="18.6640625" style="30" customWidth="1"/>
    <col min="102" max="102" width="11.5" style="30" customWidth="1"/>
    <col min="103" max="103" width="18.6640625" style="30" customWidth="1"/>
  </cols>
  <sheetData>
    <row r="1" spans="1:103" ht="15" customHeight="1">
      <c r="A1" s="163"/>
      <c r="B1" s="179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80"/>
      <c r="Q1" s="180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3"/>
      <c r="AN1" s="153"/>
      <c r="AO1" s="153"/>
      <c r="AP1" s="153"/>
      <c r="AQ1" s="153"/>
      <c r="AR1" s="153"/>
      <c r="AS1" s="153"/>
      <c r="AT1" s="153"/>
      <c r="AU1" s="153"/>
      <c r="AV1" s="153"/>
      <c r="AW1" s="153"/>
      <c r="AX1" s="153"/>
      <c r="AY1" s="153"/>
      <c r="AZ1" s="153"/>
      <c r="BA1" s="153"/>
      <c r="BB1" s="153"/>
      <c r="BC1" s="153"/>
      <c r="BD1" s="153"/>
      <c r="BE1" s="153"/>
      <c r="BF1" s="153"/>
      <c r="BG1" s="153"/>
      <c r="BH1" s="153"/>
      <c r="BI1" s="153"/>
      <c r="BJ1" s="153"/>
      <c r="BK1" s="153"/>
      <c r="BL1" s="153"/>
      <c r="BM1" s="153"/>
      <c r="BN1" s="153"/>
      <c r="BO1" s="153"/>
      <c r="BP1" s="153"/>
      <c r="BQ1" s="153"/>
      <c r="BR1" s="153"/>
      <c r="BS1" s="153"/>
      <c r="BT1" s="153"/>
      <c r="BU1" s="153"/>
      <c r="BV1" s="153"/>
      <c r="BW1" s="153"/>
      <c r="BX1" s="153"/>
      <c r="BY1" s="153"/>
      <c r="BZ1" s="153"/>
      <c r="CA1" s="153"/>
      <c r="CB1" s="153"/>
      <c r="CC1" s="153"/>
      <c r="CD1" s="153"/>
      <c r="CE1" s="153"/>
      <c r="CF1" s="153"/>
      <c r="CG1" s="153"/>
      <c r="CH1" s="153"/>
      <c r="CI1" s="153"/>
      <c r="CJ1" s="153"/>
      <c r="CK1" s="153"/>
      <c r="CL1" s="153"/>
      <c r="CM1" s="153"/>
      <c r="CN1" s="443"/>
      <c r="CO1" s="443"/>
      <c r="CP1" s="443"/>
      <c r="CQ1" s="443"/>
      <c r="CR1" s="443"/>
      <c r="CS1" s="443"/>
      <c r="CT1" s="362">
        <v>3.4791666666666665</v>
      </c>
      <c r="CU1" s="363"/>
      <c r="CV1" s="187">
        <f>CT1*24</f>
        <v>83.5</v>
      </c>
    </row>
    <row r="2" spans="1:103">
      <c r="A2" s="163"/>
      <c r="H2" s="154"/>
      <c r="I2" s="154"/>
      <c r="J2" s="153"/>
      <c r="K2" s="153"/>
      <c r="L2" s="153"/>
      <c r="M2" s="153"/>
      <c r="N2" s="153"/>
      <c r="O2" s="153"/>
      <c r="P2" s="180"/>
      <c r="Q2" s="180"/>
      <c r="R2" s="155"/>
      <c r="S2" s="11"/>
      <c r="T2" s="11"/>
      <c r="U2" s="11"/>
      <c r="V2" s="155"/>
      <c r="W2" s="11"/>
      <c r="X2" s="155"/>
      <c r="Y2" s="11"/>
      <c r="Z2" s="11"/>
      <c r="AA2" s="11"/>
      <c r="AB2" s="11"/>
      <c r="AC2" s="11"/>
      <c r="AD2" s="11"/>
      <c r="AE2" s="11"/>
      <c r="AF2" s="153"/>
      <c r="AG2" s="153"/>
      <c r="AV2" s="153"/>
      <c r="AW2" s="153"/>
      <c r="BH2" s="11"/>
      <c r="BI2" s="11"/>
      <c r="BJ2" s="11"/>
      <c r="BK2" s="11"/>
      <c r="BL2" s="153"/>
      <c r="BM2" s="153"/>
      <c r="BX2" s="11"/>
      <c r="BY2" s="11"/>
      <c r="BZ2" s="11"/>
      <c r="CA2" s="11"/>
      <c r="CB2" s="153"/>
      <c r="CC2" s="153"/>
      <c r="CN2" s="443" t="s">
        <v>118</v>
      </c>
      <c r="CO2" s="443"/>
      <c r="CP2" s="443"/>
      <c r="CQ2" s="443"/>
      <c r="CR2" s="443"/>
      <c r="CS2" s="443"/>
      <c r="CT2" s="362">
        <v>6.9666666666666659</v>
      </c>
      <c r="CU2" s="363"/>
      <c r="CV2" s="187">
        <f>CT2*24</f>
        <v>167.2</v>
      </c>
      <c r="CW2" s="30">
        <f>CV2/24</f>
        <v>6.9666666666666659</v>
      </c>
    </row>
    <row r="3" spans="1:103">
      <c r="A3" s="163"/>
      <c r="H3" s="154"/>
      <c r="I3" s="154"/>
      <c r="J3" s="153"/>
      <c r="K3" s="153"/>
      <c r="L3" s="153"/>
      <c r="M3" s="153"/>
      <c r="N3" s="153"/>
      <c r="O3" s="153"/>
      <c r="P3" s="180"/>
      <c r="Q3" s="180"/>
      <c r="R3" s="155"/>
      <c r="S3" s="11"/>
      <c r="T3" s="11"/>
      <c r="U3" s="11"/>
      <c r="V3" s="155"/>
      <c r="W3" s="11"/>
      <c r="X3" s="155"/>
      <c r="Y3" s="11"/>
      <c r="Z3" s="11"/>
      <c r="AA3" s="11"/>
      <c r="AB3" s="11"/>
      <c r="AC3" s="11"/>
      <c r="AD3" s="11"/>
      <c r="AE3" s="11"/>
      <c r="AF3" s="153"/>
      <c r="AG3" s="153"/>
      <c r="AV3" s="153"/>
      <c r="AW3" s="153"/>
      <c r="BH3" s="11"/>
      <c r="BI3" s="11"/>
      <c r="BJ3" s="11"/>
      <c r="BK3" s="11"/>
      <c r="BL3" s="153"/>
      <c r="BM3" s="153"/>
      <c r="BX3" s="11"/>
      <c r="BY3" s="11"/>
      <c r="BZ3" s="11"/>
      <c r="CA3" s="11"/>
      <c r="CB3" s="153"/>
      <c r="CC3" s="153"/>
      <c r="CN3" s="153"/>
      <c r="CO3" s="153"/>
      <c r="CP3" s="153"/>
      <c r="CQ3" s="153"/>
      <c r="CR3" s="153"/>
      <c r="CS3" s="153"/>
      <c r="CT3" s="180"/>
      <c r="CU3" s="183"/>
      <c r="CV3" s="186"/>
    </row>
    <row r="4" spans="1:103">
      <c r="A4" s="192" t="s">
        <v>116</v>
      </c>
      <c r="B4" s="437"/>
      <c r="C4" s="438"/>
      <c r="D4" s="438"/>
      <c r="E4" s="438"/>
      <c r="F4" s="438"/>
      <c r="G4" s="438"/>
      <c r="H4" s="438"/>
      <c r="I4" s="438"/>
      <c r="J4" s="438"/>
      <c r="K4" s="438"/>
      <c r="L4" s="438"/>
      <c r="M4" s="438"/>
      <c r="N4" s="438"/>
      <c r="O4" s="439"/>
      <c r="P4" s="180"/>
      <c r="Q4" s="180"/>
      <c r="R4" s="437"/>
      <c r="S4" s="438"/>
      <c r="T4" s="438"/>
      <c r="U4" s="438"/>
      <c r="V4" s="438"/>
      <c r="W4" s="438"/>
      <c r="X4" s="438"/>
      <c r="Y4" s="438"/>
      <c r="Z4" s="438"/>
      <c r="AA4" s="438"/>
      <c r="AB4" s="438"/>
      <c r="AC4" s="438"/>
      <c r="AD4" s="438"/>
      <c r="AE4" s="439"/>
      <c r="AF4" s="153"/>
      <c r="AG4" s="153"/>
      <c r="AH4" s="437" t="s">
        <v>113</v>
      </c>
      <c r="AI4" s="438"/>
      <c r="AJ4" s="438"/>
      <c r="AK4" s="438"/>
      <c r="AL4" s="438"/>
      <c r="AM4" s="438"/>
      <c r="AN4" s="438"/>
      <c r="AO4" s="438"/>
      <c r="AP4" s="438"/>
      <c r="AQ4" s="438"/>
      <c r="AR4" s="438"/>
      <c r="AS4" s="438"/>
      <c r="AT4" s="438"/>
      <c r="AU4" s="439"/>
      <c r="AV4" s="153"/>
      <c r="AW4" s="153"/>
      <c r="AX4" s="437" t="s">
        <v>114</v>
      </c>
      <c r="AY4" s="438"/>
      <c r="AZ4" s="438"/>
      <c r="BA4" s="438"/>
      <c r="BB4" s="438"/>
      <c r="BC4" s="438"/>
      <c r="BD4" s="438"/>
      <c r="BE4" s="438"/>
      <c r="BF4" s="438"/>
      <c r="BG4" s="438"/>
      <c r="BH4" s="438"/>
      <c r="BI4" s="438"/>
      <c r="BJ4" s="438"/>
      <c r="BK4" s="439"/>
      <c r="BL4" s="153"/>
      <c r="BM4" s="153"/>
      <c r="BN4" s="437" t="s">
        <v>115</v>
      </c>
      <c r="BO4" s="438"/>
      <c r="BP4" s="438"/>
      <c r="BQ4" s="438"/>
      <c r="BR4" s="438"/>
      <c r="BS4" s="438"/>
      <c r="BT4" s="438"/>
      <c r="BU4" s="438"/>
      <c r="BV4" s="438"/>
      <c r="BW4" s="438"/>
      <c r="BX4" s="438"/>
      <c r="BY4" s="438"/>
      <c r="BZ4" s="438"/>
      <c r="CA4" s="439"/>
      <c r="CB4" s="153"/>
      <c r="CC4" s="153"/>
      <c r="CD4" s="440"/>
      <c r="CE4" s="441"/>
      <c r="CF4" s="441"/>
      <c r="CG4" s="441"/>
      <c r="CH4" s="441"/>
      <c r="CI4" s="441"/>
      <c r="CJ4" s="441"/>
      <c r="CK4" s="441"/>
      <c r="CL4" s="441"/>
      <c r="CM4" s="441"/>
      <c r="CN4" s="441"/>
      <c r="CO4" s="441"/>
      <c r="CP4" s="441"/>
      <c r="CQ4" s="442"/>
      <c r="CR4" s="180"/>
      <c r="CS4" s="180"/>
      <c r="CT4" s="180"/>
      <c r="CU4" s="183"/>
      <c r="CV4" s="186"/>
      <c r="CX4"/>
      <c r="CY4"/>
    </row>
    <row r="5" spans="1:103" ht="15" customHeight="1" thickBot="1">
      <c r="A5" s="206"/>
      <c r="B5" s="412"/>
      <c r="C5" s="412"/>
      <c r="D5" s="412"/>
      <c r="E5" s="412"/>
      <c r="F5" s="412"/>
      <c r="G5" s="412"/>
      <c r="H5" s="412"/>
      <c r="I5" s="412"/>
      <c r="J5" s="412"/>
      <c r="K5" s="412"/>
      <c r="L5" s="412"/>
      <c r="M5" s="412"/>
      <c r="N5" s="412"/>
      <c r="O5" s="412"/>
      <c r="P5" s="413" t="s">
        <v>15</v>
      </c>
      <c r="Q5" s="413"/>
      <c r="R5" s="412"/>
      <c r="S5" s="412"/>
      <c r="T5" s="412"/>
      <c r="U5" s="412"/>
      <c r="V5" s="412"/>
      <c r="W5" s="412"/>
      <c r="X5" s="412"/>
      <c r="Y5" s="412"/>
      <c r="Z5" s="412"/>
      <c r="AA5" s="412"/>
      <c r="AB5" s="412"/>
      <c r="AC5" s="412"/>
      <c r="AD5" s="412"/>
      <c r="AE5" s="412"/>
      <c r="AF5" s="413" t="s">
        <v>15</v>
      </c>
      <c r="AG5" s="413"/>
      <c r="AH5" s="382"/>
      <c r="AI5" s="382"/>
      <c r="AJ5" s="382"/>
      <c r="AK5" s="382"/>
      <c r="AL5" s="382"/>
      <c r="AM5" s="382"/>
      <c r="AN5" s="382"/>
      <c r="AO5" s="382"/>
      <c r="AP5" s="382"/>
      <c r="AQ5" s="382"/>
      <c r="AR5" s="382"/>
      <c r="AS5" s="382"/>
      <c r="AT5" s="382"/>
      <c r="AU5" s="382"/>
      <c r="AV5" s="413" t="s">
        <v>15</v>
      </c>
      <c r="AW5" s="413"/>
      <c r="AX5" s="380"/>
      <c r="AY5" s="381"/>
      <c r="AZ5" s="380"/>
      <c r="BA5" s="381"/>
      <c r="BB5" s="380"/>
      <c r="BC5" s="381"/>
      <c r="BD5" s="380"/>
      <c r="BE5" s="381"/>
      <c r="BF5" s="380"/>
      <c r="BG5" s="381"/>
      <c r="BH5" s="380"/>
      <c r="BI5" s="381"/>
      <c r="BJ5" s="380"/>
      <c r="BK5" s="381"/>
      <c r="BL5" s="408" t="s">
        <v>15</v>
      </c>
      <c r="BM5" s="409"/>
      <c r="BN5" s="380"/>
      <c r="BO5" s="381"/>
      <c r="BP5" s="380"/>
      <c r="BQ5" s="381"/>
      <c r="BR5" s="380"/>
      <c r="BS5" s="381"/>
      <c r="BT5" s="380"/>
      <c r="BU5" s="381"/>
      <c r="BV5" s="380"/>
      <c r="BW5" s="381"/>
      <c r="BX5" s="380"/>
      <c r="BY5" s="381"/>
      <c r="BZ5" s="380"/>
      <c r="CA5" s="381"/>
      <c r="CB5" s="408" t="s">
        <v>15</v>
      </c>
      <c r="CC5" s="409"/>
      <c r="CD5" s="380"/>
      <c r="CE5" s="381"/>
      <c r="CF5" s="380"/>
      <c r="CG5" s="381"/>
      <c r="CH5" s="380"/>
      <c r="CI5" s="381"/>
      <c r="CJ5" s="380"/>
      <c r="CK5" s="381"/>
      <c r="CL5" s="380"/>
      <c r="CM5" s="381"/>
      <c r="CN5" s="380"/>
      <c r="CO5" s="381"/>
      <c r="CP5" s="380"/>
      <c r="CQ5" s="381"/>
      <c r="CR5" s="413" t="s">
        <v>15</v>
      </c>
      <c r="CS5" s="413"/>
      <c r="CT5" s="416" t="s">
        <v>79</v>
      </c>
      <c r="CU5" s="416"/>
      <c r="CV5" s="156"/>
      <c r="CW5" s="359" t="s">
        <v>80</v>
      </c>
      <c r="CX5"/>
      <c r="CY5"/>
    </row>
    <row r="6" spans="1:103" ht="22" customHeight="1" thickBot="1">
      <c r="A6" s="240" t="s">
        <v>17</v>
      </c>
      <c r="B6" s="373" t="s">
        <v>0</v>
      </c>
      <c r="C6" s="373"/>
      <c r="D6" s="374" t="s">
        <v>1</v>
      </c>
      <c r="E6" s="374"/>
      <c r="F6" s="373" t="s">
        <v>2</v>
      </c>
      <c r="G6" s="373"/>
      <c r="H6" s="373" t="s">
        <v>9</v>
      </c>
      <c r="I6" s="373"/>
      <c r="J6" s="373" t="s">
        <v>10</v>
      </c>
      <c r="K6" s="373"/>
      <c r="L6" s="374" t="s">
        <v>11</v>
      </c>
      <c r="M6" s="374"/>
      <c r="N6" s="373" t="s">
        <v>12</v>
      </c>
      <c r="O6" s="373"/>
      <c r="P6" s="413"/>
      <c r="Q6" s="413"/>
      <c r="R6" s="373" t="s">
        <v>0</v>
      </c>
      <c r="S6" s="373"/>
      <c r="T6" s="374" t="s">
        <v>1</v>
      </c>
      <c r="U6" s="374"/>
      <c r="V6" s="373" t="s">
        <v>2</v>
      </c>
      <c r="W6" s="373"/>
      <c r="X6" s="373" t="s">
        <v>9</v>
      </c>
      <c r="Y6" s="373"/>
      <c r="Z6" s="373" t="s">
        <v>10</v>
      </c>
      <c r="AA6" s="373"/>
      <c r="AB6" s="374" t="s">
        <v>11</v>
      </c>
      <c r="AC6" s="374"/>
      <c r="AD6" s="373" t="s">
        <v>12</v>
      </c>
      <c r="AE6" s="373"/>
      <c r="AF6" s="413"/>
      <c r="AG6" s="413"/>
      <c r="AH6" s="373" t="s">
        <v>0</v>
      </c>
      <c r="AI6" s="373"/>
      <c r="AJ6" s="374" t="s">
        <v>1</v>
      </c>
      <c r="AK6" s="374"/>
      <c r="AL6" s="373" t="s">
        <v>2</v>
      </c>
      <c r="AM6" s="373"/>
      <c r="AN6" s="373" t="s">
        <v>9</v>
      </c>
      <c r="AO6" s="373"/>
      <c r="AP6" s="373" t="s">
        <v>10</v>
      </c>
      <c r="AQ6" s="373"/>
      <c r="AR6" s="374" t="s">
        <v>11</v>
      </c>
      <c r="AS6" s="374"/>
      <c r="AT6" s="373" t="s">
        <v>12</v>
      </c>
      <c r="AU6" s="373"/>
      <c r="AV6" s="413"/>
      <c r="AW6" s="413"/>
      <c r="AX6" s="373" t="s">
        <v>0</v>
      </c>
      <c r="AY6" s="373"/>
      <c r="AZ6" s="374" t="s">
        <v>1</v>
      </c>
      <c r="BA6" s="374"/>
      <c r="BB6" s="373" t="s">
        <v>2</v>
      </c>
      <c r="BC6" s="373"/>
      <c r="BD6" s="373" t="s">
        <v>9</v>
      </c>
      <c r="BE6" s="373"/>
      <c r="BF6" s="373" t="s">
        <v>10</v>
      </c>
      <c r="BG6" s="373"/>
      <c r="BH6" s="374" t="s">
        <v>11</v>
      </c>
      <c r="BI6" s="374"/>
      <c r="BJ6" s="373" t="s">
        <v>12</v>
      </c>
      <c r="BK6" s="373"/>
      <c r="BL6" s="410"/>
      <c r="BM6" s="411"/>
      <c r="BN6" s="373" t="s">
        <v>0</v>
      </c>
      <c r="BO6" s="373"/>
      <c r="BP6" s="374" t="s">
        <v>1</v>
      </c>
      <c r="BQ6" s="374"/>
      <c r="BR6" s="373" t="s">
        <v>2</v>
      </c>
      <c r="BS6" s="373"/>
      <c r="BT6" s="373" t="s">
        <v>9</v>
      </c>
      <c r="BU6" s="373"/>
      <c r="BV6" s="373" t="s">
        <v>10</v>
      </c>
      <c r="BW6" s="373"/>
      <c r="BX6" s="374" t="s">
        <v>11</v>
      </c>
      <c r="BY6" s="374"/>
      <c r="BZ6" s="373" t="s">
        <v>12</v>
      </c>
      <c r="CA6" s="373"/>
      <c r="CB6" s="410"/>
      <c r="CC6" s="411"/>
      <c r="CD6" s="373" t="s">
        <v>0</v>
      </c>
      <c r="CE6" s="373"/>
      <c r="CF6" s="374" t="s">
        <v>1</v>
      </c>
      <c r="CG6" s="374"/>
      <c r="CH6" s="373" t="s">
        <v>2</v>
      </c>
      <c r="CI6" s="373"/>
      <c r="CJ6" s="373" t="s">
        <v>9</v>
      </c>
      <c r="CK6" s="373"/>
      <c r="CL6" s="373" t="s">
        <v>10</v>
      </c>
      <c r="CM6" s="373"/>
      <c r="CN6" s="374" t="s">
        <v>11</v>
      </c>
      <c r="CO6" s="374"/>
      <c r="CP6" s="373" t="s">
        <v>12</v>
      </c>
      <c r="CQ6" s="373"/>
      <c r="CR6" s="413"/>
      <c r="CS6" s="413"/>
      <c r="CT6" s="416"/>
      <c r="CU6" s="416"/>
      <c r="CV6" s="156"/>
      <c r="CW6" s="359"/>
      <c r="CX6"/>
      <c r="CY6"/>
    </row>
    <row r="7" spans="1:103">
      <c r="A7" s="207" t="s">
        <v>120</v>
      </c>
      <c r="B7" s="173">
        <v>0.875</v>
      </c>
      <c r="C7" s="174">
        <v>0.33333333333333331</v>
      </c>
      <c r="D7" s="175"/>
      <c r="E7" s="176"/>
      <c r="F7" s="173"/>
      <c r="G7" s="174"/>
      <c r="H7" s="175"/>
      <c r="I7" s="176"/>
      <c r="J7" s="173"/>
      <c r="K7" s="174"/>
      <c r="L7" s="175"/>
      <c r="M7" s="176"/>
      <c r="N7" s="173"/>
      <c r="O7" s="174"/>
      <c r="P7" s="364"/>
      <c r="Q7" s="346"/>
      <c r="R7" s="173"/>
      <c r="S7" s="174"/>
      <c r="T7" s="175"/>
      <c r="U7" s="176"/>
      <c r="V7" s="173"/>
      <c r="W7" s="174"/>
      <c r="X7" s="175"/>
      <c r="Y7" s="176"/>
      <c r="Z7" s="173"/>
      <c r="AA7" s="174"/>
      <c r="AB7" s="175"/>
      <c r="AC7" s="176"/>
      <c r="AD7" s="173"/>
      <c r="AE7" s="174"/>
      <c r="AF7" s="345"/>
      <c r="AG7" s="346"/>
      <c r="AH7" s="173"/>
      <c r="AI7" s="174"/>
      <c r="AJ7" s="175"/>
      <c r="AK7" s="176"/>
      <c r="AL7" s="173"/>
      <c r="AM7" s="174"/>
      <c r="AN7" s="175"/>
      <c r="AO7" s="176"/>
      <c r="AP7" s="173"/>
      <c r="AQ7" s="174"/>
      <c r="AR7" s="175"/>
      <c r="AS7" s="176"/>
      <c r="AT7" s="173"/>
      <c r="AU7" s="174"/>
      <c r="AV7" s="345"/>
      <c r="AW7" s="346"/>
      <c r="AX7" s="173"/>
      <c r="AY7" s="174"/>
      <c r="AZ7" s="175"/>
      <c r="BA7" s="176"/>
      <c r="BB7" s="173"/>
      <c r="BC7" s="174"/>
      <c r="BD7" s="175"/>
      <c r="BE7" s="176"/>
      <c r="BF7" s="173"/>
      <c r="BG7" s="174"/>
      <c r="BH7" s="175"/>
      <c r="BI7" s="176"/>
      <c r="BJ7" s="173"/>
      <c r="BK7" s="174"/>
      <c r="BL7" s="349"/>
      <c r="BM7" s="350"/>
      <c r="BN7" s="173"/>
      <c r="BO7" s="174"/>
      <c r="BP7" s="175"/>
      <c r="BQ7" s="176"/>
      <c r="BR7" s="173"/>
      <c r="BS7" s="174"/>
      <c r="BT7" s="175"/>
      <c r="BU7" s="176"/>
      <c r="BV7" s="173"/>
      <c r="BW7" s="174"/>
      <c r="BX7" s="175"/>
      <c r="BY7" s="176"/>
      <c r="BZ7" s="173"/>
      <c r="CA7" s="174"/>
      <c r="CB7" s="349"/>
      <c r="CC7" s="350"/>
      <c r="CD7" s="173"/>
      <c r="CE7" s="174"/>
      <c r="CF7" s="175"/>
      <c r="CG7" s="176"/>
      <c r="CH7" s="173"/>
      <c r="CI7" s="174"/>
      <c r="CJ7" s="175"/>
      <c r="CK7" s="176"/>
      <c r="CL7" s="173"/>
      <c r="CM7" s="174"/>
      <c r="CN7" s="175"/>
      <c r="CO7" s="176"/>
      <c r="CP7" s="173"/>
      <c r="CQ7" s="174"/>
      <c r="CR7" s="345"/>
      <c r="CS7" s="346"/>
      <c r="CT7" s="345"/>
      <c r="CU7" s="346"/>
      <c r="CV7" s="157"/>
      <c r="CW7" s="360" t="e">
        <f>$CT$2-CT8</f>
        <v>#VALUE!</v>
      </c>
      <c r="CX7"/>
      <c r="CY7"/>
    </row>
    <row r="8" spans="1:103">
      <c r="A8" s="208"/>
      <c r="B8" s="356">
        <f>ABS(IF(AND(B7="",C7=""),"",IF((C7*24)-(B7*24)&gt;6,(((C7*24)-(B7*24))-0.25)/24,C7-B7)))</f>
        <v>0.54166666666666674</v>
      </c>
      <c r="C8" s="357"/>
      <c r="D8" s="356" t="e">
        <f>ABS(IF(AND(D7="",E7=""),"",IF((E7*24)-(D7*24)&gt;6,(((E7*24)-(D7*24))-0.25)/24,E7-D7)))</f>
        <v>#VALUE!</v>
      </c>
      <c r="E8" s="357"/>
      <c r="F8" s="356"/>
      <c r="G8" s="357"/>
      <c r="H8" s="356"/>
      <c r="I8" s="357"/>
      <c r="J8" s="356"/>
      <c r="K8" s="357"/>
      <c r="L8" s="356"/>
      <c r="M8" s="357"/>
      <c r="N8" s="356"/>
      <c r="O8" s="357"/>
      <c r="P8" s="358" t="e">
        <f>SUM(B8:O8)</f>
        <v>#VALUE!</v>
      </c>
      <c r="Q8" s="354"/>
      <c r="R8" s="356" t="str">
        <f>IF(AND(R7="",S7=""),"",IF((S7*24)-(R7*24)&gt;6,(((S7*24)-(R7*24))-0.25)/24,S7-R7))</f>
        <v/>
      </c>
      <c r="S8" s="357"/>
      <c r="T8" s="356" t="str">
        <f>IF(AND(T7="",U7=""),"",IF((U7*24)-(T7*24)&gt;6,(((U7*24)-(T7*24))-0.25)/24,U7-T7))</f>
        <v/>
      </c>
      <c r="U8" s="357"/>
      <c r="V8" s="356" t="str">
        <f t="shared" ref="V8" si="0">IF(AND(V7="",W7=""),"",IF((W7*24)-(V7*24)&gt;6,(((W7*24)-(V7*24))-0.25)/24,W7-V7))</f>
        <v/>
      </c>
      <c r="W8" s="357"/>
      <c r="X8" s="356" t="str">
        <f t="shared" ref="X8" si="1">IF(AND(X7="",Y7=""),"",IF((Y7*24)-(X7*24)&gt;6,(((Y7*24)-(X7*24))-0.25)/24,Y7-X7))</f>
        <v/>
      </c>
      <c r="Y8" s="357"/>
      <c r="Z8" s="356" t="str">
        <f t="shared" ref="Z8" si="2">IF(AND(Z7="",AA7=""),"",IF((AA7*24)-(Z7*24)&gt;6,(((AA7*24)-(Z7*24))-0.25)/24,AA7-Z7))</f>
        <v/>
      </c>
      <c r="AA8" s="357"/>
      <c r="AB8" s="356" t="str">
        <f t="shared" ref="AB8" si="3">IF(AND(AB7="",AC7=""),"",IF((AC7*24)-(AB7*24)&gt;6,(((AC7*24)-(AB7*24))-0.25)/24,AC7-AB7))</f>
        <v/>
      </c>
      <c r="AC8" s="357"/>
      <c r="AD8" s="356" t="str">
        <f t="shared" ref="AD8" si="4">IF(AND(AD7="",AE7=""),"",IF((AE7*24)-(AD7*24)&gt;6,(((AE7*24)-(AD7*24))-0.25)/24,AE7-AD7))</f>
        <v/>
      </c>
      <c r="AE8" s="357"/>
      <c r="AF8" s="353">
        <f>SUM(R8:AE8)</f>
        <v>0</v>
      </c>
      <c r="AG8" s="354"/>
      <c r="AH8" s="356" t="str">
        <f>IF(AND(AH7="",AI7=""),"",IF((AI7*24)-(AH7*24)&gt;6,(((AI7*24)-(AH7*24))-0.25)/24,AI7-AH7))</f>
        <v/>
      </c>
      <c r="AI8" s="357"/>
      <c r="AJ8" s="356" t="str">
        <f>IF(AND(AJ7="",AK7=""),"",IF((AK7*24)-(AJ7*24)&gt;6,(((AK7*24)-(AJ7*24))-0.25)/24,AK7-AJ7))</f>
        <v/>
      </c>
      <c r="AK8" s="357"/>
      <c r="AL8" s="356" t="str">
        <f t="shared" ref="AL8" si="5">IF(AND(AL7="",AM7=""),"",IF((AM7*24)-(AL7*24)&gt;6,(((AM7*24)-(AL7*24))-0.25)/24,AM7-AL7))</f>
        <v/>
      </c>
      <c r="AM8" s="357"/>
      <c r="AN8" s="356" t="str">
        <f t="shared" ref="AN8" si="6">IF(AND(AN7="",AO7=""),"",IF((AO7*24)-(AN7*24)&gt;6,(((AO7*24)-(AN7*24))-0.25)/24,AO7-AN7))</f>
        <v/>
      </c>
      <c r="AO8" s="357"/>
      <c r="AP8" s="356" t="str">
        <f t="shared" ref="AP8" si="7">IF(AND(AP7="",AQ7=""),"",IF((AQ7*24)-(AP7*24)&gt;6,(((AQ7*24)-(AP7*24))-0.25)/24,AQ7-AP7))</f>
        <v/>
      </c>
      <c r="AQ8" s="357"/>
      <c r="AR8" s="356" t="str">
        <f t="shared" ref="AR8" si="8">IF(AND(AR7="",AS7=""),"",IF((AS7*24)-(AR7*24)&gt;6,(((AS7*24)-(AR7*24))-0.25)/24,AS7-AR7))</f>
        <v/>
      </c>
      <c r="AS8" s="357"/>
      <c r="AT8" s="356" t="str">
        <f t="shared" ref="AT8" si="9">IF(AND(AT7="",AU7=""),"",IF((AU7*24)-(AT7*24)&gt;6,(((AU7*24)-(AT7*24))-0.25)/24,AU7-AT7))</f>
        <v/>
      </c>
      <c r="AU8" s="357"/>
      <c r="AV8" s="353">
        <f>SUM(AH8:AU8)</f>
        <v>0</v>
      </c>
      <c r="AW8" s="354"/>
      <c r="AX8" s="356" t="str">
        <f>IF(AND(AX7="",AY7=""),"",IF((AY7*24)-(AX7*24)&gt;6,(((AY7*24)-(AX7*24))-0.25)/24,AY7-AX7))</f>
        <v/>
      </c>
      <c r="AY8" s="357"/>
      <c r="AZ8" s="356" t="str">
        <f>IF(AND(AZ7="",BA7=""),"",IF((BA7*24)-(AZ7*24)&gt;6,(((BA7*24)-(AZ7*24))-0.25)/24,BA7-AZ7))</f>
        <v/>
      </c>
      <c r="BA8" s="357"/>
      <c r="BB8" s="356" t="str">
        <f t="shared" ref="BB8" si="10">IF(AND(BB7="",BC7=""),"",IF((BC7*24)-(BB7*24)&gt;6,(((BC7*24)-(BB7*24))-0.25)/24,BC7-BB7))</f>
        <v/>
      </c>
      <c r="BC8" s="357"/>
      <c r="BD8" s="356" t="str">
        <f t="shared" ref="BD8" si="11">IF(AND(BD7="",BE7=""),"",IF((BE7*24)-(BD7*24)&gt;6,(((BE7*24)-(BD7*24))-0.25)/24,BE7-BD7))</f>
        <v/>
      </c>
      <c r="BE8" s="357"/>
      <c r="BF8" s="356" t="str">
        <f t="shared" ref="BF8" si="12">IF(AND(BF7="",BG7=""),"",IF((BG7*24)-(BF7*24)&gt;6,(((BG7*24)-(BF7*24))-0.25)/24,BG7-BF7))</f>
        <v/>
      </c>
      <c r="BG8" s="357"/>
      <c r="BH8" s="356" t="str">
        <f t="shared" ref="BH8" si="13">IF(AND(BH7="",BI7=""),"",IF((BI7*24)-(BH7*24)&gt;6,(((BI7*24)-(BH7*24))-0.25)/24,BI7-BH7))</f>
        <v/>
      </c>
      <c r="BI8" s="357"/>
      <c r="BJ8" s="356" t="str">
        <f t="shared" ref="BJ8" si="14">IF(AND(BJ7="",BK7=""),"",IF((BK7*24)-(BJ7*24)&gt;6,(((BK7*24)-(BJ7*24))-0.25)/24,BK7-BJ7))</f>
        <v/>
      </c>
      <c r="BK8" s="357"/>
      <c r="BL8" s="353">
        <f>SUM(AX8:BK8)</f>
        <v>0</v>
      </c>
      <c r="BM8" s="354"/>
      <c r="BN8" s="356" t="str">
        <f>IF(AND(BN7="",BO7=""),"",IF((BO7*24)-(BN7*24)&gt;6,(((BO7*24)-(BN7*24))-0.25)/24,BO7-BN7))</f>
        <v/>
      </c>
      <c r="BO8" s="357"/>
      <c r="BP8" s="356" t="str">
        <f>IF(AND(BP7="",BQ7=""),"",IF((BQ7*24)-(BP7*24)&gt;6,(((BQ7*24)-(BP7*24))-0.25)/24,BQ7-BP7))</f>
        <v/>
      </c>
      <c r="BQ8" s="357"/>
      <c r="BR8" s="356" t="str">
        <f t="shared" ref="BR8" si="15">IF(AND(BR7="",BS7=""),"",IF((BS7*24)-(BR7*24)&gt;6,(((BS7*24)-(BR7*24))-0.25)/24,BS7-BR7))</f>
        <v/>
      </c>
      <c r="BS8" s="357"/>
      <c r="BT8" s="356" t="str">
        <f t="shared" ref="BT8" si="16">IF(AND(BT7="",BU7=""),"",IF((BU7*24)-(BT7*24)&gt;6,(((BU7*24)-(BT7*24))-0.25)/24,BU7-BT7))</f>
        <v/>
      </c>
      <c r="BU8" s="357"/>
      <c r="BV8" s="356" t="str">
        <f t="shared" ref="BV8" si="17">IF(AND(BV7="",BW7=""),"",IF((BW7*24)-(BV7*24)&gt;6,(((BW7*24)-(BV7*24))-0.25)/24,BW7-BV7))</f>
        <v/>
      </c>
      <c r="BW8" s="357"/>
      <c r="BX8" s="356" t="str">
        <f t="shared" ref="BX8" si="18">IF(AND(BX7="",BY7=""),"",IF((BY7*24)-(BX7*24)&gt;6,(((BY7*24)-(BX7*24))-0.25)/24,BY7-BX7))</f>
        <v/>
      </c>
      <c r="BY8" s="357"/>
      <c r="BZ8" s="356" t="str">
        <f t="shared" ref="BZ8" si="19">IF(AND(BZ7="",CA7=""),"",IF((CA7*24)-(BZ7*24)&gt;6,(((CA7*24)-(BZ7*24))-0.25)/24,CA7-BZ7))</f>
        <v/>
      </c>
      <c r="CA8" s="357"/>
      <c r="CB8" s="353">
        <f>SUM(BN8:CA8)</f>
        <v>0</v>
      </c>
      <c r="CC8" s="354"/>
      <c r="CD8" s="356" t="str">
        <f>IF(AND(CD7="",CE7=""),"",IF((CE7*24)-(CD7*24)&gt;6,(((CE7*24)-(CD7*24))-0.25)/24,CE7-CD7))</f>
        <v/>
      </c>
      <c r="CE8" s="357"/>
      <c r="CF8" s="356" t="str">
        <f>IF(AND(CF7="",CG7=""),"",IF((CG7*24)-(CF7*24)&gt;6,(((CG7*24)-(CF7*24))-0.25)/24,CG7-CF7))</f>
        <v/>
      </c>
      <c r="CG8" s="357"/>
      <c r="CH8" s="356" t="str">
        <f t="shared" ref="CH8" si="20">IF(AND(CH7="",CI7=""),"",IF((CI7*24)-(CH7*24)&gt;6,(((CI7*24)-(CH7*24))-0.25)/24,CI7-CH7))</f>
        <v/>
      </c>
      <c r="CI8" s="357"/>
      <c r="CJ8" s="356" t="str">
        <f t="shared" ref="CJ8" si="21">IF(AND(CJ7="",CK7=""),"",IF((CK7*24)-(CJ7*24)&gt;6,(((CK7*24)-(CJ7*24))-0.25)/24,CK7-CJ7))</f>
        <v/>
      </c>
      <c r="CK8" s="357"/>
      <c r="CL8" s="356" t="str">
        <f t="shared" ref="CL8" si="22">IF(AND(CL7="",CM7=""),"",IF((CM7*24)-(CL7*24)&gt;6,(((CM7*24)-(CL7*24))-0.25)/24,CM7-CL7))</f>
        <v/>
      </c>
      <c r="CM8" s="357"/>
      <c r="CN8" s="356" t="str">
        <f t="shared" ref="CN8" si="23">IF(AND(CN7="",CO7=""),"",IF((CO7*24)-(CN7*24)&gt;6,(((CO7*24)-(CN7*24))-0.25)/24,CO7-CN7))</f>
        <v/>
      </c>
      <c r="CO8" s="357"/>
      <c r="CP8" s="356" t="str">
        <f t="shared" ref="CP8" si="24">IF(AND(CP7="",CQ7=""),"",IF((CQ7*24)-(CP7*24)&gt;6,(((CQ7*24)-(CP7*24))-0.25)/24,CQ7-CP7))</f>
        <v/>
      </c>
      <c r="CQ8" s="357"/>
      <c r="CR8" s="353">
        <f>SUM(CD8:CQ8)</f>
        <v>0</v>
      </c>
      <c r="CS8" s="354"/>
      <c r="CT8" s="353" t="e">
        <f>SUM(P8,AF8,AV8,CB8,CR8,BL8)</f>
        <v>#VALUE!</v>
      </c>
      <c r="CU8" s="354"/>
      <c r="CV8" s="157"/>
      <c r="CW8" s="361"/>
      <c r="CX8"/>
      <c r="CY8"/>
    </row>
    <row r="9" spans="1:103">
      <c r="A9" s="207" t="s">
        <v>81</v>
      </c>
      <c r="B9" s="173"/>
      <c r="C9" s="174"/>
      <c r="D9" s="175"/>
      <c r="E9" s="176"/>
      <c r="F9" s="173"/>
      <c r="G9" s="174"/>
      <c r="H9" s="175"/>
      <c r="I9" s="176"/>
      <c r="J9" s="173"/>
      <c r="K9" s="174"/>
      <c r="L9" s="175"/>
      <c r="M9" s="176"/>
      <c r="N9" s="173"/>
      <c r="O9" s="174"/>
      <c r="P9" s="364"/>
      <c r="Q9" s="346"/>
      <c r="R9" s="173"/>
      <c r="S9" s="174"/>
      <c r="T9" s="175"/>
      <c r="U9" s="176"/>
      <c r="V9" s="173"/>
      <c r="W9" s="174"/>
      <c r="X9" s="175"/>
      <c r="Y9" s="176"/>
      <c r="Z9" s="173"/>
      <c r="AA9" s="174"/>
      <c r="AB9" s="175"/>
      <c r="AC9" s="176"/>
      <c r="AD9" s="173"/>
      <c r="AE9" s="174"/>
      <c r="AF9" s="345"/>
      <c r="AG9" s="346"/>
      <c r="AH9" s="173"/>
      <c r="AI9" s="174"/>
      <c r="AJ9" s="175"/>
      <c r="AK9" s="176"/>
      <c r="AL9" s="173"/>
      <c r="AM9" s="174"/>
      <c r="AN9" s="175"/>
      <c r="AO9" s="176"/>
      <c r="AP9" s="173"/>
      <c r="AQ9" s="174"/>
      <c r="AR9" s="175"/>
      <c r="AS9" s="176"/>
      <c r="AT9" s="173"/>
      <c r="AU9" s="174"/>
      <c r="AV9" s="345"/>
      <c r="AW9" s="346"/>
      <c r="AX9" s="173"/>
      <c r="AY9" s="174"/>
      <c r="AZ9" s="175"/>
      <c r="BA9" s="176"/>
      <c r="BB9" s="173"/>
      <c r="BC9" s="174"/>
      <c r="BD9" s="175"/>
      <c r="BE9" s="176"/>
      <c r="BF9" s="173"/>
      <c r="BG9" s="174"/>
      <c r="BH9" s="175"/>
      <c r="BI9" s="176"/>
      <c r="BJ9" s="173"/>
      <c r="BK9" s="174"/>
      <c r="BL9" s="349"/>
      <c r="BM9" s="350"/>
      <c r="BN9" s="173"/>
      <c r="BO9" s="174"/>
      <c r="BP9" s="175"/>
      <c r="BQ9" s="176"/>
      <c r="BR9" s="173"/>
      <c r="BS9" s="174"/>
      <c r="BT9" s="175"/>
      <c r="BU9" s="176"/>
      <c r="BV9" s="173"/>
      <c r="BW9" s="174"/>
      <c r="BX9" s="175"/>
      <c r="BY9" s="176"/>
      <c r="BZ9" s="173"/>
      <c r="CA9" s="174"/>
      <c r="CB9" s="349"/>
      <c r="CC9" s="350"/>
      <c r="CD9" s="173"/>
      <c r="CE9" s="174"/>
      <c r="CF9" s="175"/>
      <c r="CG9" s="176"/>
      <c r="CH9" s="173"/>
      <c r="CI9" s="174"/>
      <c r="CJ9" s="175"/>
      <c r="CK9" s="176"/>
      <c r="CL9" s="173"/>
      <c r="CM9" s="174"/>
      <c r="CN9" s="175"/>
      <c r="CO9" s="176"/>
      <c r="CP9" s="173"/>
      <c r="CQ9" s="174"/>
      <c r="CR9" s="345"/>
      <c r="CS9" s="346"/>
      <c r="CT9" s="345"/>
      <c r="CU9" s="346"/>
      <c r="CV9" s="157"/>
      <c r="CW9" s="360">
        <f>$CT$2-CT10</f>
        <v>6.9666666666666659</v>
      </c>
      <c r="CX9"/>
      <c r="CY9"/>
    </row>
    <row r="10" spans="1:103" ht="16" thickBot="1">
      <c r="A10" s="208"/>
      <c r="B10" s="351" t="str">
        <f>IF(AND(B9="",C9=""),"",IF((C9*24)-(B9*24)&gt;6,(((C9*24)-(B9*24))-0.25)/24,C9-B9))</f>
        <v/>
      </c>
      <c r="C10" s="352"/>
      <c r="D10" s="351" t="str">
        <f t="shared" ref="D10" si="25">IF(AND(D9="",E9=""),"",IF((E9*24)-(D9*24)&gt;6,(((E9*24)-(D9*24))-0.25)/24,E9-D9))</f>
        <v/>
      </c>
      <c r="E10" s="352"/>
      <c r="F10" s="351" t="str">
        <f t="shared" ref="F10" si="26">IF(AND(F9="",G9=""),"",IF((G9*24)-(F9*24)&gt;6,(((G9*24)-(F9*24))-0.25)/24,G9-F9))</f>
        <v/>
      </c>
      <c r="G10" s="352"/>
      <c r="H10" s="351" t="str">
        <f t="shared" ref="H10" si="27">IF(AND(H9="",I9=""),"",IF((I9*24)-(H9*24)&gt;6,(((I9*24)-(H9*24))-0.25)/24,I9-H9))</f>
        <v/>
      </c>
      <c r="I10" s="352"/>
      <c r="J10" s="351" t="str">
        <f t="shared" ref="J10" si="28">IF(AND(J9="",K9=""),"",IF((K9*24)-(J9*24)&gt;6,(((K9*24)-(J9*24))-0.25)/24,K9-J9))</f>
        <v/>
      </c>
      <c r="K10" s="352"/>
      <c r="L10" s="351" t="str">
        <f t="shared" ref="L10" si="29">IF(AND(L9="",M9=""),"",IF((M9*24)-(L9*24)&gt;6,(((M9*24)-(L9*24))-0.25)/24,M9-L9))</f>
        <v/>
      </c>
      <c r="M10" s="352"/>
      <c r="N10" s="351" t="str">
        <f t="shared" ref="N10" si="30">IF(AND(N9="",O9=""),"",IF((O9*24)-(N9*24)&gt;6,(((O9*24)-(N9*24))-0.25)/24,O9-N9))</f>
        <v/>
      </c>
      <c r="O10" s="352"/>
      <c r="P10" s="358">
        <f>SUM(B10:O10)</f>
        <v>0</v>
      </c>
      <c r="Q10" s="354"/>
      <c r="R10" s="351" t="str">
        <f>IF(AND(R9="",S9=""),"",IF((S9*24)-(R9*24)&gt;6,(((S9*24)-(R9*24))-0.25)/24,S9-R9))</f>
        <v/>
      </c>
      <c r="S10" s="352"/>
      <c r="T10" s="351" t="str">
        <f t="shared" ref="T10" si="31">IF(AND(T9="",U9=""),"",IF((U9*24)-(T9*24)&gt;6,(((U9*24)-(T9*24))-0.25)/24,U9-T9))</f>
        <v/>
      </c>
      <c r="U10" s="352"/>
      <c r="V10" s="351" t="str">
        <f t="shared" ref="V10" si="32">IF(AND(V9="",W9=""),"",IF((W9*24)-(V9*24)&gt;6,(((W9*24)-(V9*24))-0.25)/24,W9-V9))</f>
        <v/>
      </c>
      <c r="W10" s="352"/>
      <c r="X10" s="351" t="str">
        <f t="shared" ref="X10" si="33">IF(AND(X9="",Y9=""),"",IF((Y9*24)-(X9*24)&gt;6,(((Y9*24)-(X9*24))-0.25)/24,Y9-X9))</f>
        <v/>
      </c>
      <c r="Y10" s="352"/>
      <c r="Z10" s="351" t="str">
        <f t="shared" ref="Z10" si="34">IF(AND(Z9="",AA9=""),"",IF((AA9*24)-(Z9*24)&gt;6,(((AA9*24)-(Z9*24))-0.25)/24,AA9-Z9))</f>
        <v/>
      </c>
      <c r="AA10" s="352"/>
      <c r="AB10" s="351" t="str">
        <f t="shared" ref="AB10" si="35">IF(AND(AB9="",AC9=""),"",IF((AC9*24)-(AB9*24)&gt;6,(((AC9*24)-(AB9*24))-0.25)/24,AC9-AB9))</f>
        <v/>
      </c>
      <c r="AC10" s="352"/>
      <c r="AD10" s="351" t="str">
        <f t="shared" ref="AD10" si="36">IF(AND(AD9="",AE9=""),"",IF((AE9*24)-(AD9*24)&gt;6,(((AE9*24)-(AD9*24))-0.25)/24,AE9-AD9))</f>
        <v/>
      </c>
      <c r="AE10" s="352"/>
      <c r="AF10" s="353">
        <f>SUM(R10:AE10)</f>
        <v>0</v>
      </c>
      <c r="AG10" s="354"/>
      <c r="AH10" s="351" t="str">
        <f>IF(AND(AH9="",AI9=""),"",IF((AI9*24)-(AH9*24)&gt;6,(((AI9*24)-(AH9*24))-0.25)/24,AI9-AH9))</f>
        <v/>
      </c>
      <c r="AI10" s="352"/>
      <c r="AJ10" s="351" t="str">
        <f t="shared" ref="AJ10" si="37">IF(AND(AJ9="",AK9=""),"",IF((AK9*24)-(AJ9*24)&gt;6,(((AK9*24)-(AJ9*24))-0.25)/24,AK9-AJ9))</f>
        <v/>
      </c>
      <c r="AK10" s="352"/>
      <c r="AL10" s="351" t="str">
        <f t="shared" ref="AL10" si="38">IF(AND(AL9="",AM9=""),"",IF((AM9*24)-(AL9*24)&gt;6,(((AM9*24)-(AL9*24))-0.25)/24,AM9-AL9))</f>
        <v/>
      </c>
      <c r="AM10" s="352"/>
      <c r="AN10" s="351" t="str">
        <f t="shared" ref="AN10" si="39">IF(AND(AN9="",AO9=""),"",IF((AO9*24)-(AN9*24)&gt;6,(((AO9*24)-(AN9*24))-0.25)/24,AO9-AN9))</f>
        <v/>
      </c>
      <c r="AO10" s="352"/>
      <c r="AP10" s="351" t="str">
        <f t="shared" ref="AP10" si="40">IF(AND(AP9="",AQ9=""),"",IF((AQ9*24)-(AP9*24)&gt;6,(((AQ9*24)-(AP9*24))-0.25)/24,AQ9-AP9))</f>
        <v/>
      </c>
      <c r="AQ10" s="352"/>
      <c r="AR10" s="351" t="str">
        <f t="shared" ref="AR10" si="41">IF(AND(AR9="",AS9=""),"",IF((AS9*24)-(AR9*24)&gt;6,(((AS9*24)-(AR9*24))-0.25)/24,AS9-AR9))</f>
        <v/>
      </c>
      <c r="AS10" s="352"/>
      <c r="AT10" s="351" t="str">
        <f t="shared" ref="AT10" si="42">IF(AND(AT9="",AU9=""),"",IF((AU9*24)-(AT9*24)&gt;6,(((AU9*24)-(AT9*24))-0.25)/24,AU9-AT9))</f>
        <v/>
      </c>
      <c r="AU10" s="352"/>
      <c r="AV10" s="353">
        <f>SUM(AH10:AU10)</f>
        <v>0</v>
      </c>
      <c r="AW10" s="354"/>
      <c r="AX10" s="351" t="str">
        <f>IF(AND(AX9="",AY9=""),"",IF((AY9*24)-(AX9*24)&gt;6,(((AY9*24)-(AX9*24))-0.25)/24,AY9-AX9))</f>
        <v/>
      </c>
      <c r="AY10" s="352"/>
      <c r="AZ10" s="351" t="str">
        <f t="shared" ref="AZ10" si="43">IF(AND(AZ9="",BA9=""),"",IF((BA9*24)-(AZ9*24)&gt;6,(((BA9*24)-(AZ9*24))-0.25)/24,BA9-AZ9))</f>
        <v/>
      </c>
      <c r="BA10" s="352"/>
      <c r="BB10" s="351" t="str">
        <f t="shared" ref="BB10" si="44">IF(AND(BB9="",BC9=""),"",IF((BC9*24)-(BB9*24)&gt;6,(((BC9*24)-(BB9*24))-0.25)/24,BC9-BB9))</f>
        <v/>
      </c>
      <c r="BC10" s="352"/>
      <c r="BD10" s="351" t="str">
        <f t="shared" ref="BD10" si="45">IF(AND(BD9="",BE9=""),"",IF((BE9*24)-(BD9*24)&gt;6,(((BE9*24)-(BD9*24))-0.25)/24,BE9-BD9))</f>
        <v/>
      </c>
      <c r="BE10" s="352"/>
      <c r="BF10" s="351" t="str">
        <f t="shared" ref="BF10" si="46">IF(AND(BF9="",BG9=""),"",IF((BG9*24)-(BF9*24)&gt;6,(((BG9*24)-(BF9*24))-0.25)/24,BG9-BF9))</f>
        <v/>
      </c>
      <c r="BG10" s="352"/>
      <c r="BH10" s="351" t="str">
        <f t="shared" ref="BH10" si="47">IF(AND(BH9="",BI9=""),"",IF((BI9*24)-(BH9*24)&gt;6,(((BI9*24)-(BH9*24))-0.25)/24,BI9-BH9))</f>
        <v/>
      </c>
      <c r="BI10" s="352"/>
      <c r="BJ10" s="351" t="str">
        <f t="shared" ref="BJ10" si="48">IF(AND(BJ9="",BK9=""),"",IF((BK9*24)-(BJ9*24)&gt;6,(((BK9*24)-(BJ9*24))-0.25)/24,BK9-BJ9))</f>
        <v/>
      </c>
      <c r="BK10" s="352"/>
      <c r="BL10" s="353">
        <f>SUM(AX10:BK10)</f>
        <v>0</v>
      </c>
      <c r="BM10" s="354"/>
      <c r="BN10" s="351" t="str">
        <f>IF(AND(BN9="",BO9=""),"",IF((BO9*24)-(BN9*24)&gt;6,(((BO9*24)-(BN9*24))-0.25)/24,BO9-BN9))</f>
        <v/>
      </c>
      <c r="BO10" s="352"/>
      <c r="BP10" s="351" t="str">
        <f t="shared" ref="BP10" si="49">IF(AND(BP9="",BQ9=""),"",IF((BQ9*24)-(BP9*24)&gt;6,(((BQ9*24)-(BP9*24))-0.25)/24,BQ9-BP9))</f>
        <v/>
      </c>
      <c r="BQ10" s="352"/>
      <c r="BR10" s="351" t="str">
        <f t="shared" ref="BR10" si="50">IF(AND(BR9="",BS9=""),"",IF((BS9*24)-(BR9*24)&gt;6,(((BS9*24)-(BR9*24))-0.25)/24,BS9-BR9))</f>
        <v/>
      </c>
      <c r="BS10" s="352"/>
      <c r="BT10" s="351" t="str">
        <f t="shared" ref="BT10" si="51">IF(AND(BT9="",BU9=""),"",IF((BU9*24)-(BT9*24)&gt;6,(((BU9*24)-(BT9*24))-0.25)/24,BU9-BT9))</f>
        <v/>
      </c>
      <c r="BU10" s="352"/>
      <c r="BV10" s="351" t="str">
        <f t="shared" ref="BV10" si="52">IF(AND(BV9="",BW9=""),"",IF((BW9*24)-(BV9*24)&gt;6,(((BW9*24)-(BV9*24))-0.25)/24,BW9-BV9))</f>
        <v/>
      </c>
      <c r="BW10" s="352"/>
      <c r="BX10" s="351" t="str">
        <f t="shared" ref="BX10" si="53">IF(AND(BX9="",BY9=""),"",IF((BY9*24)-(BX9*24)&gt;6,(((BY9*24)-(BX9*24))-0.25)/24,BY9-BX9))</f>
        <v/>
      </c>
      <c r="BY10" s="352"/>
      <c r="BZ10" s="351" t="str">
        <f t="shared" ref="BZ10" si="54">IF(AND(BZ9="",CA9=""),"",IF((CA9*24)-(BZ9*24)&gt;6,(((CA9*24)-(BZ9*24))-0.25)/24,CA9-BZ9))</f>
        <v/>
      </c>
      <c r="CA10" s="352"/>
      <c r="CB10" s="353">
        <f>SUM(BN10:CA10)</f>
        <v>0</v>
      </c>
      <c r="CC10" s="354"/>
      <c r="CD10" s="351" t="str">
        <f>IF(AND(CD9="",CE9=""),"",IF((CE9*24)-(CD9*24)&gt;6,(((CE9*24)-(CD9*24))-0.25)/24,CE9-CD9))</f>
        <v/>
      </c>
      <c r="CE10" s="352"/>
      <c r="CF10" s="351" t="str">
        <f t="shared" ref="CF10" si="55">IF(AND(CF9="",CG9=""),"",IF((CG9*24)-(CF9*24)&gt;6,(((CG9*24)-(CF9*24))-0.25)/24,CG9-CF9))</f>
        <v/>
      </c>
      <c r="CG10" s="352"/>
      <c r="CH10" s="351" t="str">
        <f t="shared" ref="CH10" si="56">IF(AND(CH9="",CI9=""),"",IF((CI9*24)-(CH9*24)&gt;6,(((CI9*24)-(CH9*24))-0.25)/24,CI9-CH9))</f>
        <v/>
      </c>
      <c r="CI10" s="352"/>
      <c r="CJ10" s="351" t="str">
        <f t="shared" ref="CJ10" si="57">IF(AND(CJ9="",CK9=""),"",IF((CK9*24)-(CJ9*24)&gt;6,(((CK9*24)-(CJ9*24))-0.25)/24,CK9-CJ9))</f>
        <v/>
      </c>
      <c r="CK10" s="352"/>
      <c r="CL10" s="351" t="str">
        <f t="shared" ref="CL10" si="58">IF(AND(CL9="",CM9=""),"",IF((CM9*24)-(CL9*24)&gt;6,(((CM9*24)-(CL9*24))-0.25)/24,CM9-CL9))</f>
        <v/>
      </c>
      <c r="CM10" s="352"/>
      <c r="CN10" s="351" t="str">
        <f t="shared" ref="CN10" si="59">IF(AND(CN9="",CO9=""),"",IF((CO9*24)-(CN9*24)&gt;6,(((CO9*24)-(CN9*24))-0.25)/24,CO9-CN9))</f>
        <v/>
      </c>
      <c r="CO10" s="352"/>
      <c r="CP10" s="351" t="str">
        <f t="shared" ref="CP10" si="60">IF(AND(CP9="",CQ9=""),"",IF((CQ9*24)-(CP9*24)&gt;6,(((CQ9*24)-(CP9*24))-0.25)/24,CQ9-CP9))</f>
        <v/>
      </c>
      <c r="CQ10" s="352"/>
      <c r="CR10" s="353">
        <f>SUM(CD10:CQ10)</f>
        <v>0</v>
      </c>
      <c r="CS10" s="354"/>
      <c r="CT10" s="353">
        <f>SUM(P10,AF10,AV10,CB10,CR10,BL10)</f>
        <v>0</v>
      </c>
      <c r="CU10" s="354"/>
      <c r="CV10" s="157"/>
      <c r="CW10" s="361"/>
      <c r="CX10"/>
      <c r="CY10"/>
    </row>
    <row r="11" spans="1:103" ht="20" thickBot="1">
      <c r="A11" s="229" t="s">
        <v>82</v>
      </c>
      <c r="B11" s="226"/>
      <c r="C11" s="226"/>
      <c r="D11" s="226"/>
      <c r="E11" s="226"/>
      <c r="F11" s="226"/>
      <c r="G11" s="226"/>
      <c r="H11" s="226"/>
      <c r="I11" s="226"/>
      <c r="J11" s="226"/>
      <c r="K11" s="226"/>
      <c r="L11" s="226"/>
      <c r="M11" s="226"/>
      <c r="N11" s="226"/>
      <c r="O11" s="226"/>
      <c r="P11" s="227"/>
      <c r="Q11" s="227"/>
      <c r="R11" s="226"/>
      <c r="S11" s="226"/>
      <c r="T11" s="226"/>
      <c r="U11" s="226"/>
      <c r="V11" s="226"/>
      <c r="W11" s="226"/>
      <c r="X11" s="226"/>
      <c r="Y11" s="226"/>
      <c r="Z11" s="226"/>
      <c r="AA11" s="226"/>
      <c r="AB11" s="226"/>
      <c r="AC11" s="226"/>
      <c r="AD11" s="226"/>
      <c r="AE11" s="226"/>
      <c r="AF11" s="227"/>
      <c r="AG11" s="227"/>
      <c r="AH11" s="226"/>
      <c r="AI11" s="226"/>
      <c r="AJ11" s="226"/>
      <c r="AK11" s="226"/>
      <c r="AL11" s="226"/>
      <c r="AM11" s="226"/>
      <c r="AN11" s="226"/>
      <c r="AO11" s="226"/>
      <c r="AP11" s="226"/>
      <c r="AQ11" s="226"/>
      <c r="AR11" s="226"/>
      <c r="AS11" s="226"/>
      <c r="AT11" s="226"/>
      <c r="AU11" s="226"/>
      <c r="AV11" s="227"/>
      <c r="AW11" s="227"/>
      <c r="AX11" s="226"/>
      <c r="AY11" s="226"/>
      <c r="AZ11" s="226"/>
      <c r="BA11" s="226"/>
      <c r="BB11" s="226"/>
      <c r="BC11" s="226"/>
      <c r="BD11" s="226"/>
      <c r="BE11" s="226"/>
      <c r="BF11" s="226"/>
      <c r="BG11" s="226"/>
      <c r="BH11" s="226"/>
      <c r="BI11" s="226"/>
      <c r="BJ11" s="226"/>
      <c r="BK11" s="226"/>
      <c r="BL11" s="227"/>
      <c r="BM11" s="227"/>
      <c r="BN11" s="226"/>
      <c r="BO11" s="226"/>
      <c r="BP11" s="226"/>
      <c r="BQ11" s="226"/>
      <c r="BR11" s="226"/>
      <c r="BS11" s="226"/>
      <c r="BT11" s="226"/>
      <c r="BU11" s="226"/>
      <c r="BV11" s="226"/>
      <c r="BW11" s="226"/>
      <c r="BX11" s="226"/>
      <c r="BY11" s="226"/>
      <c r="BZ11" s="226"/>
      <c r="CA11" s="226"/>
      <c r="CB11" s="227"/>
      <c r="CC11" s="227"/>
      <c r="CD11" s="226"/>
      <c r="CE11" s="226"/>
      <c r="CF11" s="226"/>
      <c r="CG11" s="226"/>
      <c r="CH11" s="226"/>
      <c r="CI11" s="226"/>
      <c r="CJ11" s="226"/>
      <c r="CK11" s="226"/>
      <c r="CL11" s="226"/>
      <c r="CM11" s="226"/>
      <c r="CN11" s="226"/>
      <c r="CO11" s="226"/>
      <c r="CP11" s="226"/>
      <c r="CQ11" s="226"/>
      <c r="CR11" s="227"/>
      <c r="CS11" s="227"/>
      <c r="CT11" s="227"/>
      <c r="CU11" s="228"/>
      <c r="CV11" s="158"/>
      <c r="CW11" s="183"/>
      <c r="CX11"/>
      <c r="CY11"/>
    </row>
    <row r="12" spans="1:103" ht="15" customHeight="1">
      <c r="A12" s="244" t="s">
        <v>121</v>
      </c>
      <c r="B12" s="173" t="s">
        <v>142</v>
      </c>
      <c r="C12" s="174"/>
      <c r="D12" s="175" t="s">
        <v>143</v>
      </c>
      <c r="E12" s="176"/>
      <c r="F12" s="173"/>
      <c r="G12" s="174"/>
      <c r="H12" s="175" t="s">
        <v>144</v>
      </c>
      <c r="I12" s="176"/>
      <c r="J12" s="173"/>
      <c r="K12" s="174"/>
      <c r="L12" s="175"/>
      <c r="M12" s="176"/>
      <c r="N12" s="173"/>
      <c r="O12" s="174"/>
      <c r="P12" s="364"/>
      <c r="Q12" s="346"/>
      <c r="R12" s="173"/>
      <c r="S12" s="174"/>
      <c r="T12" s="175"/>
      <c r="U12" s="176"/>
      <c r="V12" s="173"/>
      <c r="W12" s="174"/>
      <c r="X12" s="175"/>
      <c r="Y12" s="176"/>
      <c r="Z12" s="173"/>
      <c r="AA12" s="174"/>
      <c r="AB12" s="175"/>
      <c r="AC12" s="176"/>
      <c r="AD12" s="173"/>
      <c r="AE12" s="174"/>
      <c r="AF12" s="349"/>
      <c r="AG12" s="350"/>
      <c r="AH12" s="173"/>
      <c r="AI12" s="174"/>
      <c r="AJ12" s="175"/>
      <c r="AK12" s="176"/>
      <c r="AL12" s="173"/>
      <c r="AM12" s="174"/>
      <c r="AN12" s="175"/>
      <c r="AO12" s="176"/>
      <c r="AP12" s="173"/>
      <c r="AQ12" s="174"/>
      <c r="AR12" s="175"/>
      <c r="AS12" s="176"/>
      <c r="AT12" s="173"/>
      <c r="AU12" s="174"/>
      <c r="AV12" s="349"/>
      <c r="AW12" s="350"/>
      <c r="AX12" s="173"/>
      <c r="AY12" s="174"/>
      <c r="AZ12" s="175"/>
      <c r="BA12" s="176"/>
      <c r="BB12" s="173"/>
      <c r="BC12" s="174"/>
      <c r="BD12" s="175"/>
      <c r="BE12" s="176"/>
      <c r="BF12" s="173"/>
      <c r="BG12" s="174"/>
      <c r="BH12" s="175"/>
      <c r="BI12" s="176"/>
      <c r="BJ12" s="173"/>
      <c r="BK12" s="174"/>
      <c r="BL12" s="349"/>
      <c r="BM12" s="350"/>
      <c r="BN12" s="173"/>
      <c r="BO12" s="174"/>
      <c r="BP12" s="175"/>
      <c r="BQ12" s="176"/>
      <c r="BR12" s="173"/>
      <c r="BS12" s="174"/>
      <c r="BT12" s="175"/>
      <c r="BU12" s="176"/>
      <c r="BV12" s="173"/>
      <c r="BW12" s="174"/>
      <c r="BX12" s="175"/>
      <c r="BY12" s="176"/>
      <c r="BZ12" s="173"/>
      <c r="CA12" s="174"/>
      <c r="CB12" s="345"/>
      <c r="CC12" s="346"/>
      <c r="CD12" s="173"/>
      <c r="CE12" s="174"/>
      <c r="CF12" s="175"/>
      <c r="CG12" s="176"/>
      <c r="CH12" s="173"/>
      <c r="CI12" s="174"/>
      <c r="CJ12" s="175"/>
      <c r="CK12" s="176"/>
      <c r="CL12" s="173"/>
      <c r="CM12" s="174"/>
      <c r="CN12" s="175"/>
      <c r="CO12" s="176"/>
      <c r="CP12" s="173"/>
      <c r="CQ12" s="174"/>
      <c r="CR12" s="345"/>
      <c r="CS12" s="346"/>
      <c r="CT12" s="345"/>
      <c r="CU12" s="346"/>
      <c r="CV12" s="157"/>
      <c r="CW12" s="360" t="e">
        <f>$CT$2-CT13</f>
        <v>#VALUE!</v>
      </c>
      <c r="CX12"/>
      <c r="CY12"/>
    </row>
    <row r="13" spans="1:103">
      <c r="A13" s="243"/>
      <c r="B13" s="356" t="e">
        <f>IF(AND(B12="",C12=""),"",IF((C12*24)-(B12*24)&gt;6,(((C12*24)-(B12*24))-0.25)/24,C12-B12))</f>
        <v>#VALUE!</v>
      </c>
      <c r="C13" s="357"/>
      <c r="D13" s="356" t="e">
        <f>IF(AND(D12="",E12=""),"",IF((E12*24)-(D12*24)&gt;6,(((E12*24)-(D12*24))-0.25)/24,E12-D12))</f>
        <v>#VALUE!</v>
      </c>
      <c r="E13" s="357"/>
      <c r="F13" s="356" t="str">
        <f t="shared" ref="F13" si="61">IF(AND(F12="",G12=""),"",IF((G12*24)-(F12*24)&gt;6,(((G12*24)-(F12*24))-0.25)/24,G12-F12))</f>
        <v/>
      </c>
      <c r="G13" s="357"/>
      <c r="H13" s="356" t="e">
        <f t="shared" ref="H13" si="62">IF(AND(H12="",I12=""),"",IF((I12*24)-(H12*24)&gt;6,(((I12*24)-(H12*24))-0.25)/24,I12-H12))</f>
        <v>#VALUE!</v>
      </c>
      <c r="I13" s="357"/>
      <c r="J13" s="356" t="str">
        <f t="shared" ref="J13" si="63">IF(AND(J12="",K12=""),"",IF((K12*24)-(J12*24)&gt;6,(((K12*24)-(J12*24))-0.25)/24,K12-J12))</f>
        <v/>
      </c>
      <c r="K13" s="357"/>
      <c r="L13" s="356" t="str">
        <f t="shared" ref="L13" si="64">IF(AND(L12="",M12=""),"",IF((M12*24)-(L12*24)&gt;6,(((M12*24)-(L12*24))-0.25)/24,M12-L12))</f>
        <v/>
      </c>
      <c r="M13" s="357"/>
      <c r="N13" s="356" t="str">
        <f t="shared" ref="N13" si="65">IF(AND(N12="",O12=""),"",IF((O12*24)-(N12*24)&gt;6,(((O12*24)-(N12*24))-0.25)/24,O12-N12))</f>
        <v/>
      </c>
      <c r="O13" s="357"/>
      <c r="P13" s="376" t="e">
        <f>SUM(B13:O13)</f>
        <v>#VALUE!</v>
      </c>
      <c r="Q13" s="350"/>
      <c r="R13" s="356" t="str">
        <f>IF(AND(R12="",S12=""),"",IF((S12*24)-(R12*24)&gt;6,(((S12*24)-(R12*24))-0.25)/24,S12-R12))</f>
        <v/>
      </c>
      <c r="S13" s="357"/>
      <c r="T13" s="356" t="str">
        <f>IF(AND(T12="",U12=""),"",IF((U12*24)-(T12*24)&gt;6,(((U12*24)-(T12*24))-0.25)/24,U12-T12))</f>
        <v/>
      </c>
      <c r="U13" s="357"/>
      <c r="V13" s="356" t="str">
        <f t="shared" ref="V13" si="66">IF(AND(V12="",W12=""),"",IF((W12*24)-(V12*24)&gt;6,(((W12*24)-(V12*24))-0.25)/24,W12-V12))</f>
        <v/>
      </c>
      <c r="W13" s="357"/>
      <c r="X13" s="356" t="str">
        <f t="shared" ref="X13" si="67">IF(AND(X12="",Y12=""),"",IF((Y12*24)-(X12*24)&gt;6,(((Y12*24)-(X12*24))-0.25)/24,Y12-X12))</f>
        <v/>
      </c>
      <c r="Y13" s="357"/>
      <c r="Z13" s="356" t="str">
        <f t="shared" ref="Z13" si="68">IF(AND(Z12="",AA12=""),"",IF((AA12*24)-(Z12*24)&gt;6,(((AA12*24)-(Z12*24))-0.25)/24,AA12-Z12))</f>
        <v/>
      </c>
      <c r="AA13" s="357"/>
      <c r="AB13" s="356" t="str">
        <f t="shared" ref="AB13" si="69">IF(AND(AB12="",AC12=""),"",IF((AC12*24)-(AB12*24)&gt;6,(((AC12*24)-(AB12*24))-0.25)/24,AC12-AB12))</f>
        <v/>
      </c>
      <c r="AC13" s="357"/>
      <c r="AD13" s="356" t="str">
        <f t="shared" ref="AD13" si="70">IF(AND(AD12="",AE12=""),"",IF((AE12*24)-(AD12*24)&gt;6,(((AE12*24)-(AD12*24))-0.25)/24,AE12-AD12))</f>
        <v/>
      </c>
      <c r="AE13" s="357"/>
      <c r="AF13" s="349">
        <f>SUM(R13:AE13)</f>
        <v>0</v>
      </c>
      <c r="AG13" s="350"/>
      <c r="AH13" s="356" t="str">
        <f>IF(AND(AH12="",AI12=""),"",IF((AI12*24)-(AH12*24)&gt;6,(((AI12*24)-(AH12*24))-0.25)/24,AI12-AH12))</f>
        <v/>
      </c>
      <c r="AI13" s="357"/>
      <c r="AJ13" s="356" t="str">
        <f>IF(AND(AJ12="",AK12=""),"",IF((AK12*24)-(AJ12*24)&gt;6,(((AK12*24)-(AJ12*24))-0.25)/24,AK12-AJ12))</f>
        <v/>
      </c>
      <c r="AK13" s="357"/>
      <c r="AL13" s="356" t="str">
        <f t="shared" ref="AL13" si="71">IF(AND(AL12="",AM12=""),"",IF((AM12*24)-(AL12*24)&gt;6,(((AM12*24)-(AL12*24))-0.25)/24,AM12-AL12))</f>
        <v/>
      </c>
      <c r="AM13" s="357"/>
      <c r="AN13" s="356" t="str">
        <f t="shared" ref="AN13" si="72">IF(AND(AN12="",AO12=""),"",IF((AO12*24)-(AN12*24)&gt;6,(((AO12*24)-(AN12*24))-0.25)/24,AO12-AN12))</f>
        <v/>
      </c>
      <c r="AO13" s="357"/>
      <c r="AP13" s="356" t="str">
        <f t="shared" ref="AP13" si="73">IF(AND(AP12="",AQ12=""),"",IF((AQ12*24)-(AP12*24)&gt;6,(((AQ12*24)-(AP12*24))-0.25)/24,AQ12-AP12))</f>
        <v/>
      </c>
      <c r="AQ13" s="357"/>
      <c r="AR13" s="356" t="str">
        <f t="shared" ref="AR13" si="74">IF(AND(AR12="",AS12=""),"",IF((AS12*24)-(AR12*24)&gt;6,(((AS12*24)-(AR12*24))-0.25)/24,AS12-AR12))</f>
        <v/>
      </c>
      <c r="AS13" s="357"/>
      <c r="AT13" s="356" t="str">
        <f t="shared" ref="AT13" si="75">IF(AND(AT12="",AU12=""),"",IF((AU12*24)-(AT12*24)&gt;6,(((AU12*24)-(AT12*24))-0.25)/24,AU12-AT12))</f>
        <v/>
      </c>
      <c r="AU13" s="357"/>
      <c r="AV13" s="349">
        <f>SUM(AH13:AU13)</f>
        <v>0</v>
      </c>
      <c r="AW13" s="350"/>
      <c r="AX13" s="356" t="str">
        <f>IF(AND(AX12="",AY12=""),"",IF((AY12*24)-(AX12*24)&gt;6,(((AY12*24)-(AX12*24))-0.25)/24,AY12-AX12))</f>
        <v/>
      </c>
      <c r="AY13" s="357"/>
      <c r="AZ13" s="356" t="str">
        <f>IF(AND(AZ12="",BA12=""),"",IF((BA12*24)-(AZ12*24)&gt;6,(((BA12*24)-(AZ12*24))-0.25)/24,BA12-AZ12))</f>
        <v/>
      </c>
      <c r="BA13" s="357"/>
      <c r="BB13" s="356" t="str">
        <f t="shared" ref="BB13" si="76">IF(AND(BB12="",BC12=""),"",IF((BC12*24)-(BB12*24)&gt;6,(((BC12*24)-(BB12*24))-0.25)/24,BC12-BB12))</f>
        <v/>
      </c>
      <c r="BC13" s="357"/>
      <c r="BD13" s="356" t="str">
        <f t="shared" ref="BD13" si="77">IF(AND(BD12="",BE12=""),"",IF((BE12*24)-(BD12*24)&gt;6,(((BE12*24)-(BD12*24))-0.25)/24,BE12-BD12))</f>
        <v/>
      </c>
      <c r="BE13" s="357"/>
      <c r="BF13" s="356" t="str">
        <f t="shared" ref="BF13" si="78">IF(AND(BF12="",BG12=""),"",IF((BG12*24)-(BF12*24)&gt;6,(((BG12*24)-(BF12*24))-0.25)/24,BG12-BF12))</f>
        <v/>
      </c>
      <c r="BG13" s="357"/>
      <c r="BH13" s="356" t="str">
        <f t="shared" ref="BH13" si="79">IF(AND(BH12="",BI12=""),"",IF((BI12*24)-(BH12*24)&gt;6,(((BI12*24)-(BH12*24))-0.25)/24,BI12-BH12))</f>
        <v/>
      </c>
      <c r="BI13" s="357"/>
      <c r="BJ13" s="356" t="str">
        <f t="shared" ref="BJ13" si="80">IF(AND(BJ12="",BK12=""),"",IF((BK12*24)-(BJ12*24)&gt;6,(((BK12*24)-(BJ12*24))-0.25)/24,BK12-BJ12))</f>
        <v/>
      </c>
      <c r="BK13" s="357"/>
      <c r="BL13" s="349">
        <f>SUM(AX13:BK13)</f>
        <v>0</v>
      </c>
      <c r="BM13" s="350"/>
      <c r="BN13" s="356" t="str">
        <f>IF(AND(BN12="",BO12=""),"",IF((BO12*24)-(BN12*24)&gt;6,(((BO12*24)-(BN12*24))-0.25)/24,BO12-BN12))</f>
        <v/>
      </c>
      <c r="BO13" s="357"/>
      <c r="BP13" s="356" t="str">
        <f>IF(AND(BP12="",BQ12=""),"",IF((BQ12*24)-(BP12*24)&gt;6,(((BQ12*24)-(BP12*24))-0.25)/24,BQ12-BP12))</f>
        <v/>
      </c>
      <c r="BQ13" s="357"/>
      <c r="BR13" s="356" t="str">
        <f t="shared" ref="BR13" si="81">IF(AND(BR12="",BS12=""),"",IF((BS12*24)-(BR12*24)&gt;6,(((BS12*24)-(BR12*24))-0.25)/24,BS12-BR12))</f>
        <v/>
      </c>
      <c r="BS13" s="357"/>
      <c r="BT13" s="356" t="str">
        <f t="shared" ref="BT13" si="82">IF(AND(BT12="",BU12=""),"",IF((BU12*24)-(BT12*24)&gt;6,(((BU12*24)-(BT12*24))-0.25)/24,BU12-BT12))</f>
        <v/>
      </c>
      <c r="BU13" s="357"/>
      <c r="BV13" s="356" t="str">
        <f t="shared" ref="BV13" si="83">IF(AND(BV12="",BW12=""),"",IF((BW12*24)-(BV12*24)&gt;6,(((BW12*24)-(BV12*24))-0.25)/24,BW12-BV12))</f>
        <v/>
      </c>
      <c r="BW13" s="357"/>
      <c r="BX13" s="356" t="str">
        <f t="shared" ref="BX13" si="84">IF(AND(BX12="",BY12=""),"",IF((BY12*24)-(BX12*24)&gt;6,(((BY12*24)-(BX12*24))-0.25)/24,BY12-BX12))</f>
        <v/>
      </c>
      <c r="BY13" s="357"/>
      <c r="BZ13" s="356" t="str">
        <f t="shared" ref="BZ13" si="85">IF(AND(BZ12="",CA12=""),"",IF((CA12*24)-(BZ12*24)&gt;6,(((CA12*24)-(BZ12*24))-0.25)/24,CA12-BZ12))</f>
        <v/>
      </c>
      <c r="CA13" s="357"/>
      <c r="CB13" s="349">
        <f>SUM(BN13:CA13)</f>
        <v>0</v>
      </c>
      <c r="CC13" s="350"/>
      <c r="CD13" s="356" t="str">
        <f>IF(AND(CD12="",CE12=""),"",IF((CE12*24)-(CD12*24)&gt;6,(((CE12*24)-(CD12*24))-0.25)/24,CE12-CD12))</f>
        <v/>
      </c>
      <c r="CE13" s="357"/>
      <c r="CF13" s="356" t="str">
        <f>IF(AND(CF12="",CG12=""),"",IF((CG12*24)-(CF12*24)&gt;6,(((CG12*24)-(CF12*24))-0.25)/24,CG12-CF12))</f>
        <v/>
      </c>
      <c r="CG13" s="357"/>
      <c r="CH13" s="356" t="str">
        <f t="shared" ref="CH13" si="86">IF(AND(CH12="",CI12=""),"",IF((CI12*24)-(CH12*24)&gt;6,(((CI12*24)-(CH12*24))-0.25)/24,CI12-CH12))</f>
        <v/>
      </c>
      <c r="CI13" s="357"/>
      <c r="CJ13" s="356" t="str">
        <f t="shared" ref="CJ13" si="87">IF(AND(CJ12="",CK12=""),"",IF((CK12*24)-(CJ12*24)&gt;6,(((CK12*24)-(CJ12*24))-0.25)/24,CK12-CJ12))</f>
        <v/>
      </c>
      <c r="CK13" s="357"/>
      <c r="CL13" s="356" t="str">
        <f t="shared" ref="CL13" si="88">IF(AND(CL12="",CM12=""),"",IF((CM12*24)-(CL12*24)&gt;6,(((CM12*24)-(CL12*24))-0.25)/24,CM12-CL12))</f>
        <v/>
      </c>
      <c r="CM13" s="357"/>
      <c r="CN13" s="356" t="str">
        <f t="shared" ref="CN13" si="89">IF(AND(CN12="",CO12=""),"",IF((CO12*24)-(CN12*24)&gt;6,(((CO12*24)-(CN12*24))-0.25)/24,CO12-CN12))</f>
        <v/>
      </c>
      <c r="CO13" s="357"/>
      <c r="CP13" s="356" t="str">
        <f t="shared" ref="CP13" si="90">IF(AND(CP12="",CQ12=""),"",IF((CQ12*24)-(CP12*24)&gt;6,(((CQ12*24)-(CP12*24))-0.25)/24,CQ12-CP12))</f>
        <v/>
      </c>
      <c r="CQ13" s="357"/>
      <c r="CR13" s="349">
        <f>SUM(CD13:CQ13)</f>
        <v>0</v>
      </c>
      <c r="CS13" s="350"/>
      <c r="CT13" s="349" t="e">
        <f>SUM(P13,AF13,AV13,CB13,CR13,BL13)</f>
        <v>#VALUE!</v>
      </c>
      <c r="CU13" s="350"/>
      <c r="CV13" s="157"/>
      <c r="CW13" s="361"/>
      <c r="CX13"/>
      <c r="CY13"/>
    </row>
    <row r="14" spans="1:103" ht="15" customHeight="1">
      <c r="A14" s="241" t="s">
        <v>122</v>
      </c>
      <c r="B14" s="173" t="s">
        <v>135</v>
      </c>
      <c r="C14" s="174"/>
      <c r="D14" s="175" t="s">
        <v>136</v>
      </c>
      <c r="E14" s="176"/>
      <c r="F14" s="173" t="s">
        <v>137</v>
      </c>
      <c r="G14" s="174"/>
      <c r="H14" s="175" t="s">
        <v>145</v>
      </c>
      <c r="I14" s="176"/>
      <c r="J14" s="173"/>
      <c r="K14" s="174"/>
      <c r="L14" s="175"/>
      <c r="M14" s="176"/>
      <c r="N14" s="173"/>
      <c r="O14" s="174"/>
      <c r="P14" s="364"/>
      <c r="Q14" s="346"/>
      <c r="R14" s="173"/>
      <c r="S14" s="174"/>
      <c r="T14" s="175"/>
      <c r="U14" s="176"/>
      <c r="V14" s="173"/>
      <c r="W14" s="174"/>
      <c r="X14" s="175"/>
      <c r="Y14" s="176"/>
      <c r="Z14" s="173"/>
      <c r="AA14" s="174"/>
      <c r="AB14" s="175"/>
      <c r="AC14" s="176"/>
      <c r="AD14" s="173"/>
      <c r="AE14" s="174"/>
      <c r="AF14" s="349"/>
      <c r="AG14" s="350"/>
      <c r="AH14" s="173"/>
      <c r="AI14" s="174"/>
      <c r="AJ14" s="175"/>
      <c r="AK14" s="176"/>
      <c r="AL14" s="173"/>
      <c r="AM14" s="174"/>
      <c r="AN14" s="175"/>
      <c r="AO14" s="176"/>
      <c r="AP14" s="173"/>
      <c r="AQ14" s="174"/>
      <c r="AR14" s="175"/>
      <c r="AS14" s="176"/>
      <c r="AT14" s="173"/>
      <c r="AU14" s="174"/>
      <c r="AV14" s="349"/>
      <c r="AW14" s="350"/>
      <c r="AX14" s="173"/>
      <c r="AY14" s="174"/>
      <c r="AZ14" s="175"/>
      <c r="BA14" s="176"/>
      <c r="BB14" s="173"/>
      <c r="BC14" s="174"/>
      <c r="BD14" s="175"/>
      <c r="BE14" s="176"/>
      <c r="BF14" s="173"/>
      <c r="BG14" s="174"/>
      <c r="BH14" s="175"/>
      <c r="BI14" s="176"/>
      <c r="BJ14" s="173"/>
      <c r="BK14" s="174"/>
      <c r="BL14" s="349"/>
      <c r="BM14" s="350"/>
      <c r="BN14" s="173"/>
      <c r="BO14" s="174"/>
      <c r="BP14" s="175"/>
      <c r="BQ14" s="176"/>
      <c r="BR14" s="173"/>
      <c r="BS14" s="174"/>
      <c r="BT14" s="175"/>
      <c r="BU14" s="176"/>
      <c r="BV14" s="173"/>
      <c r="BW14" s="174"/>
      <c r="BX14" s="175"/>
      <c r="BY14" s="176"/>
      <c r="BZ14" s="173"/>
      <c r="CA14" s="174"/>
      <c r="CB14" s="349"/>
      <c r="CC14" s="350"/>
      <c r="CD14" s="173"/>
      <c r="CE14" s="174"/>
      <c r="CF14" s="175"/>
      <c r="CG14" s="176"/>
      <c r="CH14" s="173"/>
      <c r="CI14" s="174"/>
      <c r="CJ14" s="175"/>
      <c r="CK14" s="176"/>
      <c r="CL14" s="173"/>
      <c r="CM14" s="174"/>
      <c r="CN14" s="175"/>
      <c r="CO14" s="176"/>
      <c r="CP14" s="173"/>
      <c r="CQ14" s="174"/>
      <c r="CR14" s="349"/>
      <c r="CS14" s="350"/>
      <c r="CT14" s="349"/>
      <c r="CU14" s="350"/>
      <c r="CV14" s="157"/>
      <c r="CW14" s="360" t="e">
        <f>$CT$2-CT15</f>
        <v>#VALUE!</v>
      </c>
      <c r="CX14"/>
      <c r="CY14"/>
    </row>
    <row r="15" spans="1:103">
      <c r="A15" s="243"/>
      <c r="B15" s="356" t="e">
        <f>IF(AND(B14="",C14=""),"",IF((C14*24)-(B14*24)&gt;6,(((C14*24)-(B14*24))-0.25)/24,C14-B14))</f>
        <v>#VALUE!</v>
      </c>
      <c r="C15" s="357"/>
      <c r="D15" s="356" t="e">
        <f>IF(AND(D14="",E14=""),"",IF((E14*24)-(D14*24)&gt;6,(((E14*24)-(D14*24))-0.25)/24,E14-D14))</f>
        <v>#VALUE!</v>
      </c>
      <c r="E15" s="357"/>
      <c r="F15" s="356" t="e">
        <f t="shared" ref="F15" si="91">IF(AND(F14="",G14=""),"",IF((G14*24)-(F14*24)&gt;6,(((G14*24)-(F14*24))-0.25)/24,G14-F14))</f>
        <v>#VALUE!</v>
      </c>
      <c r="G15" s="357"/>
      <c r="H15" s="356" t="e">
        <f t="shared" ref="H15" si="92">IF(AND(H14="",I14=""),"",IF((I14*24)-(H14*24)&gt;6,(((I14*24)-(H14*24))-0.25)/24,I14-H14))</f>
        <v>#VALUE!</v>
      </c>
      <c r="I15" s="357"/>
      <c r="J15" s="356" t="str">
        <f t="shared" ref="J15" si="93">IF(AND(J14="",K14=""),"",IF((K14*24)-(J14*24)&gt;6,(((K14*24)-(J14*24))-0.25)/24,K14-J14))</f>
        <v/>
      </c>
      <c r="K15" s="357"/>
      <c r="L15" s="356" t="str">
        <f t="shared" ref="L15" si="94">IF(AND(L14="",M14=""),"",IF((M14*24)-(L14*24)&gt;6,(((M14*24)-(L14*24))-0.25)/24,M14-L14))</f>
        <v/>
      </c>
      <c r="M15" s="357"/>
      <c r="N15" s="356" t="str">
        <f t="shared" ref="N15" si="95">IF(AND(N14="",O14=""),"",IF((O14*24)-(N14*24)&gt;6,(((O14*24)-(N14*24))-0.25)/24,O14-N14))</f>
        <v/>
      </c>
      <c r="O15" s="357"/>
      <c r="P15" s="376" t="e">
        <f t="shared" ref="P15" si="96">SUM(B15:O15)</f>
        <v>#VALUE!</v>
      </c>
      <c r="Q15" s="350"/>
      <c r="R15" s="356" t="str">
        <f>IF(AND(R14="",S14=""),"",IF((S14*24)-(R14*24)&gt;6,(((S14*24)-(R14*24))-0.25)/24,S14-R14))</f>
        <v/>
      </c>
      <c r="S15" s="357"/>
      <c r="T15" s="356" t="str">
        <f>IF(AND(T14="",U14=""),"",IF((U14*24)-(T14*24)&gt;6,(((U14*24)-(T14*24))-0.25)/24,U14-T14))</f>
        <v/>
      </c>
      <c r="U15" s="357"/>
      <c r="V15" s="356" t="str">
        <f t="shared" ref="V15" si="97">IF(AND(V14="",W14=""),"",IF((W14*24)-(V14*24)&gt;6,(((W14*24)-(V14*24))-0.25)/24,W14-V14))</f>
        <v/>
      </c>
      <c r="W15" s="357"/>
      <c r="X15" s="356" t="str">
        <f t="shared" ref="X15" si="98">IF(AND(X14="",Y14=""),"",IF((Y14*24)-(X14*24)&gt;6,(((Y14*24)-(X14*24))-0.25)/24,Y14-X14))</f>
        <v/>
      </c>
      <c r="Y15" s="357"/>
      <c r="Z15" s="356" t="str">
        <f t="shared" ref="Z15" si="99">IF(AND(Z14="",AA14=""),"",IF((AA14*24)-(Z14*24)&gt;6,(((AA14*24)-(Z14*24))-0.25)/24,AA14-Z14))</f>
        <v/>
      </c>
      <c r="AA15" s="357"/>
      <c r="AB15" s="356" t="str">
        <f t="shared" ref="AB15" si="100">IF(AND(AB14="",AC14=""),"",IF((AC14*24)-(AB14*24)&gt;6,(((AC14*24)-(AB14*24))-0.25)/24,AC14-AB14))</f>
        <v/>
      </c>
      <c r="AC15" s="357"/>
      <c r="AD15" s="356" t="str">
        <f t="shared" ref="AD15" si="101">IF(AND(AD14="",AE14=""),"",IF((AE14*24)-(AD14*24)&gt;6,(((AE14*24)-(AD14*24))-0.25)/24,AE14-AD14))</f>
        <v/>
      </c>
      <c r="AE15" s="357"/>
      <c r="AF15" s="349">
        <f t="shared" ref="AF15" si="102">SUM(R15:AE15)</f>
        <v>0</v>
      </c>
      <c r="AG15" s="350"/>
      <c r="AH15" s="356" t="str">
        <f>IF(AND(AH14="",AI14=""),"",IF((AI14*24)-(AH14*24)&gt;6,(((AI14*24)-(AH14*24))-0.25)/24,AI14-AH14))</f>
        <v/>
      </c>
      <c r="AI15" s="357"/>
      <c r="AJ15" s="356" t="str">
        <f>IF(AND(AJ14="",AK14=""),"",IF((AK14*24)-(AJ14*24)&gt;6,(((AK14*24)-(AJ14*24))-0.25)/24,AK14-AJ14))</f>
        <v/>
      </c>
      <c r="AK15" s="357"/>
      <c r="AL15" s="356" t="str">
        <f t="shared" ref="AL15" si="103">IF(AND(AL14="",AM14=""),"",IF((AM14*24)-(AL14*24)&gt;6,(((AM14*24)-(AL14*24))-0.25)/24,AM14-AL14))</f>
        <v/>
      </c>
      <c r="AM15" s="357"/>
      <c r="AN15" s="356" t="str">
        <f t="shared" ref="AN15" si="104">IF(AND(AN14="",AO14=""),"",IF((AO14*24)-(AN14*24)&gt;6,(((AO14*24)-(AN14*24))-0.25)/24,AO14-AN14))</f>
        <v/>
      </c>
      <c r="AO15" s="357"/>
      <c r="AP15" s="356" t="str">
        <f t="shared" ref="AP15" si="105">IF(AND(AP14="",AQ14=""),"",IF((AQ14*24)-(AP14*24)&gt;6,(((AQ14*24)-(AP14*24))-0.25)/24,AQ14-AP14))</f>
        <v/>
      </c>
      <c r="AQ15" s="357"/>
      <c r="AR15" s="356" t="str">
        <f t="shared" ref="AR15" si="106">IF(AND(AR14="",AS14=""),"",IF((AS14*24)-(AR14*24)&gt;6,(((AS14*24)-(AR14*24))-0.25)/24,AS14-AR14))</f>
        <v/>
      </c>
      <c r="AS15" s="357"/>
      <c r="AT15" s="356" t="str">
        <f t="shared" ref="AT15" si="107">IF(AND(AT14="",AU14=""),"",IF((AU14*24)-(AT14*24)&gt;6,(((AU14*24)-(AT14*24))-0.25)/24,AU14-AT14))</f>
        <v/>
      </c>
      <c r="AU15" s="357"/>
      <c r="AV15" s="349">
        <f t="shared" ref="AV15" si="108">SUM(AH15:AU15)</f>
        <v>0</v>
      </c>
      <c r="AW15" s="350"/>
      <c r="AX15" s="356" t="str">
        <f>IF(AND(AX14="",AY14=""),"",IF((AY14*24)-(AX14*24)&gt;6,(((AY14*24)-(AX14*24))-0.25)/24,AY14-AX14))</f>
        <v/>
      </c>
      <c r="AY15" s="357"/>
      <c r="AZ15" s="356" t="str">
        <f>IF(AND(AZ14="",BA14=""),"",IF((BA14*24)-(AZ14*24)&gt;6,(((BA14*24)-(AZ14*24))-0.25)/24,BA14-AZ14))</f>
        <v/>
      </c>
      <c r="BA15" s="357"/>
      <c r="BB15" s="356" t="str">
        <f t="shared" ref="BB15" si="109">IF(AND(BB14="",BC14=""),"",IF((BC14*24)-(BB14*24)&gt;6,(((BC14*24)-(BB14*24))-0.25)/24,BC14-BB14))</f>
        <v/>
      </c>
      <c r="BC15" s="357"/>
      <c r="BD15" s="356" t="str">
        <f t="shared" ref="BD15" si="110">IF(AND(BD14="",BE14=""),"",IF((BE14*24)-(BD14*24)&gt;6,(((BE14*24)-(BD14*24))-0.25)/24,BE14-BD14))</f>
        <v/>
      </c>
      <c r="BE15" s="357"/>
      <c r="BF15" s="356" t="str">
        <f t="shared" ref="BF15" si="111">IF(AND(BF14="",BG14=""),"",IF((BG14*24)-(BF14*24)&gt;6,(((BG14*24)-(BF14*24))-0.25)/24,BG14-BF14))</f>
        <v/>
      </c>
      <c r="BG15" s="357"/>
      <c r="BH15" s="356" t="str">
        <f t="shared" ref="BH15" si="112">IF(AND(BH14="",BI14=""),"",IF((BI14*24)-(BH14*24)&gt;6,(((BI14*24)-(BH14*24))-0.25)/24,BI14-BH14))</f>
        <v/>
      </c>
      <c r="BI15" s="357"/>
      <c r="BJ15" s="356" t="str">
        <f t="shared" ref="BJ15" si="113">IF(AND(BJ14="",BK14=""),"",IF((BK14*24)-(BJ14*24)&gt;6,(((BK14*24)-(BJ14*24))-0.25)/24,BK14-BJ14))</f>
        <v/>
      </c>
      <c r="BK15" s="357"/>
      <c r="BL15" s="349">
        <f t="shared" ref="BL15" si="114">SUM(AX15:BK15)</f>
        <v>0</v>
      </c>
      <c r="BM15" s="350"/>
      <c r="BN15" s="356" t="str">
        <f>IF(AND(BN14="",BO14=""),"",IF((BO14*24)-(BN14*24)&gt;6,(((BO14*24)-(BN14*24))-0.25)/24,BO14-BN14))</f>
        <v/>
      </c>
      <c r="BO15" s="357"/>
      <c r="BP15" s="356" t="str">
        <f>IF(AND(BP14="",BQ14=""),"",IF((BQ14*24)-(BP14*24)&gt;6,(((BQ14*24)-(BP14*24))-0.25)/24,BQ14-BP14))</f>
        <v/>
      </c>
      <c r="BQ15" s="357"/>
      <c r="BR15" s="356" t="str">
        <f t="shared" ref="BR15" si="115">IF(AND(BR14="",BS14=""),"",IF((BS14*24)-(BR14*24)&gt;6,(((BS14*24)-(BR14*24))-0.25)/24,BS14-BR14))</f>
        <v/>
      </c>
      <c r="BS15" s="357"/>
      <c r="BT15" s="356" t="str">
        <f t="shared" ref="BT15" si="116">IF(AND(BT14="",BU14=""),"",IF((BU14*24)-(BT14*24)&gt;6,(((BU14*24)-(BT14*24))-0.25)/24,BU14-BT14))</f>
        <v/>
      </c>
      <c r="BU15" s="357"/>
      <c r="BV15" s="356" t="str">
        <f t="shared" ref="BV15" si="117">IF(AND(BV14="",BW14=""),"",IF((BW14*24)-(BV14*24)&gt;6,(((BW14*24)-(BV14*24))-0.25)/24,BW14-BV14))</f>
        <v/>
      </c>
      <c r="BW15" s="357"/>
      <c r="BX15" s="356" t="str">
        <f t="shared" ref="BX15" si="118">IF(AND(BX14="",BY14=""),"",IF((BY14*24)-(BX14*24)&gt;6,(((BY14*24)-(BX14*24))-0.25)/24,BY14-BX14))</f>
        <v/>
      </c>
      <c r="BY15" s="357"/>
      <c r="BZ15" s="356" t="str">
        <f t="shared" ref="BZ15" si="119">IF(AND(BZ14="",CA14=""),"",IF((CA14*24)-(BZ14*24)&gt;6,(((CA14*24)-(BZ14*24))-0.25)/24,CA14-BZ14))</f>
        <v/>
      </c>
      <c r="CA15" s="357"/>
      <c r="CB15" s="349">
        <f t="shared" ref="CB15" si="120">SUM(BN15:CA15)</f>
        <v>0</v>
      </c>
      <c r="CC15" s="350"/>
      <c r="CD15" s="356" t="str">
        <f>IF(AND(CD14="",CE14=""),"",IF((CE14*24)-(CD14*24)&gt;6,(((CE14*24)-(CD14*24))-0.25)/24,CE14-CD14))</f>
        <v/>
      </c>
      <c r="CE15" s="357"/>
      <c r="CF15" s="356" t="str">
        <f>IF(AND(CF14="",CG14=""),"",IF((CG14*24)-(CF14*24)&gt;6,(((CG14*24)-(CF14*24))-0.25)/24,CG14-CF14))</f>
        <v/>
      </c>
      <c r="CG15" s="357"/>
      <c r="CH15" s="356" t="str">
        <f t="shared" ref="CH15" si="121">IF(AND(CH14="",CI14=""),"",IF((CI14*24)-(CH14*24)&gt;6,(((CI14*24)-(CH14*24))-0.25)/24,CI14-CH14))</f>
        <v/>
      </c>
      <c r="CI15" s="357"/>
      <c r="CJ15" s="356" t="str">
        <f t="shared" ref="CJ15" si="122">IF(AND(CJ14="",CK14=""),"",IF((CK14*24)-(CJ14*24)&gt;6,(((CK14*24)-(CJ14*24))-0.25)/24,CK14-CJ14))</f>
        <v/>
      </c>
      <c r="CK15" s="357"/>
      <c r="CL15" s="356" t="str">
        <f t="shared" ref="CL15" si="123">IF(AND(CL14="",CM14=""),"",IF((CM14*24)-(CL14*24)&gt;6,(((CM14*24)-(CL14*24))-0.25)/24,CM14-CL14))</f>
        <v/>
      </c>
      <c r="CM15" s="357"/>
      <c r="CN15" s="356" t="str">
        <f t="shared" ref="CN15" si="124">IF(AND(CN14="",CO14=""),"",IF((CO14*24)-(CN14*24)&gt;6,(((CO14*24)-(CN14*24))-0.25)/24,CO14-CN14))</f>
        <v/>
      </c>
      <c r="CO15" s="357"/>
      <c r="CP15" s="356" t="str">
        <f t="shared" ref="CP15" si="125">IF(AND(CP14="",CQ14=""),"",IF((CQ14*24)-(CP14*24)&gt;6,(((CQ14*24)-(CP14*24))-0.25)/24,CQ14-CP14))</f>
        <v/>
      </c>
      <c r="CQ15" s="357"/>
      <c r="CR15" s="349">
        <f t="shared" ref="CR15" si="126">SUM(CD15:CQ15)</f>
        <v>0</v>
      </c>
      <c r="CS15" s="350"/>
      <c r="CT15" s="349" t="e">
        <f t="shared" ref="CT15" si="127">SUM(P15,AF15,AV15,CB15,CR15,BL15)</f>
        <v>#VALUE!</v>
      </c>
      <c r="CU15" s="350"/>
      <c r="CV15" s="157"/>
      <c r="CW15" s="361"/>
      <c r="CX15"/>
      <c r="CY15"/>
    </row>
    <row r="16" spans="1:103">
      <c r="A16" s="166" t="s">
        <v>25</v>
      </c>
      <c r="B16" s="173" t="s">
        <v>138</v>
      </c>
      <c r="C16" s="174"/>
      <c r="D16" s="175" t="s">
        <v>139</v>
      </c>
      <c r="E16" s="176"/>
      <c r="F16" s="173"/>
      <c r="G16" s="174"/>
      <c r="H16" s="175"/>
      <c r="I16" s="176"/>
      <c r="J16" s="173"/>
      <c r="K16" s="174"/>
      <c r="L16" s="175"/>
      <c r="M16" s="176"/>
      <c r="N16" s="173"/>
      <c r="O16" s="174"/>
      <c r="P16" s="364"/>
      <c r="Q16" s="346"/>
      <c r="R16" s="173"/>
      <c r="S16" s="174"/>
      <c r="T16" s="175"/>
      <c r="U16" s="176"/>
      <c r="V16" s="173"/>
      <c r="W16" s="174"/>
      <c r="X16" s="175"/>
      <c r="Y16" s="176"/>
      <c r="Z16" s="173"/>
      <c r="AA16" s="174"/>
      <c r="AB16" s="175"/>
      <c r="AC16" s="176"/>
      <c r="AD16" s="173"/>
      <c r="AE16" s="174"/>
      <c r="AF16" s="349"/>
      <c r="AG16" s="350"/>
      <c r="AH16" s="173"/>
      <c r="AI16" s="174"/>
      <c r="AJ16" s="175"/>
      <c r="AK16" s="176"/>
      <c r="AL16" s="173"/>
      <c r="AM16" s="174"/>
      <c r="AN16" s="175"/>
      <c r="AO16" s="176"/>
      <c r="AP16" s="173"/>
      <c r="AQ16" s="174"/>
      <c r="AR16" s="175"/>
      <c r="AS16" s="176"/>
      <c r="AT16" s="173"/>
      <c r="AU16" s="174"/>
      <c r="AV16" s="349"/>
      <c r="AW16" s="350"/>
      <c r="AX16" s="173"/>
      <c r="AY16" s="174"/>
      <c r="AZ16" s="175"/>
      <c r="BA16" s="176"/>
      <c r="BB16" s="173"/>
      <c r="BC16" s="174"/>
      <c r="BD16" s="175"/>
      <c r="BE16" s="176"/>
      <c r="BF16" s="173"/>
      <c r="BG16" s="174"/>
      <c r="BH16" s="175"/>
      <c r="BI16" s="176"/>
      <c r="BJ16" s="173"/>
      <c r="BK16" s="174"/>
      <c r="BL16" s="349"/>
      <c r="BM16" s="350"/>
      <c r="BN16" s="173"/>
      <c r="BO16" s="174"/>
      <c r="BP16" s="175"/>
      <c r="BQ16" s="176"/>
      <c r="BR16" s="173"/>
      <c r="BS16" s="174"/>
      <c r="BT16" s="175"/>
      <c r="BU16" s="176"/>
      <c r="BV16" s="173"/>
      <c r="BW16" s="174"/>
      <c r="BX16" s="175"/>
      <c r="BY16" s="176"/>
      <c r="BZ16" s="173"/>
      <c r="CA16" s="174"/>
      <c r="CB16" s="349"/>
      <c r="CC16" s="350"/>
      <c r="CD16" s="173"/>
      <c r="CE16" s="174"/>
      <c r="CF16" s="175"/>
      <c r="CG16" s="176"/>
      <c r="CH16" s="173"/>
      <c r="CI16" s="174"/>
      <c r="CJ16" s="175"/>
      <c r="CK16" s="176"/>
      <c r="CL16" s="173"/>
      <c r="CM16" s="174"/>
      <c r="CN16" s="175"/>
      <c r="CO16" s="176"/>
      <c r="CP16" s="173"/>
      <c r="CQ16" s="174"/>
      <c r="CR16" s="349"/>
      <c r="CS16" s="350"/>
      <c r="CT16" s="349"/>
      <c r="CU16" s="350"/>
      <c r="CV16" s="157"/>
      <c r="CW16" s="360" t="e">
        <f>$CT$2-CT17</f>
        <v>#VALUE!</v>
      </c>
      <c r="CX16"/>
      <c r="CY16"/>
    </row>
    <row r="17" spans="1:103">
      <c r="A17" s="167"/>
      <c r="B17" s="356" t="e">
        <f>IF(AND(B16="",C16=""),"",IF((C16*24)-(B16*24)&gt;6,(((C16*24)-(B16*24))-0.25)/24,C16-B16))</f>
        <v>#VALUE!</v>
      </c>
      <c r="C17" s="357"/>
      <c r="D17" s="356" t="e">
        <f>IF(AND(D16="",E16=""),"",IF((E16*24)-(D16*24)&gt;6,(((E16*24)-(D16*24))-0.25)/24,E16-D16))</f>
        <v>#VALUE!</v>
      </c>
      <c r="E17" s="357"/>
      <c r="F17" s="356" t="str">
        <f t="shared" ref="F17" si="128">IF(AND(F16="",G16=""),"",IF((G16*24)-(F16*24)&gt;6,(((G16*24)-(F16*24))-0.25)/24,G16-F16))</f>
        <v/>
      </c>
      <c r="G17" s="357"/>
      <c r="H17" s="356" t="str">
        <f t="shared" ref="H17" si="129">IF(AND(H16="",I16=""),"",IF((I16*24)-(H16*24)&gt;6,(((I16*24)-(H16*24))-0.25)/24,I16-H16))</f>
        <v/>
      </c>
      <c r="I17" s="357"/>
      <c r="J17" s="356" t="str">
        <f t="shared" ref="J17" si="130">IF(AND(J16="",K16=""),"",IF((K16*24)-(J16*24)&gt;6,(((K16*24)-(J16*24))-0.25)/24,K16-J16))</f>
        <v/>
      </c>
      <c r="K17" s="357"/>
      <c r="L17" s="356" t="str">
        <f t="shared" ref="L17" si="131">IF(AND(L16="",M16=""),"",IF((M16*24)-(L16*24)&gt;6,(((M16*24)-(L16*24))-0.25)/24,M16-L16))</f>
        <v/>
      </c>
      <c r="M17" s="357"/>
      <c r="N17" s="356" t="str">
        <f t="shared" ref="N17" si="132">IF(AND(N16="",O16=""),"",IF((O16*24)-(N16*24)&gt;6,(((O16*24)-(N16*24))-0.25)/24,O16-N16))</f>
        <v/>
      </c>
      <c r="O17" s="357"/>
      <c r="P17" s="376" t="e">
        <f t="shared" ref="P17" si="133">SUM(B17:O17)</f>
        <v>#VALUE!</v>
      </c>
      <c r="Q17" s="350"/>
      <c r="R17" s="356" t="str">
        <f>IF(AND(R16="",S16=""),"",IF((S16*24)-(R16*24)&gt;6,(((S16*24)-(R16*24))-0.25)/24,S16-R16))</f>
        <v/>
      </c>
      <c r="S17" s="357"/>
      <c r="T17" s="356" t="str">
        <f>IF(AND(T16="",U16=""),"",IF((U16*24)-(T16*24)&gt;6,(((U16*24)-(T16*24))-0.25)/24,U16-T16))</f>
        <v/>
      </c>
      <c r="U17" s="357"/>
      <c r="V17" s="356" t="str">
        <f t="shared" ref="V17" si="134">IF(AND(V16="",W16=""),"",IF((W16*24)-(V16*24)&gt;6,(((W16*24)-(V16*24))-0.25)/24,W16-V16))</f>
        <v/>
      </c>
      <c r="W17" s="357"/>
      <c r="X17" s="356" t="str">
        <f t="shared" ref="X17" si="135">IF(AND(X16="",Y16=""),"",IF((Y16*24)-(X16*24)&gt;6,(((Y16*24)-(X16*24))-0.25)/24,Y16-X16))</f>
        <v/>
      </c>
      <c r="Y17" s="357"/>
      <c r="Z17" s="356" t="str">
        <f t="shared" ref="Z17" si="136">IF(AND(Z16="",AA16=""),"",IF((AA16*24)-(Z16*24)&gt;6,(((AA16*24)-(Z16*24))-0.25)/24,AA16-Z16))</f>
        <v/>
      </c>
      <c r="AA17" s="357"/>
      <c r="AB17" s="356" t="str">
        <f t="shared" ref="AB17" si="137">IF(AND(AB16="",AC16=""),"",IF((AC16*24)-(AB16*24)&gt;6,(((AC16*24)-(AB16*24))-0.25)/24,AC16-AB16))</f>
        <v/>
      </c>
      <c r="AC17" s="357"/>
      <c r="AD17" s="356" t="str">
        <f t="shared" ref="AD17" si="138">IF(AND(AD16="",AE16=""),"",IF((AE16*24)-(AD16*24)&gt;6,(((AE16*24)-(AD16*24))-0.25)/24,AE16-AD16))</f>
        <v/>
      </c>
      <c r="AE17" s="357"/>
      <c r="AF17" s="349">
        <f t="shared" ref="AF17" si="139">SUM(R17:AE17)</f>
        <v>0</v>
      </c>
      <c r="AG17" s="350"/>
      <c r="AH17" s="356" t="str">
        <f>IF(AND(AH16="",AI16=""),"",IF((AI16*24)-(AH16*24)&gt;6,(((AI16*24)-(AH16*24))-0.25)/24,AI16-AH16))</f>
        <v/>
      </c>
      <c r="AI17" s="357"/>
      <c r="AJ17" s="356" t="str">
        <f>IF(AND(AJ16="",AK16=""),"",IF((AK16*24)-(AJ16*24)&gt;6,(((AK16*24)-(AJ16*24))-0.25)/24,AK16-AJ16))</f>
        <v/>
      </c>
      <c r="AK17" s="357"/>
      <c r="AL17" s="356" t="str">
        <f t="shared" ref="AL17" si="140">IF(AND(AL16="",AM16=""),"",IF((AM16*24)-(AL16*24)&gt;6,(((AM16*24)-(AL16*24))-0.25)/24,AM16-AL16))</f>
        <v/>
      </c>
      <c r="AM17" s="357"/>
      <c r="AN17" s="356" t="str">
        <f t="shared" ref="AN17" si="141">IF(AND(AN16="",AO16=""),"",IF((AO16*24)-(AN16*24)&gt;6,(((AO16*24)-(AN16*24))-0.25)/24,AO16-AN16))</f>
        <v/>
      </c>
      <c r="AO17" s="357"/>
      <c r="AP17" s="356" t="str">
        <f t="shared" ref="AP17" si="142">IF(AND(AP16="",AQ16=""),"",IF((AQ16*24)-(AP16*24)&gt;6,(((AQ16*24)-(AP16*24))-0.25)/24,AQ16-AP16))</f>
        <v/>
      </c>
      <c r="AQ17" s="357"/>
      <c r="AR17" s="356" t="str">
        <f t="shared" ref="AR17" si="143">IF(AND(AR16="",AS16=""),"",IF((AS16*24)-(AR16*24)&gt;6,(((AS16*24)-(AR16*24))-0.25)/24,AS16-AR16))</f>
        <v/>
      </c>
      <c r="AS17" s="357"/>
      <c r="AT17" s="356" t="str">
        <f t="shared" ref="AT17" si="144">IF(AND(AT16="",AU16=""),"",IF((AU16*24)-(AT16*24)&gt;6,(((AU16*24)-(AT16*24))-0.25)/24,AU16-AT16))</f>
        <v/>
      </c>
      <c r="AU17" s="357"/>
      <c r="AV17" s="349">
        <f t="shared" ref="AV17" si="145">SUM(AH17:AU17)</f>
        <v>0</v>
      </c>
      <c r="AW17" s="350"/>
      <c r="AX17" s="356" t="str">
        <f>IF(AND(AX16="",AY16=""),"",IF((AY16*24)-(AX16*24)&gt;6,(((AY16*24)-(AX16*24))-0.25)/24,AY16-AX16))</f>
        <v/>
      </c>
      <c r="AY17" s="357"/>
      <c r="AZ17" s="356" t="str">
        <f>IF(AND(AZ16="",BA16=""),"",IF((BA16*24)-(AZ16*24)&gt;6,(((BA16*24)-(AZ16*24))-0.25)/24,BA16-AZ16))</f>
        <v/>
      </c>
      <c r="BA17" s="357"/>
      <c r="BB17" s="356" t="str">
        <f t="shared" ref="BB17" si="146">IF(AND(BB16="",BC16=""),"",IF((BC16*24)-(BB16*24)&gt;6,(((BC16*24)-(BB16*24))-0.25)/24,BC16-BB16))</f>
        <v/>
      </c>
      <c r="BC17" s="357"/>
      <c r="BD17" s="356" t="str">
        <f t="shared" ref="BD17" si="147">IF(AND(BD16="",BE16=""),"",IF((BE16*24)-(BD16*24)&gt;6,(((BE16*24)-(BD16*24))-0.25)/24,BE16-BD16))</f>
        <v/>
      </c>
      <c r="BE17" s="357"/>
      <c r="BF17" s="356" t="str">
        <f t="shared" ref="BF17" si="148">IF(AND(BF16="",BG16=""),"",IF((BG16*24)-(BF16*24)&gt;6,(((BG16*24)-(BF16*24))-0.25)/24,BG16-BF16))</f>
        <v/>
      </c>
      <c r="BG17" s="357"/>
      <c r="BH17" s="356" t="str">
        <f t="shared" ref="BH17" si="149">IF(AND(BH16="",BI16=""),"",IF((BI16*24)-(BH16*24)&gt;6,(((BI16*24)-(BH16*24))-0.25)/24,BI16-BH16))</f>
        <v/>
      </c>
      <c r="BI17" s="357"/>
      <c r="BJ17" s="356" t="str">
        <f t="shared" ref="BJ17" si="150">IF(AND(BJ16="",BK16=""),"",IF((BK16*24)-(BJ16*24)&gt;6,(((BK16*24)-(BJ16*24))-0.25)/24,BK16-BJ16))</f>
        <v/>
      </c>
      <c r="BK17" s="357"/>
      <c r="BL17" s="349">
        <f t="shared" ref="BL17" si="151">SUM(AX17:BK17)</f>
        <v>0</v>
      </c>
      <c r="BM17" s="350"/>
      <c r="BN17" s="356" t="str">
        <f>IF(AND(BN16="",BO16=""),"",IF((BO16*24)-(BN16*24)&gt;6,(((BO16*24)-(BN16*24))-0.25)/24,BO16-BN16))</f>
        <v/>
      </c>
      <c r="BO17" s="357"/>
      <c r="BP17" s="356" t="str">
        <f>IF(AND(BP16="",BQ16=""),"",IF((BQ16*24)-(BP16*24)&gt;6,(((BQ16*24)-(BP16*24))-0.25)/24,BQ16-BP16))</f>
        <v/>
      </c>
      <c r="BQ17" s="357"/>
      <c r="BR17" s="356" t="str">
        <f t="shared" ref="BR17" si="152">IF(AND(BR16="",BS16=""),"",IF((BS16*24)-(BR16*24)&gt;6,(((BS16*24)-(BR16*24))-0.25)/24,BS16-BR16))</f>
        <v/>
      </c>
      <c r="BS17" s="357"/>
      <c r="BT17" s="356" t="str">
        <f t="shared" ref="BT17" si="153">IF(AND(BT16="",BU16=""),"",IF((BU16*24)-(BT16*24)&gt;6,(((BU16*24)-(BT16*24))-0.25)/24,BU16-BT16))</f>
        <v/>
      </c>
      <c r="BU17" s="357"/>
      <c r="BV17" s="356" t="str">
        <f t="shared" ref="BV17" si="154">IF(AND(BV16="",BW16=""),"",IF((BW16*24)-(BV16*24)&gt;6,(((BW16*24)-(BV16*24))-0.25)/24,BW16-BV16))</f>
        <v/>
      </c>
      <c r="BW17" s="357"/>
      <c r="BX17" s="356" t="str">
        <f t="shared" ref="BX17" si="155">IF(AND(BX16="",BY16=""),"",IF((BY16*24)-(BX16*24)&gt;6,(((BY16*24)-(BX16*24))-0.25)/24,BY16-BX16))</f>
        <v/>
      </c>
      <c r="BY17" s="357"/>
      <c r="BZ17" s="356" t="str">
        <f t="shared" ref="BZ17" si="156">IF(AND(BZ16="",CA16=""),"",IF((CA16*24)-(BZ16*24)&gt;6,(((CA16*24)-(BZ16*24))-0.25)/24,CA16-BZ16))</f>
        <v/>
      </c>
      <c r="CA17" s="357"/>
      <c r="CB17" s="349">
        <f t="shared" ref="CB17" si="157">SUM(BN17:CA17)</f>
        <v>0</v>
      </c>
      <c r="CC17" s="350"/>
      <c r="CD17" s="356" t="str">
        <f>IF(AND(CD16="",CE16=""),"",IF((CE16*24)-(CD16*24)&gt;6,(((CE16*24)-(CD16*24))-0.25)/24,CE16-CD16))</f>
        <v/>
      </c>
      <c r="CE17" s="357"/>
      <c r="CF17" s="356" t="str">
        <f>IF(AND(CF16="",CG16=""),"",IF((CG16*24)-(CF16*24)&gt;6,(((CG16*24)-(CF16*24))-0.25)/24,CG16-CF16))</f>
        <v/>
      </c>
      <c r="CG17" s="357"/>
      <c r="CH17" s="356" t="str">
        <f t="shared" ref="CH17" si="158">IF(AND(CH16="",CI16=""),"",IF((CI16*24)-(CH16*24)&gt;6,(((CI16*24)-(CH16*24))-0.25)/24,CI16-CH16))</f>
        <v/>
      </c>
      <c r="CI17" s="357"/>
      <c r="CJ17" s="356" t="str">
        <f t="shared" ref="CJ17" si="159">IF(AND(CJ16="",CK16=""),"",IF((CK16*24)-(CJ16*24)&gt;6,(((CK16*24)-(CJ16*24))-0.25)/24,CK16-CJ16))</f>
        <v/>
      </c>
      <c r="CK17" s="357"/>
      <c r="CL17" s="356" t="str">
        <f t="shared" ref="CL17" si="160">IF(AND(CL16="",CM16=""),"",IF((CM16*24)-(CL16*24)&gt;6,(((CM16*24)-(CL16*24))-0.25)/24,CM16-CL16))</f>
        <v/>
      </c>
      <c r="CM17" s="357"/>
      <c r="CN17" s="356" t="str">
        <f t="shared" ref="CN17" si="161">IF(AND(CN16="",CO16=""),"",IF((CO16*24)-(CN16*24)&gt;6,(((CO16*24)-(CN16*24))-0.25)/24,CO16-CN16))</f>
        <v/>
      </c>
      <c r="CO17" s="357"/>
      <c r="CP17" s="356" t="str">
        <f t="shared" ref="CP17" si="162">IF(AND(CP16="",CQ16=""),"",IF((CQ16*24)-(CP16*24)&gt;6,(((CQ16*24)-(CP16*24))-0.25)/24,CQ16-CP16))</f>
        <v/>
      </c>
      <c r="CQ17" s="357"/>
      <c r="CR17" s="349">
        <f t="shared" ref="CR17" si="163">SUM(CD17:CQ17)</f>
        <v>0</v>
      </c>
      <c r="CS17" s="350"/>
      <c r="CT17" s="349" t="e">
        <f t="shared" ref="CT17" si="164">SUM(P17,AF17,AV17,CB17,CR17,BL17)</f>
        <v>#VALUE!</v>
      </c>
      <c r="CU17" s="350"/>
      <c r="CV17" s="157"/>
      <c r="CW17" s="361"/>
      <c r="CX17"/>
      <c r="CY17"/>
    </row>
    <row r="18" spans="1:103">
      <c r="A18" s="166" t="s">
        <v>27</v>
      </c>
      <c r="B18" s="173" t="s">
        <v>140</v>
      </c>
      <c r="C18" s="174"/>
      <c r="D18" s="175" t="s">
        <v>141</v>
      </c>
      <c r="E18" s="176"/>
      <c r="F18" s="173"/>
      <c r="G18" s="174"/>
      <c r="H18" s="175"/>
      <c r="I18" s="176"/>
      <c r="J18" s="173"/>
      <c r="K18" s="174"/>
      <c r="L18" s="175"/>
      <c r="M18" s="176"/>
      <c r="N18" s="173"/>
      <c r="O18" s="174"/>
      <c r="P18" s="364"/>
      <c r="Q18" s="346"/>
      <c r="R18" s="173"/>
      <c r="S18" s="174"/>
      <c r="T18" s="175"/>
      <c r="U18" s="176"/>
      <c r="V18" s="173"/>
      <c r="W18" s="174"/>
      <c r="X18" s="175"/>
      <c r="Y18" s="176"/>
      <c r="Z18" s="173"/>
      <c r="AA18" s="174"/>
      <c r="AB18" s="175"/>
      <c r="AC18" s="176"/>
      <c r="AD18" s="173"/>
      <c r="AE18" s="174"/>
      <c r="AF18" s="349"/>
      <c r="AG18" s="350"/>
      <c r="AH18" s="173"/>
      <c r="AI18" s="174"/>
      <c r="AJ18" s="175"/>
      <c r="AK18" s="176"/>
      <c r="AL18" s="173"/>
      <c r="AM18" s="174"/>
      <c r="AN18" s="175"/>
      <c r="AO18" s="176"/>
      <c r="AP18" s="173"/>
      <c r="AQ18" s="174"/>
      <c r="AR18" s="175"/>
      <c r="AS18" s="176"/>
      <c r="AT18" s="173"/>
      <c r="AU18" s="174"/>
      <c r="AV18" s="349"/>
      <c r="AW18" s="350"/>
      <c r="AX18" s="173"/>
      <c r="AY18" s="174"/>
      <c r="AZ18" s="175"/>
      <c r="BA18" s="176"/>
      <c r="BB18" s="173"/>
      <c r="BC18" s="174"/>
      <c r="BD18" s="175"/>
      <c r="BE18" s="176"/>
      <c r="BF18" s="173"/>
      <c r="BG18" s="174"/>
      <c r="BH18" s="175"/>
      <c r="BI18" s="176"/>
      <c r="BJ18" s="173"/>
      <c r="BK18" s="174"/>
      <c r="BL18" s="349"/>
      <c r="BM18" s="350"/>
      <c r="BN18" s="173"/>
      <c r="BO18" s="174"/>
      <c r="BP18" s="175"/>
      <c r="BQ18" s="176"/>
      <c r="BR18" s="173"/>
      <c r="BS18" s="174"/>
      <c r="BT18" s="175"/>
      <c r="BU18" s="176"/>
      <c r="BV18" s="173"/>
      <c r="BW18" s="174"/>
      <c r="BX18" s="175"/>
      <c r="BY18" s="176"/>
      <c r="BZ18" s="173"/>
      <c r="CA18" s="174"/>
      <c r="CB18" s="349"/>
      <c r="CC18" s="350"/>
      <c r="CD18" s="173"/>
      <c r="CE18" s="174"/>
      <c r="CF18" s="175"/>
      <c r="CG18" s="176"/>
      <c r="CH18" s="173"/>
      <c r="CI18" s="174"/>
      <c r="CJ18" s="175"/>
      <c r="CK18" s="176"/>
      <c r="CL18" s="173"/>
      <c r="CM18" s="174"/>
      <c r="CN18" s="175"/>
      <c r="CO18" s="176"/>
      <c r="CP18" s="173"/>
      <c r="CQ18" s="174"/>
      <c r="CR18" s="349"/>
      <c r="CS18" s="350"/>
      <c r="CT18" s="349"/>
      <c r="CU18" s="350"/>
      <c r="CV18" s="157"/>
      <c r="CW18" s="360" t="e">
        <f>$CT$2-CT19</f>
        <v>#VALUE!</v>
      </c>
      <c r="CX18"/>
      <c r="CY18"/>
    </row>
    <row r="19" spans="1:103" ht="17.25" customHeight="1" thickBot="1">
      <c r="A19" s="209"/>
      <c r="B19" s="355" t="e">
        <f>IF(AND(B18="",C18=""),"",IF((C18*24)-(B18*24)&gt;6,(((C18*24)-(B18*24))-0.25)/24,C18-B18))</f>
        <v>#VALUE!</v>
      </c>
      <c r="C19" s="351"/>
      <c r="D19" s="355" t="e">
        <f>IF(AND(D18="",E18=""),"",IF((E18*24)-(D18*24)&gt;6,(((E18*24)-(D18*24))-0.25)/24,E18-D18))</f>
        <v>#VALUE!</v>
      </c>
      <c r="E19" s="351"/>
      <c r="F19" s="355" t="str">
        <f t="shared" ref="F19" si="165">IF(AND(F18="",G18=""),"",IF((G18*24)-(F18*24)&gt;6,(((G18*24)-(F18*24))-0.25)/24,G18-F18))</f>
        <v/>
      </c>
      <c r="G19" s="351"/>
      <c r="H19" s="355" t="str">
        <f t="shared" ref="H19" si="166">IF(AND(H18="",I18=""),"",IF((I18*24)-(H18*24)&gt;6,(((I18*24)-(H18*24))-0.25)/24,I18-H18))</f>
        <v/>
      </c>
      <c r="I19" s="351"/>
      <c r="J19" s="355" t="str">
        <f t="shared" ref="J19" si="167">IF(AND(J18="",K18=""),"",IF((K18*24)-(J18*24)&gt;6,(((K18*24)-(J18*24))-0.25)/24,K18-J18))</f>
        <v/>
      </c>
      <c r="K19" s="351"/>
      <c r="L19" s="355" t="str">
        <f t="shared" ref="L19" si="168">IF(AND(L18="",M18=""),"",IF((M18*24)-(L18*24)&gt;6,(((M18*24)-(L18*24))-0.25)/24,M18-L18))</f>
        <v/>
      </c>
      <c r="M19" s="351"/>
      <c r="N19" s="355" t="str">
        <f t="shared" ref="N19" si="169">IF(AND(N18="",O18=""),"",IF((O18*24)-(N18*24)&gt;6,(((O18*24)-(N18*24))-0.25)/24,O18-N18))</f>
        <v/>
      </c>
      <c r="O19" s="351"/>
      <c r="P19" s="377" t="e">
        <f t="shared" ref="P19" si="170">SUM(B19:O19)</f>
        <v>#VALUE!</v>
      </c>
      <c r="Q19" s="354"/>
      <c r="R19" s="355" t="str">
        <f>IF(AND(R18="",S18=""),"",IF((S18*24)-(R18*24)&gt;6,(((S18*24)-(R18*24))-0.25)/24,S18-R18))</f>
        <v/>
      </c>
      <c r="S19" s="351"/>
      <c r="T19" s="355" t="str">
        <f>IF(AND(T18="",U18=""),"",IF((U18*24)-(T18*24)&gt;6,(((U18*24)-(T18*24))-0.25)/24,U18-T18))</f>
        <v/>
      </c>
      <c r="U19" s="351"/>
      <c r="V19" s="355" t="str">
        <f t="shared" ref="V19" si="171">IF(AND(V18="",W18=""),"",IF((W18*24)-(V18*24)&gt;6,(((W18*24)-(V18*24))-0.25)/24,W18-V18))</f>
        <v/>
      </c>
      <c r="W19" s="351"/>
      <c r="X19" s="355" t="str">
        <f t="shared" ref="X19" si="172">IF(AND(X18="",Y18=""),"",IF((Y18*24)-(X18*24)&gt;6,(((Y18*24)-(X18*24))-0.25)/24,Y18-X18))</f>
        <v/>
      </c>
      <c r="Y19" s="351"/>
      <c r="Z19" s="355" t="str">
        <f t="shared" ref="Z19" si="173">IF(AND(Z18="",AA18=""),"",IF((AA18*24)-(Z18*24)&gt;6,(((AA18*24)-(Z18*24))-0.25)/24,AA18-Z18))</f>
        <v/>
      </c>
      <c r="AA19" s="351"/>
      <c r="AB19" s="355" t="str">
        <f t="shared" ref="AB19" si="174">IF(AND(AB18="",AC18=""),"",IF((AC18*24)-(AB18*24)&gt;6,(((AC18*24)-(AB18*24))-0.25)/24,AC18-AB18))</f>
        <v/>
      </c>
      <c r="AC19" s="351"/>
      <c r="AD19" s="355" t="str">
        <f t="shared" ref="AD19" si="175">IF(AND(AD18="",AE18=""),"",IF((AE18*24)-(AD18*24)&gt;6,(((AE18*24)-(AD18*24))-0.25)/24,AE18-AD18))</f>
        <v/>
      </c>
      <c r="AE19" s="351"/>
      <c r="AF19" s="353">
        <f t="shared" ref="AF19" si="176">SUM(R19:AE19)</f>
        <v>0</v>
      </c>
      <c r="AG19" s="354"/>
      <c r="AH19" s="355" t="str">
        <f>IF(AND(AH18="",AI18=""),"",IF((AI18*24)-(AH18*24)&gt;6,(((AI18*24)-(AH18*24))-0.25)/24,AI18-AH18))</f>
        <v/>
      </c>
      <c r="AI19" s="351"/>
      <c r="AJ19" s="355" t="str">
        <f>IF(AND(AJ18="",AK18=""),"",IF((AK18*24)-(AJ18*24)&gt;6,(((AK18*24)-(AJ18*24))-0.25)/24,AK18-AJ18))</f>
        <v/>
      </c>
      <c r="AK19" s="351"/>
      <c r="AL19" s="355" t="str">
        <f t="shared" ref="AL19" si="177">IF(AND(AL18="",AM18=""),"",IF((AM18*24)-(AL18*24)&gt;6,(((AM18*24)-(AL18*24))-0.25)/24,AM18-AL18))</f>
        <v/>
      </c>
      <c r="AM19" s="351"/>
      <c r="AN19" s="355" t="str">
        <f t="shared" ref="AN19" si="178">IF(AND(AN18="",AO18=""),"",IF((AO18*24)-(AN18*24)&gt;6,(((AO18*24)-(AN18*24))-0.25)/24,AO18-AN18))</f>
        <v/>
      </c>
      <c r="AO19" s="351"/>
      <c r="AP19" s="355" t="str">
        <f t="shared" ref="AP19" si="179">IF(AND(AP18="",AQ18=""),"",IF((AQ18*24)-(AP18*24)&gt;6,(((AQ18*24)-(AP18*24))-0.25)/24,AQ18-AP18))</f>
        <v/>
      </c>
      <c r="AQ19" s="351"/>
      <c r="AR19" s="355" t="str">
        <f t="shared" ref="AR19" si="180">IF(AND(AR18="",AS18=""),"",IF((AS18*24)-(AR18*24)&gt;6,(((AS18*24)-(AR18*24))-0.25)/24,AS18-AR18))</f>
        <v/>
      </c>
      <c r="AS19" s="351"/>
      <c r="AT19" s="355" t="str">
        <f t="shared" ref="AT19" si="181">IF(AND(AT18="",AU18=""),"",IF((AU18*24)-(AT18*24)&gt;6,(((AU18*24)-(AT18*24))-0.25)/24,AU18-AT18))</f>
        <v/>
      </c>
      <c r="AU19" s="351"/>
      <c r="AV19" s="353">
        <f t="shared" ref="AV19" si="182">SUM(AH19:AU19)</f>
        <v>0</v>
      </c>
      <c r="AW19" s="354"/>
      <c r="AX19" s="355" t="str">
        <f>IF(AND(AX18="",AY18=""),"",IF((AY18*24)-(AX18*24)&gt;6,(((AY18*24)-(AX18*24))-0.25)/24,AY18-AX18))</f>
        <v/>
      </c>
      <c r="AY19" s="351"/>
      <c r="AZ19" s="355" t="str">
        <f>IF(AND(AZ18="",BA18=""),"",IF((BA18*24)-(AZ18*24)&gt;6,(((BA18*24)-(AZ18*24))-0.25)/24,BA18-AZ18))</f>
        <v/>
      </c>
      <c r="BA19" s="351"/>
      <c r="BB19" s="355" t="str">
        <f t="shared" ref="BB19" si="183">IF(AND(BB18="",BC18=""),"",IF((BC18*24)-(BB18*24)&gt;6,(((BC18*24)-(BB18*24))-0.25)/24,BC18-BB18))</f>
        <v/>
      </c>
      <c r="BC19" s="351"/>
      <c r="BD19" s="355" t="str">
        <f t="shared" ref="BD19" si="184">IF(AND(BD18="",BE18=""),"",IF((BE18*24)-(BD18*24)&gt;6,(((BE18*24)-(BD18*24))-0.25)/24,BE18-BD18))</f>
        <v/>
      </c>
      <c r="BE19" s="351"/>
      <c r="BF19" s="355" t="str">
        <f t="shared" ref="BF19" si="185">IF(AND(BF18="",BG18=""),"",IF((BG18*24)-(BF18*24)&gt;6,(((BG18*24)-(BF18*24))-0.25)/24,BG18-BF18))</f>
        <v/>
      </c>
      <c r="BG19" s="351"/>
      <c r="BH19" s="355" t="str">
        <f t="shared" ref="BH19" si="186">IF(AND(BH18="",BI18=""),"",IF((BI18*24)-(BH18*24)&gt;6,(((BI18*24)-(BH18*24))-0.25)/24,BI18-BH18))</f>
        <v/>
      </c>
      <c r="BI19" s="351"/>
      <c r="BJ19" s="355" t="str">
        <f t="shared" ref="BJ19" si="187">IF(AND(BJ18="",BK18=""),"",IF((BK18*24)-(BJ18*24)&gt;6,(((BK18*24)-(BJ18*24))-0.25)/24,BK18-BJ18))</f>
        <v/>
      </c>
      <c r="BK19" s="351"/>
      <c r="BL19" s="349">
        <f t="shared" ref="BL19" si="188">SUM(AX19:BK19)</f>
        <v>0</v>
      </c>
      <c r="BM19" s="350"/>
      <c r="BN19" s="355" t="str">
        <f>IF(AND(BN18="",BO18=""),"",IF((BO18*24)-(BN18*24)&gt;6,(((BO18*24)-(BN18*24))-0.25)/24,BO18-BN18))</f>
        <v/>
      </c>
      <c r="BO19" s="351"/>
      <c r="BP19" s="355" t="str">
        <f>IF(AND(BP18="",BQ18=""),"",IF((BQ18*24)-(BP18*24)&gt;6,(((BQ18*24)-(BP18*24))-0.25)/24,BQ18-BP18))</f>
        <v/>
      </c>
      <c r="BQ19" s="351"/>
      <c r="BR19" s="355" t="str">
        <f t="shared" ref="BR19" si="189">IF(AND(BR18="",BS18=""),"",IF((BS18*24)-(BR18*24)&gt;6,(((BS18*24)-(BR18*24))-0.25)/24,BS18-BR18))</f>
        <v/>
      </c>
      <c r="BS19" s="351"/>
      <c r="BT19" s="355" t="str">
        <f t="shared" ref="BT19" si="190">IF(AND(BT18="",BU18=""),"",IF((BU18*24)-(BT18*24)&gt;6,(((BU18*24)-(BT18*24))-0.25)/24,BU18-BT18))</f>
        <v/>
      </c>
      <c r="BU19" s="351"/>
      <c r="BV19" s="355" t="str">
        <f t="shared" ref="BV19" si="191">IF(AND(BV18="",BW18=""),"",IF((BW18*24)-(BV18*24)&gt;6,(((BW18*24)-(BV18*24))-0.25)/24,BW18-BV18))</f>
        <v/>
      </c>
      <c r="BW19" s="351"/>
      <c r="BX19" s="355" t="str">
        <f t="shared" ref="BX19" si="192">IF(AND(BX18="",BY18=""),"",IF((BY18*24)-(BX18*24)&gt;6,(((BY18*24)-(BX18*24))-0.25)/24,BY18-BX18))</f>
        <v/>
      </c>
      <c r="BY19" s="351"/>
      <c r="BZ19" s="355" t="str">
        <f t="shared" ref="BZ19" si="193">IF(AND(BZ18="",CA18=""),"",IF((CA18*24)-(BZ18*24)&gt;6,(((CA18*24)-(BZ18*24))-0.25)/24,CA18-BZ18))</f>
        <v/>
      </c>
      <c r="CA19" s="351"/>
      <c r="CB19" s="353">
        <f t="shared" ref="CB19" si="194">SUM(BN19:CA19)</f>
        <v>0</v>
      </c>
      <c r="CC19" s="354"/>
      <c r="CD19" s="355" t="str">
        <f>IF(AND(CD18="",CE18=""),"",IF((CE18*24)-(CD18*24)&gt;6,(((CE18*24)-(CD18*24))-0.25)/24,CE18-CD18))</f>
        <v/>
      </c>
      <c r="CE19" s="351"/>
      <c r="CF19" s="355" t="str">
        <f>IF(AND(CF18="",CG18=""),"",IF((CG18*24)-(CF18*24)&gt;6,(((CG18*24)-(CF18*24))-0.25)/24,CG18-CF18))</f>
        <v/>
      </c>
      <c r="CG19" s="351"/>
      <c r="CH19" s="355" t="str">
        <f t="shared" ref="CH19" si="195">IF(AND(CH18="",CI18=""),"",IF((CI18*24)-(CH18*24)&gt;6,(((CI18*24)-(CH18*24))-0.25)/24,CI18-CH18))</f>
        <v/>
      </c>
      <c r="CI19" s="351"/>
      <c r="CJ19" s="355" t="str">
        <f t="shared" ref="CJ19" si="196">IF(AND(CJ18="",CK18=""),"",IF((CK18*24)-(CJ18*24)&gt;6,(((CK18*24)-(CJ18*24))-0.25)/24,CK18-CJ18))</f>
        <v/>
      </c>
      <c r="CK19" s="351"/>
      <c r="CL19" s="355" t="str">
        <f t="shared" ref="CL19" si="197">IF(AND(CL18="",CM18=""),"",IF((CM18*24)-(CL18*24)&gt;6,(((CM18*24)-(CL18*24))-0.25)/24,CM18-CL18))</f>
        <v/>
      </c>
      <c r="CM19" s="351"/>
      <c r="CN19" s="355" t="str">
        <f t="shared" ref="CN19" si="198">IF(AND(CN18="",CO18=""),"",IF((CO18*24)-(CN18*24)&gt;6,(((CO18*24)-(CN18*24))-0.25)/24,CO18-CN18))</f>
        <v/>
      </c>
      <c r="CO19" s="351"/>
      <c r="CP19" s="355" t="str">
        <f t="shared" ref="CP19" si="199">IF(AND(CP18="",CQ18=""),"",IF((CQ18*24)-(CP18*24)&gt;6,(((CQ18*24)-(CP18*24))-0.25)/24,CQ18-CP18))</f>
        <v/>
      </c>
      <c r="CQ19" s="351"/>
      <c r="CR19" s="353">
        <f t="shared" ref="CR19" si="200">SUM(CD19:CQ19)</f>
        <v>0</v>
      </c>
      <c r="CS19" s="354"/>
      <c r="CT19" s="353" t="e">
        <f t="shared" ref="CT19" si="201">SUM(P19,AF19,AV19,CB19,CR19,BL19)</f>
        <v>#VALUE!</v>
      </c>
      <c r="CU19" s="354"/>
      <c r="CV19" s="157"/>
      <c r="CW19" s="361"/>
      <c r="CX19"/>
      <c r="CY19"/>
    </row>
    <row r="20" spans="1:103" ht="20" thickBot="1">
      <c r="A20" s="229" t="s">
        <v>83</v>
      </c>
      <c r="B20" s="226"/>
      <c r="C20" s="226"/>
      <c r="D20" s="226"/>
      <c r="E20" s="226"/>
      <c r="F20" s="226"/>
      <c r="G20" s="226"/>
      <c r="H20" s="226"/>
      <c r="I20" s="226"/>
      <c r="J20" s="226"/>
      <c r="K20" s="226"/>
      <c r="L20" s="226"/>
      <c r="M20" s="226"/>
      <c r="N20" s="226"/>
      <c r="O20" s="226"/>
      <c r="P20" s="227"/>
      <c r="Q20" s="227"/>
      <c r="R20" s="226"/>
      <c r="S20" s="226"/>
      <c r="T20" s="226"/>
      <c r="U20" s="226"/>
      <c r="V20" s="226"/>
      <c r="W20" s="226"/>
      <c r="X20" s="226"/>
      <c r="Y20" s="226"/>
      <c r="Z20" s="226"/>
      <c r="AA20" s="226"/>
      <c r="AB20" s="226"/>
      <c r="AC20" s="226"/>
      <c r="AD20" s="226"/>
      <c r="AE20" s="226"/>
      <c r="AF20" s="227"/>
      <c r="AG20" s="227"/>
      <c r="AH20" s="226"/>
      <c r="AI20" s="226"/>
      <c r="AJ20" s="226"/>
      <c r="AK20" s="226"/>
      <c r="AL20" s="226"/>
      <c r="AM20" s="226"/>
      <c r="AN20" s="226"/>
      <c r="AO20" s="226"/>
      <c r="AP20" s="226"/>
      <c r="AQ20" s="226"/>
      <c r="AR20" s="226"/>
      <c r="AS20" s="226"/>
      <c r="AT20" s="226"/>
      <c r="AU20" s="226"/>
      <c r="AV20" s="227"/>
      <c r="AW20" s="227"/>
      <c r="AX20" s="226"/>
      <c r="AY20" s="226"/>
      <c r="AZ20" s="226"/>
      <c r="BA20" s="226"/>
      <c r="BB20" s="226"/>
      <c r="BC20" s="226"/>
      <c r="BD20" s="226"/>
      <c r="BE20" s="226"/>
      <c r="BF20" s="226"/>
      <c r="BG20" s="226"/>
      <c r="BH20" s="226"/>
      <c r="BI20" s="226"/>
      <c r="BJ20" s="226"/>
      <c r="BK20" s="226"/>
      <c r="BL20" s="227"/>
      <c r="BM20" s="227"/>
      <c r="BN20" s="226"/>
      <c r="BO20" s="226"/>
      <c r="BP20" s="226"/>
      <c r="BQ20" s="226"/>
      <c r="BR20" s="226"/>
      <c r="BS20" s="226"/>
      <c r="BT20" s="226"/>
      <c r="BU20" s="226"/>
      <c r="BV20" s="226"/>
      <c r="BW20" s="226"/>
      <c r="BX20" s="226"/>
      <c r="BY20" s="226"/>
      <c r="BZ20" s="226"/>
      <c r="CA20" s="226"/>
      <c r="CB20" s="227"/>
      <c r="CC20" s="227"/>
      <c r="CD20" s="226"/>
      <c r="CE20" s="226"/>
      <c r="CF20" s="226"/>
      <c r="CG20" s="226"/>
      <c r="CH20" s="226"/>
      <c r="CI20" s="226"/>
      <c r="CJ20" s="226"/>
      <c r="CK20" s="226"/>
      <c r="CL20" s="226"/>
      <c r="CM20" s="226"/>
      <c r="CN20" s="226"/>
      <c r="CO20" s="226"/>
      <c r="CP20" s="226"/>
      <c r="CQ20" s="226"/>
      <c r="CR20" s="227"/>
      <c r="CS20" s="227"/>
      <c r="CT20" s="227"/>
      <c r="CU20" s="228"/>
      <c r="CV20" s="158"/>
      <c r="CW20" s="183"/>
      <c r="CX20"/>
      <c r="CY20"/>
    </row>
    <row r="21" spans="1:103" ht="15" customHeight="1">
      <c r="A21" s="241" t="s">
        <v>123</v>
      </c>
      <c r="B21" s="173"/>
      <c r="C21" s="174"/>
      <c r="D21" s="175"/>
      <c r="E21" s="176"/>
      <c r="F21" s="173"/>
      <c r="G21" s="174"/>
      <c r="H21" s="175"/>
      <c r="I21" s="176"/>
      <c r="J21" s="173"/>
      <c r="K21" s="174"/>
      <c r="L21" s="175"/>
      <c r="M21" s="176"/>
      <c r="N21" s="173"/>
      <c r="O21" s="174"/>
      <c r="P21" s="364"/>
      <c r="Q21" s="346"/>
      <c r="R21" s="173"/>
      <c r="S21" s="174"/>
      <c r="T21" s="175"/>
      <c r="U21" s="176"/>
      <c r="V21" s="173"/>
      <c r="W21" s="174"/>
      <c r="X21" s="175"/>
      <c r="Y21" s="176"/>
      <c r="Z21" s="173"/>
      <c r="AA21" s="174"/>
      <c r="AB21" s="175"/>
      <c r="AC21" s="176"/>
      <c r="AD21" s="173"/>
      <c r="AE21" s="174"/>
      <c r="AF21" s="349"/>
      <c r="AG21" s="350"/>
      <c r="AH21" s="173"/>
      <c r="AI21" s="174"/>
      <c r="AJ21" s="175"/>
      <c r="AK21" s="176"/>
      <c r="AL21" s="173"/>
      <c r="AM21" s="174"/>
      <c r="AN21" s="175"/>
      <c r="AO21" s="176"/>
      <c r="AP21" s="173"/>
      <c r="AQ21" s="174"/>
      <c r="AR21" s="175"/>
      <c r="AS21" s="176"/>
      <c r="AT21" s="173"/>
      <c r="AU21" s="174"/>
      <c r="AV21" s="349"/>
      <c r="AW21" s="350"/>
      <c r="AX21" s="173"/>
      <c r="AY21" s="174"/>
      <c r="AZ21" s="175"/>
      <c r="BA21" s="176"/>
      <c r="BB21" s="173"/>
      <c r="BC21" s="174"/>
      <c r="BD21" s="175"/>
      <c r="BE21" s="176"/>
      <c r="BF21" s="173"/>
      <c r="BG21" s="174"/>
      <c r="BH21" s="175"/>
      <c r="BI21" s="176"/>
      <c r="BJ21" s="173"/>
      <c r="BK21" s="174"/>
      <c r="BL21" s="349"/>
      <c r="BM21" s="350"/>
      <c r="BN21" s="173"/>
      <c r="BO21" s="174"/>
      <c r="BP21" s="175"/>
      <c r="BQ21" s="176"/>
      <c r="BR21" s="173"/>
      <c r="BS21" s="174"/>
      <c r="BT21" s="175"/>
      <c r="BU21" s="176"/>
      <c r="BV21" s="173"/>
      <c r="BW21" s="174"/>
      <c r="BX21" s="175"/>
      <c r="BY21" s="176"/>
      <c r="BZ21" s="173"/>
      <c r="CA21" s="174"/>
      <c r="CB21" s="349"/>
      <c r="CC21" s="350"/>
      <c r="CD21" s="173"/>
      <c r="CE21" s="174"/>
      <c r="CF21" s="175"/>
      <c r="CG21" s="176"/>
      <c r="CH21" s="173"/>
      <c r="CI21" s="174"/>
      <c r="CJ21" s="175"/>
      <c r="CK21" s="176"/>
      <c r="CL21" s="173"/>
      <c r="CM21" s="174"/>
      <c r="CN21" s="175"/>
      <c r="CO21" s="176"/>
      <c r="CP21" s="173"/>
      <c r="CQ21" s="174"/>
      <c r="CR21" s="349"/>
      <c r="CS21" s="350"/>
      <c r="CT21" s="349"/>
      <c r="CU21" s="350"/>
      <c r="CV21" s="157"/>
      <c r="CW21" s="360">
        <f>$CT$2-CT22</f>
        <v>6.9666666666666659</v>
      </c>
      <c r="CX21"/>
      <c r="CY21"/>
    </row>
    <row r="22" spans="1:103">
      <c r="A22" s="242"/>
      <c r="B22" s="356" t="str">
        <f>IF(AND(B21="",C21=""),"",IF((C21*24)-(B21*24)&gt;6,(((C21*24)-(B21*24))-0.25)/24,C21-B21))</f>
        <v/>
      </c>
      <c r="C22" s="357"/>
      <c r="D22" s="356" t="str">
        <f>IF(AND(D21="",E21=""),"",IF((E21*24)-(D21*24)&gt;6,(((E21*24)-(D21*24))-0.25)/24,E21-D21))</f>
        <v/>
      </c>
      <c r="E22" s="357"/>
      <c r="F22" s="356" t="str">
        <f t="shared" ref="F22" si="202">IF(AND(F21="",G21=""),"",IF((G21*24)-(F21*24)&gt;6,(((G21*24)-(F21*24))-0.25)/24,G21-F21))</f>
        <v/>
      </c>
      <c r="G22" s="357"/>
      <c r="H22" s="356" t="str">
        <f t="shared" ref="H22" si="203">IF(AND(H21="",I21=""),"",IF((I21*24)-(H21*24)&gt;6,(((I21*24)-(H21*24))-0.25)/24,I21-H21))</f>
        <v/>
      </c>
      <c r="I22" s="357"/>
      <c r="J22" s="356" t="str">
        <f t="shared" ref="J22" si="204">IF(AND(J21="",K21=""),"",IF((K21*24)-(J21*24)&gt;6,(((K21*24)-(J21*24))-0.25)/24,K21-J21))</f>
        <v/>
      </c>
      <c r="K22" s="357"/>
      <c r="L22" s="356" t="str">
        <f t="shared" ref="L22" si="205">IF(AND(L21="",M21=""),"",IF((M21*24)-(L21*24)&gt;6,(((M21*24)-(L21*24))-0.25)/24,M21-L21))</f>
        <v/>
      </c>
      <c r="M22" s="357"/>
      <c r="N22" s="356" t="str">
        <f t="shared" ref="N22" si="206">IF(AND(N21="",O21=""),"",IF((O21*24)-(N21*24)&gt;6,(((O21*24)-(N21*24))-0.25)/24,O21-N21))</f>
        <v/>
      </c>
      <c r="O22" s="357"/>
      <c r="P22" s="376">
        <f t="shared" ref="P22" si="207">SUM(B22:O22)</f>
        <v>0</v>
      </c>
      <c r="Q22" s="350"/>
      <c r="R22" s="356" t="str">
        <f>IF(AND(R21="",S21=""),"",IF((S21*24)-(R21*24)&gt;6,(((S21*24)-(R21*24))-0.25)/24,S21-R21))</f>
        <v/>
      </c>
      <c r="S22" s="357"/>
      <c r="T22" s="356" t="str">
        <f>IF(AND(T21="",U21=""),"",IF((U21*24)-(T21*24)&gt;6,(((U21*24)-(T21*24))-0.25)/24,U21-T21))</f>
        <v/>
      </c>
      <c r="U22" s="357"/>
      <c r="V22" s="356" t="str">
        <f t="shared" ref="V22" si="208">IF(AND(V21="",W21=""),"",IF((W21*24)-(V21*24)&gt;6,(((W21*24)-(V21*24))-0.25)/24,W21-V21))</f>
        <v/>
      </c>
      <c r="W22" s="357"/>
      <c r="X22" s="356" t="str">
        <f t="shared" ref="X22" si="209">IF(AND(X21="",Y21=""),"",IF((Y21*24)-(X21*24)&gt;6,(((Y21*24)-(X21*24))-0.25)/24,Y21-X21))</f>
        <v/>
      </c>
      <c r="Y22" s="357"/>
      <c r="Z22" s="356" t="str">
        <f t="shared" ref="Z22" si="210">IF(AND(Z21="",AA21=""),"",IF((AA21*24)-(Z21*24)&gt;6,(((AA21*24)-(Z21*24))-0.25)/24,AA21-Z21))</f>
        <v/>
      </c>
      <c r="AA22" s="357"/>
      <c r="AB22" s="356" t="str">
        <f t="shared" ref="AB22" si="211">IF(AND(AB21="",AC21=""),"",IF((AC21*24)-(AB21*24)&gt;6,(((AC21*24)-(AB21*24))-0.25)/24,AC21-AB21))</f>
        <v/>
      </c>
      <c r="AC22" s="357"/>
      <c r="AD22" s="356" t="str">
        <f t="shared" ref="AD22" si="212">IF(AND(AD21="",AE21=""),"",IF((AE21*24)-(AD21*24)&gt;6,(((AE21*24)-(AD21*24))-0.25)/24,AE21-AD21))</f>
        <v/>
      </c>
      <c r="AE22" s="357"/>
      <c r="AF22" s="349">
        <f t="shared" ref="AF22" si="213">SUM(R22:AE22)</f>
        <v>0</v>
      </c>
      <c r="AG22" s="350"/>
      <c r="AH22" s="356" t="str">
        <f>IF(AND(AH21="",AI21=""),"",IF((AI21*24)-(AH21*24)&gt;6,(((AI21*24)-(AH21*24))-0.25)/24,AI21-AH21))</f>
        <v/>
      </c>
      <c r="AI22" s="357"/>
      <c r="AJ22" s="356" t="str">
        <f>IF(AND(AJ21="",AK21=""),"",IF((AK21*24)-(AJ21*24)&gt;6,(((AK21*24)-(AJ21*24))-0.25)/24,AK21-AJ21))</f>
        <v/>
      </c>
      <c r="AK22" s="357"/>
      <c r="AL22" s="356" t="str">
        <f t="shared" ref="AL22" si="214">IF(AND(AL21="",AM21=""),"",IF((AM21*24)-(AL21*24)&gt;6,(((AM21*24)-(AL21*24))-0.25)/24,AM21-AL21))</f>
        <v/>
      </c>
      <c r="AM22" s="357"/>
      <c r="AN22" s="356" t="str">
        <f t="shared" ref="AN22" si="215">IF(AND(AN21="",AO21=""),"",IF((AO21*24)-(AN21*24)&gt;6,(((AO21*24)-(AN21*24))-0.25)/24,AO21-AN21))</f>
        <v/>
      </c>
      <c r="AO22" s="357"/>
      <c r="AP22" s="356" t="str">
        <f t="shared" ref="AP22" si="216">IF(AND(AP21="",AQ21=""),"",IF((AQ21*24)-(AP21*24)&gt;6,(((AQ21*24)-(AP21*24))-0.25)/24,AQ21-AP21))</f>
        <v/>
      </c>
      <c r="AQ22" s="357"/>
      <c r="AR22" s="356" t="str">
        <f t="shared" ref="AR22" si="217">IF(AND(AR21="",AS21=""),"",IF((AS21*24)-(AR21*24)&gt;6,(((AS21*24)-(AR21*24))-0.25)/24,AS21-AR21))</f>
        <v/>
      </c>
      <c r="AS22" s="357"/>
      <c r="AT22" s="356" t="str">
        <f t="shared" ref="AT22" si="218">IF(AND(AT21="",AU21=""),"",IF((AU21*24)-(AT21*24)&gt;6,(((AU21*24)-(AT21*24))-0.25)/24,AU21-AT21))</f>
        <v/>
      </c>
      <c r="AU22" s="357"/>
      <c r="AV22" s="349">
        <f t="shared" ref="AV22" si="219">SUM(AH22:AU22)</f>
        <v>0</v>
      </c>
      <c r="AW22" s="350"/>
      <c r="AX22" s="356" t="str">
        <f>IF(AND(AX21="",AY21=""),"",IF((AY21*24)-(AX21*24)&gt;6,(((AY21*24)-(AX21*24))-0.25)/24,AY21-AX21))</f>
        <v/>
      </c>
      <c r="AY22" s="357"/>
      <c r="AZ22" s="356" t="str">
        <f>IF(AND(AZ21="",BA21=""),"",IF((BA21*24)-(AZ21*24)&gt;6,(((BA21*24)-(AZ21*24))-0.25)/24,BA21-AZ21))</f>
        <v/>
      </c>
      <c r="BA22" s="357"/>
      <c r="BB22" s="356" t="str">
        <f t="shared" ref="BB22" si="220">IF(AND(BB21="",BC21=""),"",IF((BC21*24)-(BB21*24)&gt;6,(((BC21*24)-(BB21*24))-0.25)/24,BC21-BB21))</f>
        <v/>
      </c>
      <c r="BC22" s="357"/>
      <c r="BD22" s="356" t="str">
        <f t="shared" ref="BD22" si="221">IF(AND(BD21="",BE21=""),"",IF((BE21*24)-(BD21*24)&gt;6,(((BE21*24)-(BD21*24))-0.25)/24,BE21-BD21))</f>
        <v/>
      </c>
      <c r="BE22" s="357"/>
      <c r="BF22" s="356" t="str">
        <f t="shared" ref="BF22" si="222">IF(AND(BF21="",BG21=""),"",IF((BG21*24)-(BF21*24)&gt;6,(((BG21*24)-(BF21*24))-0.25)/24,BG21-BF21))</f>
        <v/>
      </c>
      <c r="BG22" s="357"/>
      <c r="BH22" s="356" t="str">
        <f t="shared" ref="BH22" si="223">IF(AND(BH21="",BI21=""),"",IF((BI21*24)-(BH21*24)&gt;6,(((BI21*24)-(BH21*24))-0.25)/24,BI21-BH21))</f>
        <v/>
      </c>
      <c r="BI22" s="357"/>
      <c r="BJ22" s="356" t="str">
        <f t="shared" ref="BJ22" si="224">IF(AND(BJ21="",BK21=""),"",IF((BK21*24)-(BJ21*24)&gt;6,(((BK21*24)-(BJ21*24))-0.25)/24,BK21-BJ21))</f>
        <v/>
      </c>
      <c r="BK22" s="357"/>
      <c r="BL22" s="349">
        <f t="shared" ref="BL22" si="225">SUM(AX22:BK22)</f>
        <v>0</v>
      </c>
      <c r="BM22" s="350"/>
      <c r="BN22" s="356" t="str">
        <f>IF(AND(BN21="",BO21=""),"",IF((BO21*24)-(BN21*24)&gt;6,(((BO21*24)-(BN21*24))-0.25)/24,BO21-BN21))</f>
        <v/>
      </c>
      <c r="BO22" s="357"/>
      <c r="BP22" s="356" t="str">
        <f>IF(AND(BP21="",BQ21=""),"",IF((BQ21*24)-(BP21*24)&gt;6,(((BQ21*24)-(BP21*24))-0.25)/24,BQ21-BP21))</f>
        <v/>
      </c>
      <c r="BQ22" s="357"/>
      <c r="BR22" s="356" t="str">
        <f t="shared" ref="BR22" si="226">IF(AND(BR21="",BS21=""),"",IF((BS21*24)-(BR21*24)&gt;6,(((BS21*24)-(BR21*24))-0.25)/24,BS21-BR21))</f>
        <v/>
      </c>
      <c r="BS22" s="357"/>
      <c r="BT22" s="356" t="str">
        <f t="shared" ref="BT22" si="227">IF(AND(BT21="",BU21=""),"",IF((BU21*24)-(BT21*24)&gt;6,(((BU21*24)-(BT21*24))-0.25)/24,BU21-BT21))</f>
        <v/>
      </c>
      <c r="BU22" s="357"/>
      <c r="BV22" s="356" t="str">
        <f t="shared" ref="BV22" si="228">IF(AND(BV21="",BW21=""),"",IF((BW21*24)-(BV21*24)&gt;6,(((BW21*24)-(BV21*24))-0.25)/24,BW21-BV21))</f>
        <v/>
      </c>
      <c r="BW22" s="357"/>
      <c r="BX22" s="356" t="str">
        <f t="shared" ref="BX22" si="229">IF(AND(BX21="",BY21=""),"",IF((BY21*24)-(BX21*24)&gt;6,(((BY21*24)-(BX21*24))-0.25)/24,BY21-BX21))</f>
        <v/>
      </c>
      <c r="BY22" s="357"/>
      <c r="BZ22" s="356" t="str">
        <f t="shared" ref="BZ22" si="230">IF(AND(BZ21="",CA21=""),"",IF((CA21*24)-(BZ21*24)&gt;6,(((CA21*24)-(BZ21*24))-0.25)/24,CA21-BZ21))</f>
        <v/>
      </c>
      <c r="CA22" s="357"/>
      <c r="CB22" s="349">
        <f t="shared" ref="CB22" si="231">SUM(BN22:CA22)</f>
        <v>0</v>
      </c>
      <c r="CC22" s="350"/>
      <c r="CD22" s="356" t="str">
        <f>IF(AND(CD21="",CE21=""),"",IF((CE21*24)-(CD21*24)&gt;6,(((CE21*24)-(CD21*24))-0.25)/24,CE21-CD21))</f>
        <v/>
      </c>
      <c r="CE22" s="357"/>
      <c r="CF22" s="356" t="str">
        <f>IF(AND(CF21="",CG21=""),"",IF((CG21*24)-(CF21*24)&gt;6,(((CG21*24)-(CF21*24))-0.25)/24,CG21-CF21))</f>
        <v/>
      </c>
      <c r="CG22" s="357"/>
      <c r="CH22" s="356" t="str">
        <f t="shared" ref="CH22" si="232">IF(AND(CH21="",CI21=""),"",IF((CI21*24)-(CH21*24)&gt;6,(((CI21*24)-(CH21*24))-0.25)/24,CI21-CH21))</f>
        <v/>
      </c>
      <c r="CI22" s="357"/>
      <c r="CJ22" s="356" t="str">
        <f t="shared" ref="CJ22" si="233">IF(AND(CJ21="",CK21=""),"",IF((CK21*24)-(CJ21*24)&gt;6,(((CK21*24)-(CJ21*24))-0.25)/24,CK21-CJ21))</f>
        <v/>
      </c>
      <c r="CK22" s="357"/>
      <c r="CL22" s="356" t="str">
        <f t="shared" ref="CL22" si="234">IF(AND(CL21="",CM21=""),"",IF((CM21*24)-(CL21*24)&gt;6,(((CM21*24)-(CL21*24))-0.25)/24,CM21-CL21))</f>
        <v/>
      </c>
      <c r="CM22" s="357"/>
      <c r="CN22" s="356" t="str">
        <f t="shared" ref="CN22" si="235">IF(AND(CN21="",CO21=""),"",IF((CO21*24)-(CN21*24)&gt;6,(((CO21*24)-(CN21*24))-0.25)/24,CO21-CN21))</f>
        <v/>
      </c>
      <c r="CO22" s="357"/>
      <c r="CP22" s="356" t="str">
        <f t="shared" ref="CP22" si="236">IF(AND(CP21="",CQ21=""),"",IF((CQ21*24)-(CP21*24)&gt;6,(((CQ21*24)-(CP21*24))-0.25)/24,CQ21-CP21))</f>
        <v/>
      </c>
      <c r="CQ22" s="357"/>
      <c r="CR22" s="349">
        <f t="shared" ref="CR22" si="237">SUM(CD22:CQ22)</f>
        <v>0</v>
      </c>
      <c r="CS22" s="350"/>
      <c r="CT22" s="349">
        <f t="shared" ref="CT22" si="238">SUM(P22,AF22,AV22,CB22,CR22,BL22)</f>
        <v>0</v>
      </c>
      <c r="CU22" s="350"/>
      <c r="CV22" s="157"/>
      <c r="CW22" s="361"/>
      <c r="CX22"/>
      <c r="CY22"/>
    </row>
    <row r="23" spans="1:103">
      <c r="A23" s="241" t="s">
        <v>124</v>
      </c>
      <c r="B23" s="173">
        <v>0.41666666666666669</v>
      </c>
      <c r="C23" s="174">
        <v>0.76041666666666663</v>
      </c>
      <c r="D23" s="175"/>
      <c r="E23" s="176"/>
      <c r="F23" s="173"/>
      <c r="G23" s="174"/>
      <c r="H23" s="175"/>
      <c r="I23" s="176"/>
      <c r="J23" s="173"/>
      <c r="K23" s="174"/>
      <c r="L23" s="175"/>
      <c r="M23" s="176"/>
      <c r="N23" s="173"/>
      <c r="O23" s="174"/>
      <c r="P23" s="364"/>
      <c r="Q23" s="346"/>
      <c r="R23" s="173"/>
      <c r="S23" s="174"/>
      <c r="T23" s="175"/>
      <c r="U23" s="176"/>
      <c r="V23" s="173"/>
      <c r="W23" s="174"/>
      <c r="X23" s="175"/>
      <c r="Y23" s="176"/>
      <c r="Z23" s="173"/>
      <c r="AA23" s="174"/>
      <c r="AB23" s="175"/>
      <c r="AC23" s="176"/>
      <c r="AD23" s="173"/>
      <c r="AE23" s="174"/>
      <c r="AF23" s="349"/>
      <c r="AG23" s="350"/>
      <c r="AH23" s="173"/>
      <c r="AI23" s="174"/>
      <c r="AJ23" s="175"/>
      <c r="AK23" s="176"/>
      <c r="AL23" s="173"/>
      <c r="AM23" s="174"/>
      <c r="AN23" s="175"/>
      <c r="AO23" s="176"/>
      <c r="AP23" s="173"/>
      <c r="AQ23" s="174"/>
      <c r="AR23" s="175"/>
      <c r="AS23" s="176"/>
      <c r="AT23" s="173"/>
      <c r="AU23" s="174"/>
      <c r="AV23" s="349"/>
      <c r="AW23" s="350"/>
      <c r="AX23" s="173"/>
      <c r="AY23" s="174"/>
      <c r="AZ23" s="175"/>
      <c r="BA23" s="176"/>
      <c r="BB23" s="173"/>
      <c r="BC23" s="174"/>
      <c r="BD23" s="175"/>
      <c r="BE23" s="176"/>
      <c r="BF23" s="173"/>
      <c r="BG23" s="174"/>
      <c r="BH23" s="175"/>
      <c r="BI23" s="176"/>
      <c r="BJ23" s="173"/>
      <c r="BK23" s="174"/>
      <c r="BL23" s="349"/>
      <c r="BM23" s="350"/>
      <c r="BN23" s="173"/>
      <c r="BO23" s="174"/>
      <c r="BP23" s="175"/>
      <c r="BQ23" s="176"/>
      <c r="BR23" s="173"/>
      <c r="BS23" s="174"/>
      <c r="BT23" s="175"/>
      <c r="BU23" s="176"/>
      <c r="BV23" s="173"/>
      <c r="BW23" s="174"/>
      <c r="BX23" s="175"/>
      <c r="BY23" s="176"/>
      <c r="BZ23" s="173"/>
      <c r="CA23" s="174"/>
      <c r="CB23" s="349"/>
      <c r="CC23" s="350"/>
      <c r="CD23" s="173"/>
      <c r="CE23" s="174"/>
      <c r="CF23" s="175"/>
      <c r="CG23" s="176"/>
      <c r="CH23" s="173"/>
      <c r="CI23" s="174"/>
      <c r="CJ23" s="175"/>
      <c r="CK23" s="176"/>
      <c r="CL23" s="173"/>
      <c r="CM23" s="174"/>
      <c r="CN23" s="175"/>
      <c r="CO23" s="176"/>
      <c r="CP23" s="173"/>
      <c r="CQ23" s="174"/>
      <c r="CR23" s="349"/>
      <c r="CS23" s="350"/>
      <c r="CT23" s="349"/>
      <c r="CU23" s="350"/>
      <c r="CV23" s="157"/>
      <c r="CW23" s="360">
        <f>$CT$2-CT24</f>
        <v>6.6333333333333329</v>
      </c>
      <c r="CX23"/>
      <c r="CY23"/>
    </row>
    <row r="24" spans="1:103">
      <c r="A24" s="243"/>
      <c r="B24" s="356">
        <f>IF(AND(B23="",C23=""),"",IF((C23*24)-(B23*24)&gt;6,(((C23*24)-(B23*24))-0.25)/24,C23-B23))</f>
        <v>0.33333333333333331</v>
      </c>
      <c r="C24" s="357"/>
      <c r="D24" s="356" t="str">
        <f>IF(AND(D23="",E23=""),"",IF((E23*24)-(D23*24)&gt;6,(((E23*24)-(D23*24))-0.25)/24,E23-D23))</f>
        <v/>
      </c>
      <c r="E24" s="357"/>
      <c r="F24" s="356" t="str">
        <f t="shared" ref="F24" si="239">IF(AND(F23="",G23=""),"",IF((G23*24)-(F23*24)&gt;6,(((G23*24)-(F23*24))-0.25)/24,G23-F23))</f>
        <v/>
      </c>
      <c r="G24" s="357"/>
      <c r="H24" s="356" t="str">
        <f t="shared" ref="H24" si="240">IF(AND(H23="",I23=""),"",IF((I23*24)-(H23*24)&gt;6,(((I23*24)-(H23*24))-0.25)/24,I23-H23))</f>
        <v/>
      </c>
      <c r="I24" s="357"/>
      <c r="J24" s="356" t="str">
        <f t="shared" ref="J24" si="241">IF(AND(J23="",K23=""),"",IF((K23*24)-(J23*24)&gt;6,(((K23*24)-(J23*24))-0.25)/24,K23-J23))</f>
        <v/>
      </c>
      <c r="K24" s="357"/>
      <c r="L24" s="356" t="str">
        <f t="shared" ref="L24" si="242">IF(AND(L23="",M23=""),"",IF((M23*24)-(L23*24)&gt;6,(((M23*24)-(L23*24))-0.25)/24,M23-L23))</f>
        <v/>
      </c>
      <c r="M24" s="357"/>
      <c r="N24" s="356" t="str">
        <f t="shared" ref="N24" si="243">IF(AND(N23="",O23=""),"",IF((O23*24)-(N23*24)&gt;6,(((O23*24)-(N23*24))-0.25)/24,O23-N23))</f>
        <v/>
      </c>
      <c r="O24" s="357"/>
      <c r="P24" s="376">
        <f t="shared" ref="P24" si="244">SUM(B24:O24)</f>
        <v>0.33333333333333331</v>
      </c>
      <c r="Q24" s="350"/>
      <c r="R24" s="356" t="str">
        <f>IF(AND(R23="",S23=""),"",IF((S23*24)-(R23*24)&gt;6,(((S23*24)-(R23*24))-0.25)/24,S23-R23))</f>
        <v/>
      </c>
      <c r="S24" s="357"/>
      <c r="T24" s="356" t="str">
        <f>IF(AND(T23="",U23=""),"",IF((U23*24)-(T23*24)&gt;6,(((U23*24)-(T23*24))-0.25)/24,U23-T23))</f>
        <v/>
      </c>
      <c r="U24" s="357"/>
      <c r="V24" s="356" t="str">
        <f t="shared" ref="V24" si="245">IF(AND(V23="",W23=""),"",IF((W23*24)-(V23*24)&gt;6,(((W23*24)-(V23*24))-0.25)/24,W23-V23))</f>
        <v/>
      </c>
      <c r="W24" s="357"/>
      <c r="X24" s="356" t="str">
        <f t="shared" ref="X24" si="246">IF(AND(X23="",Y23=""),"",IF((Y23*24)-(X23*24)&gt;6,(((Y23*24)-(X23*24))-0.25)/24,Y23-X23))</f>
        <v/>
      </c>
      <c r="Y24" s="357"/>
      <c r="Z24" s="356" t="str">
        <f t="shared" ref="Z24" si="247">IF(AND(Z23="",AA23=""),"",IF((AA23*24)-(Z23*24)&gt;6,(((AA23*24)-(Z23*24))-0.25)/24,AA23-Z23))</f>
        <v/>
      </c>
      <c r="AA24" s="357"/>
      <c r="AB24" s="356" t="str">
        <f t="shared" ref="AB24" si="248">IF(AND(AB23="",AC23=""),"",IF((AC23*24)-(AB23*24)&gt;6,(((AC23*24)-(AB23*24))-0.25)/24,AC23-AB23))</f>
        <v/>
      </c>
      <c r="AC24" s="357"/>
      <c r="AD24" s="356" t="str">
        <f t="shared" ref="AD24" si="249">IF(AND(AD23="",AE23=""),"",IF((AE23*24)-(AD23*24)&gt;6,(((AE23*24)-(AD23*24))-0.25)/24,AE23-AD23))</f>
        <v/>
      </c>
      <c r="AE24" s="357"/>
      <c r="AF24" s="349">
        <f t="shared" ref="AF24" si="250">SUM(R24:AE24)</f>
        <v>0</v>
      </c>
      <c r="AG24" s="350"/>
      <c r="AH24" s="356" t="str">
        <f>IF(AND(AH23="",AI23=""),"",IF((AI23*24)-(AH23*24)&gt;6,(((AI23*24)-(AH23*24))-0.25)/24,AI23-AH23))</f>
        <v/>
      </c>
      <c r="AI24" s="357"/>
      <c r="AJ24" s="356" t="str">
        <f>IF(AND(AJ23="",AK23=""),"",IF((AK23*24)-(AJ23*24)&gt;6,(((AK23*24)-(AJ23*24))-0.25)/24,AK23-AJ23))</f>
        <v/>
      </c>
      <c r="AK24" s="357"/>
      <c r="AL24" s="356" t="str">
        <f t="shared" ref="AL24" si="251">IF(AND(AL23="",AM23=""),"",IF((AM23*24)-(AL23*24)&gt;6,(((AM23*24)-(AL23*24))-0.25)/24,AM23-AL23))</f>
        <v/>
      </c>
      <c r="AM24" s="357"/>
      <c r="AN24" s="356" t="str">
        <f t="shared" ref="AN24" si="252">IF(AND(AN23="",AO23=""),"",IF((AO23*24)-(AN23*24)&gt;6,(((AO23*24)-(AN23*24))-0.25)/24,AO23-AN23))</f>
        <v/>
      </c>
      <c r="AO24" s="357"/>
      <c r="AP24" s="356" t="str">
        <f t="shared" ref="AP24" si="253">IF(AND(AP23="",AQ23=""),"",IF((AQ23*24)-(AP23*24)&gt;6,(((AQ23*24)-(AP23*24))-0.25)/24,AQ23-AP23))</f>
        <v/>
      </c>
      <c r="AQ24" s="357"/>
      <c r="AR24" s="356" t="str">
        <f t="shared" ref="AR24" si="254">IF(AND(AR23="",AS23=""),"",IF((AS23*24)-(AR23*24)&gt;6,(((AS23*24)-(AR23*24))-0.25)/24,AS23-AR23))</f>
        <v/>
      </c>
      <c r="AS24" s="357"/>
      <c r="AT24" s="356" t="str">
        <f t="shared" ref="AT24" si="255">IF(AND(AT23="",AU23=""),"",IF((AU23*24)-(AT23*24)&gt;6,(((AU23*24)-(AT23*24))-0.25)/24,AU23-AT23))</f>
        <v/>
      </c>
      <c r="AU24" s="357"/>
      <c r="AV24" s="349">
        <f t="shared" ref="AV24" si="256">SUM(AH24:AU24)</f>
        <v>0</v>
      </c>
      <c r="AW24" s="350"/>
      <c r="AX24" s="356" t="str">
        <f>IF(AND(AX23="",AY23=""),"",IF((AY23*24)-(AX23*24)&gt;6,(((AY23*24)-(AX23*24))-0.25)/24,AY23-AX23))</f>
        <v/>
      </c>
      <c r="AY24" s="357"/>
      <c r="AZ24" s="356" t="str">
        <f>IF(AND(AZ23="",BA23=""),"",IF((BA23*24)-(AZ23*24)&gt;6,(((BA23*24)-(AZ23*24))-0.25)/24,BA23-AZ23))</f>
        <v/>
      </c>
      <c r="BA24" s="357"/>
      <c r="BB24" s="356" t="str">
        <f t="shared" ref="BB24" si="257">IF(AND(BB23="",BC23=""),"",IF((BC23*24)-(BB23*24)&gt;6,(((BC23*24)-(BB23*24))-0.25)/24,BC23-BB23))</f>
        <v/>
      </c>
      <c r="BC24" s="357"/>
      <c r="BD24" s="356" t="str">
        <f t="shared" ref="BD24" si="258">IF(AND(BD23="",BE23=""),"",IF((BE23*24)-(BD23*24)&gt;6,(((BE23*24)-(BD23*24))-0.25)/24,BE23-BD23))</f>
        <v/>
      </c>
      <c r="BE24" s="357"/>
      <c r="BF24" s="356" t="str">
        <f t="shared" ref="BF24" si="259">IF(AND(BF23="",BG23=""),"",IF((BG23*24)-(BF23*24)&gt;6,(((BG23*24)-(BF23*24))-0.25)/24,BG23-BF23))</f>
        <v/>
      </c>
      <c r="BG24" s="357"/>
      <c r="BH24" s="356" t="str">
        <f t="shared" ref="BH24" si="260">IF(AND(BH23="",BI23=""),"",IF((BI23*24)-(BH23*24)&gt;6,(((BI23*24)-(BH23*24))-0.25)/24,BI23-BH23))</f>
        <v/>
      </c>
      <c r="BI24" s="357"/>
      <c r="BJ24" s="356" t="str">
        <f t="shared" ref="BJ24" si="261">IF(AND(BJ23="",BK23=""),"",IF((BK23*24)-(BJ23*24)&gt;6,(((BK23*24)-(BJ23*24))-0.25)/24,BK23-BJ23))</f>
        <v/>
      </c>
      <c r="BK24" s="357"/>
      <c r="BL24" s="349">
        <f t="shared" ref="BL24" si="262">SUM(AX24:BK24)</f>
        <v>0</v>
      </c>
      <c r="BM24" s="350"/>
      <c r="BN24" s="356" t="str">
        <f>IF(AND(BN23="",BO23=""),"",IF((BO23*24)-(BN23*24)&gt;6,(((BO23*24)-(BN23*24))-0.25)/24,BO23-BN23))</f>
        <v/>
      </c>
      <c r="BO24" s="357"/>
      <c r="BP24" s="356" t="str">
        <f>IF(AND(BP23="",BQ23=""),"",IF((BQ23*24)-(BP23*24)&gt;6,(((BQ23*24)-(BP23*24))-0.25)/24,BQ23-BP23))</f>
        <v/>
      </c>
      <c r="BQ24" s="357"/>
      <c r="BR24" s="356" t="str">
        <f t="shared" ref="BR24" si="263">IF(AND(BR23="",BS23=""),"",IF((BS23*24)-(BR23*24)&gt;6,(((BS23*24)-(BR23*24))-0.25)/24,BS23-BR23))</f>
        <v/>
      </c>
      <c r="BS24" s="357"/>
      <c r="BT24" s="356" t="str">
        <f t="shared" ref="BT24" si="264">IF(AND(BT23="",BU23=""),"",IF((BU23*24)-(BT23*24)&gt;6,(((BU23*24)-(BT23*24))-0.25)/24,BU23-BT23))</f>
        <v/>
      </c>
      <c r="BU24" s="357"/>
      <c r="BV24" s="356" t="str">
        <f t="shared" ref="BV24" si="265">IF(AND(BV23="",BW23=""),"",IF((BW23*24)-(BV23*24)&gt;6,(((BW23*24)-(BV23*24))-0.25)/24,BW23-BV23))</f>
        <v/>
      </c>
      <c r="BW24" s="357"/>
      <c r="BX24" s="356" t="str">
        <f t="shared" ref="BX24" si="266">IF(AND(BX23="",BY23=""),"",IF((BY23*24)-(BX23*24)&gt;6,(((BY23*24)-(BX23*24))-0.25)/24,BY23-BX23))</f>
        <v/>
      </c>
      <c r="BY24" s="357"/>
      <c r="BZ24" s="356" t="str">
        <f t="shared" ref="BZ24" si="267">IF(AND(BZ23="",CA23=""),"",IF((CA23*24)-(BZ23*24)&gt;6,(((CA23*24)-(BZ23*24))-0.25)/24,CA23-BZ23))</f>
        <v/>
      </c>
      <c r="CA24" s="357"/>
      <c r="CB24" s="349">
        <f t="shared" ref="CB24" si="268">SUM(BN24:CA24)</f>
        <v>0</v>
      </c>
      <c r="CC24" s="350"/>
      <c r="CD24" s="356" t="str">
        <f>IF(AND(CD23="",CE23=""),"",IF((CE23*24)-(CD23*24)&gt;6,(((CE23*24)-(CD23*24))-0.25)/24,CE23-CD23))</f>
        <v/>
      </c>
      <c r="CE24" s="357"/>
      <c r="CF24" s="356" t="str">
        <f>IF(AND(CF23="",CG23=""),"",IF((CG23*24)-(CF23*24)&gt;6,(((CG23*24)-(CF23*24))-0.25)/24,CG23-CF23))</f>
        <v/>
      </c>
      <c r="CG24" s="357"/>
      <c r="CH24" s="356" t="str">
        <f t="shared" ref="CH24" si="269">IF(AND(CH23="",CI23=""),"",IF((CI23*24)-(CH23*24)&gt;6,(((CI23*24)-(CH23*24))-0.25)/24,CI23-CH23))</f>
        <v/>
      </c>
      <c r="CI24" s="357"/>
      <c r="CJ24" s="356" t="str">
        <f t="shared" ref="CJ24" si="270">IF(AND(CJ23="",CK23=""),"",IF((CK23*24)-(CJ23*24)&gt;6,(((CK23*24)-(CJ23*24))-0.25)/24,CK23-CJ23))</f>
        <v/>
      </c>
      <c r="CK24" s="357"/>
      <c r="CL24" s="356" t="str">
        <f t="shared" ref="CL24" si="271">IF(AND(CL23="",CM23=""),"",IF((CM23*24)-(CL23*24)&gt;6,(((CM23*24)-(CL23*24))-0.25)/24,CM23-CL23))</f>
        <v/>
      </c>
      <c r="CM24" s="357"/>
      <c r="CN24" s="356" t="str">
        <f t="shared" ref="CN24" si="272">IF(AND(CN23="",CO23=""),"",IF((CO23*24)-(CN23*24)&gt;6,(((CO23*24)-(CN23*24))-0.25)/24,CO23-CN23))</f>
        <v/>
      </c>
      <c r="CO24" s="357"/>
      <c r="CP24" s="356" t="str">
        <f t="shared" ref="CP24" si="273">IF(AND(CP23="",CQ23=""),"",IF((CQ23*24)-(CP23*24)&gt;6,(((CQ23*24)-(CP23*24))-0.25)/24,CQ23-CP23))</f>
        <v/>
      </c>
      <c r="CQ24" s="357"/>
      <c r="CR24" s="349">
        <f t="shared" ref="CR24" si="274">SUM(CD24:CQ24)</f>
        <v>0</v>
      </c>
      <c r="CS24" s="350"/>
      <c r="CT24" s="349">
        <f t="shared" ref="CT24" si="275">SUM(P24,AF24,AV24,CB24,CR24,BL24)</f>
        <v>0.33333333333333331</v>
      </c>
      <c r="CU24" s="350"/>
      <c r="CV24" s="157"/>
      <c r="CW24" s="361"/>
      <c r="CX24"/>
      <c r="CY24"/>
    </row>
    <row r="25" spans="1:103">
      <c r="A25" s="164" t="s">
        <v>33</v>
      </c>
      <c r="B25" s="173"/>
      <c r="C25" s="174"/>
      <c r="D25" s="175"/>
      <c r="E25" s="176"/>
      <c r="F25" s="173"/>
      <c r="G25" s="174"/>
      <c r="H25" s="175"/>
      <c r="I25" s="176"/>
      <c r="J25" s="173"/>
      <c r="K25" s="174"/>
      <c r="L25" s="175"/>
      <c r="M25" s="176"/>
      <c r="N25" s="173"/>
      <c r="O25" s="174"/>
      <c r="P25" s="364"/>
      <c r="Q25" s="346"/>
      <c r="R25" s="173"/>
      <c r="S25" s="174"/>
      <c r="T25" s="175"/>
      <c r="U25" s="176"/>
      <c r="V25" s="173"/>
      <c r="W25" s="174"/>
      <c r="X25" s="175"/>
      <c r="Y25" s="176"/>
      <c r="Z25" s="173"/>
      <c r="AA25" s="174"/>
      <c r="AB25" s="175"/>
      <c r="AC25" s="176"/>
      <c r="AD25" s="173"/>
      <c r="AE25" s="174"/>
      <c r="AF25" s="349"/>
      <c r="AG25" s="350"/>
      <c r="AH25" s="173"/>
      <c r="AI25" s="174"/>
      <c r="AJ25" s="175"/>
      <c r="AK25" s="176"/>
      <c r="AL25" s="173"/>
      <c r="AM25" s="174"/>
      <c r="AN25" s="175"/>
      <c r="AO25" s="176"/>
      <c r="AP25" s="173"/>
      <c r="AQ25" s="174"/>
      <c r="AR25" s="175"/>
      <c r="AS25" s="176"/>
      <c r="AT25" s="173"/>
      <c r="AU25" s="174"/>
      <c r="AV25" s="349"/>
      <c r="AW25" s="350"/>
      <c r="AX25" s="173"/>
      <c r="AY25" s="174"/>
      <c r="AZ25" s="175"/>
      <c r="BA25" s="176"/>
      <c r="BB25" s="173"/>
      <c r="BC25" s="174"/>
      <c r="BD25" s="175"/>
      <c r="BE25" s="176"/>
      <c r="BF25" s="173"/>
      <c r="BG25" s="174"/>
      <c r="BH25" s="175"/>
      <c r="BI25" s="176"/>
      <c r="BJ25" s="173"/>
      <c r="BK25" s="174"/>
      <c r="BL25" s="349"/>
      <c r="BM25" s="350"/>
      <c r="BN25" s="173"/>
      <c r="BO25" s="174"/>
      <c r="BP25" s="175"/>
      <c r="BQ25" s="176"/>
      <c r="BR25" s="173"/>
      <c r="BS25" s="174"/>
      <c r="BT25" s="175"/>
      <c r="BU25" s="176"/>
      <c r="BV25" s="173"/>
      <c r="BW25" s="174"/>
      <c r="BX25" s="175"/>
      <c r="BY25" s="176"/>
      <c r="BZ25" s="173"/>
      <c r="CA25" s="174"/>
      <c r="CB25" s="345"/>
      <c r="CC25" s="346"/>
      <c r="CD25" s="173"/>
      <c r="CE25" s="174"/>
      <c r="CF25" s="175"/>
      <c r="CG25" s="176"/>
      <c r="CH25" s="173"/>
      <c r="CI25" s="174"/>
      <c r="CJ25" s="175"/>
      <c r="CK25" s="176"/>
      <c r="CL25" s="173"/>
      <c r="CM25" s="174"/>
      <c r="CN25" s="175"/>
      <c r="CO25" s="176"/>
      <c r="CP25" s="173"/>
      <c r="CQ25" s="174"/>
      <c r="CR25" s="345"/>
      <c r="CS25" s="346"/>
      <c r="CT25" s="345"/>
      <c r="CU25" s="346"/>
      <c r="CV25" s="157"/>
      <c r="CW25" s="360">
        <f>$CT$2-CT26</f>
        <v>6.9666666666666659</v>
      </c>
      <c r="CX25"/>
      <c r="CY25"/>
    </row>
    <row r="26" spans="1:103">
      <c r="A26" s="167"/>
      <c r="B26" s="356" t="str">
        <f>IF(AND(B25="",C25=""),"",IF((C25*24)-(B25*24)&gt;6,(((C25*24)-(B25*24))-0.25)/24,C25-B25))</f>
        <v/>
      </c>
      <c r="C26" s="357"/>
      <c r="D26" s="356" t="str">
        <f t="shared" ref="D26" si="276">IF(AND(D25="",E25=""),"",IF((E25*24)-(D25*24)&gt;6,(((E25*24)-(D25*24))-0.25)/24,E25-D25))</f>
        <v/>
      </c>
      <c r="E26" s="357"/>
      <c r="F26" s="356" t="str">
        <f t="shared" ref="F26" si="277">IF(AND(F25="",G25=""),"",IF((G25*24)-(F25*24)&gt;6,(((G25*24)-(F25*24))-0.25)/24,G25-F25))</f>
        <v/>
      </c>
      <c r="G26" s="357"/>
      <c r="H26" s="356" t="str">
        <f t="shared" ref="H26" si="278">IF(AND(H25="",I25=""),"",IF((I25*24)-(H25*24)&gt;6,(((I25*24)-(H25*24))-0.25)/24,I25-H25))</f>
        <v/>
      </c>
      <c r="I26" s="357"/>
      <c r="J26" s="356" t="str">
        <f t="shared" ref="J26" si="279">IF(AND(J25="",K25=""),"",IF((K25*24)-(J25*24)&gt;6,(((K25*24)-(J25*24))-0.25)/24,K25-J25))</f>
        <v/>
      </c>
      <c r="K26" s="357"/>
      <c r="L26" s="356" t="str">
        <f t="shared" ref="L26" si="280">IF(AND(L25="",M25=""),"",IF((M25*24)-(L25*24)&gt;6,(((M25*24)-(L25*24))-0.25)/24,M25-L25))</f>
        <v/>
      </c>
      <c r="M26" s="357"/>
      <c r="N26" s="356" t="str">
        <f t="shared" ref="N26" si="281">IF(AND(N25="",O25=""),"",IF((O25*24)-(N25*24)&gt;6,(((O25*24)-(N25*24))-0.25)/24,O25-N25))</f>
        <v/>
      </c>
      <c r="O26" s="357"/>
      <c r="P26" s="365">
        <f t="shared" ref="P26" si="282">SUM(B26:O26)</f>
        <v>0</v>
      </c>
      <c r="Q26" s="350"/>
      <c r="R26" s="356" t="str">
        <f>IF(AND(R25="",S25=""),"",IF((S25*24)-(R25*24)&gt;6,(((S25*24)-(R25*24))-0.25)/24,S25-R25))</f>
        <v/>
      </c>
      <c r="S26" s="357"/>
      <c r="T26" s="356" t="str">
        <f t="shared" ref="T26" si="283">IF(AND(T25="",U25=""),"",IF((U25*24)-(T25*24)&gt;6,(((U25*24)-(T25*24))-0.25)/24,U25-T25))</f>
        <v/>
      </c>
      <c r="U26" s="357"/>
      <c r="V26" s="356" t="str">
        <f t="shared" ref="V26" si="284">IF(AND(V25="",W25=""),"",IF((W25*24)-(V25*24)&gt;6,(((W25*24)-(V25*24))-0.25)/24,W25-V25))</f>
        <v/>
      </c>
      <c r="W26" s="357"/>
      <c r="X26" s="356" t="str">
        <f t="shared" ref="X26" si="285">IF(AND(X25="",Y25=""),"",IF((Y25*24)-(X25*24)&gt;6,(((Y25*24)-(X25*24))-0.25)/24,Y25-X25))</f>
        <v/>
      </c>
      <c r="Y26" s="357"/>
      <c r="Z26" s="356" t="str">
        <f t="shared" ref="Z26" si="286">IF(AND(Z25="",AA25=""),"",IF((AA25*24)-(Z25*24)&gt;6,(((AA25*24)-(Z25*24))-0.25)/24,AA25-Z25))</f>
        <v/>
      </c>
      <c r="AA26" s="357"/>
      <c r="AB26" s="356" t="str">
        <f t="shared" ref="AB26" si="287">IF(AND(AB25="",AC25=""),"",IF((AC25*24)-(AB25*24)&gt;6,(((AC25*24)-(AB25*24))-0.25)/24,AC25-AB25))</f>
        <v/>
      </c>
      <c r="AC26" s="357"/>
      <c r="AD26" s="356" t="str">
        <f t="shared" ref="AD26" si="288">IF(AND(AD25="",AE25=""),"",IF((AE25*24)-(AD25*24)&gt;6,(((AE25*24)-(AD25*24))-0.25)/24,AE25-AD25))</f>
        <v/>
      </c>
      <c r="AE26" s="357"/>
      <c r="AF26" s="349">
        <f t="shared" ref="AF26" si="289">SUM(R26:AE26)</f>
        <v>0</v>
      </c>
      <c r="AG26" s="350"/>
      <c r="AH26" s="356" t="str">
        <f>IF(AND(AH25="",AI25=""),"",IF((AI25*24)-(AH25*24)&gt;6,(((AI25*24)-(AH25*24))-0.25)/24,AI25-AH25))</f>
        <v/>
      </c>
      <c r="AI26" s="357"/>
      <c r="AJ26" s="356" t="str">
        <f t="shared" ref="AJ26" si="290">IF(AND(AJ25="",AK25=""),"",IF((AK25*24)-(AJ25*24)&gt;6,(((AK25*24)-(AJ25*24))-0.25)/24,AK25-AJ25))</f>
        <v/>
      </c>
      <c r="AK26" s="357"/>
      <c r="AL26" s="356" t="str">
        <f t="shared" ref="AL26" si="291">IF(AND(AL25="",AM25=""),"",IF((AM25*24)-(AL25*24)&gt;6,(((AM25*24)-(AL25*24))-0.25)/24,AM25-AL25))</f>
        <v/>
      </c>
      <c r="AM26" s="357"/>
      <c r="AN26" s="356" t="str">
        <f t="shared" ref="AN26" si="292">IF(AND(AN25="",AO25=""),"",IF((AO25*24)-(AN25*24)&gt;6,(((AO25*24)-(AN25*24))-0.25)/24,AO25-AN25))</f>
        <v/>
      </c>
      <c r="AO26" s="357"/>
      <c r="AP26" s="356" t="str">
        <f t="shared" ref="AP26" si="293">IF(AND(AP25="",AQ25=""),"",IF((AQ25*24)-(AP25*24)&gt;6,(((AQ25*24)-(AP25*24))-0.25)/24,AQ25-AP25))</f>
        <v/>
      </c>
      <c r="AQ26" s="357"/>
      <c r="AR26" s="356" t="str">
        <f t="shared" ref="AR26" si="294">IF(AND(AR25="",AS25=""),"",IF((AS25*24)-(AR25*24)&gt;6,(((AS25*24)-(AR25*24))-0.25)/24,AS25-AR25))</f>
        <v/>
      </c>
      <c r="AS26" s="357"/>
      <c r="AT26" s="356" t="str">
        <f t="shared" ref="AT26" si="295">IF(AND(AT25="",AU25=""),"",IF((AU25*24)-(AT25*24)&gt;6,(((AU25*24)-(AT25*24))-0.25)/24,AU25-AT25))</f>
        <v/>
      </c>
      <c r="AU26" s="357"/>
      <c r="AV26" s="349">
        <f t="shared" ref="AV26" si="296">SUM(AH26:AU26)</f>
        <v>0</v>
      </c>
      <c r="AW26" s="350"/>
      <c r="AX26" s="356" t="str">
        <f>IF(AND(AX25="",AY25=""),"",IF((AY25*24)-(AX25*24)&gt;6,(((AY25*24)-(AX25*24))-0.25)/24,AY25-AX25))</f>
        <v/>
      </c>
      <c r="AY26" s="357"/>
      <c r="AZ26" s="356" t="str">
        <f t="shared" ref="AZ26" si="297">IF(AND(AZ25="",BA25=""),"",IF((BA25*24)-(AZ25*24)&gt;6,(((BA25*24)-(AZ25*24))-0.25)/24,BA25-AZ25))</f>
        <v/>
      </c>
      <c r="BA26" s="357"/>
      <c r="BB26" s="356" t="str">
        <f t="shared" ref="BB26" si="298">IF(AND(BB25="",BC25=""),"",IF((BC25*24)-(BB25*24)&gt;6,(((BC25*24)-(BB25*24))-0.25)/24,BC25-BB25))</f>
        <v/>
      </c>
      <c r="BC26" s="357"/>
      <c r="BD26" s="356" t="str">
        <f t="shared" ref="BD26" si="299">IF(AND(BD25="",BE25=""),"",IF((BE25*24)-(BD25*24)&gt;6,(((BE25*24)-(BD25*24))-0.25)/24,BE25-BD25))</f>
        <v/>
      </c>
      <c r="BE26" s="357"/>
      <c r="BF26" s="356" t="str">
        <f t="shared" ref="BF26" si="300">IF(AND(BF25="",BG25=""),"",IF((BG25*24)-(BF25*24)&gt;6,(((BG25*24)-(BF25*24))-0.25)/24,BG25-BF25))</f>
        <v/>
      </c>
      <c r="BG26" s="357"/>
      <c r="BH26" s="356" t="str">
        <f t="shared" ref="BH26" si="301">IF(AND(BH25="",BI25=""),"",IF((BI25*24)-(BH25*24)&gt;6,(((BI25*24)-(BH25*24))-0.25)/24,BI25-BH25))</f>
        <v/>
      </c>
      <c r="BI26" s="357"/>
      <c r="BJ26" s="356" t="str">
        <f t="shared" ref="BJ26" si="302">IF(AND(BJ25="",BK25=""),"",IF((BK25*24)-(BJ25*24)&gt;6,(((BK25*24)-(BJ25*24))-0.25)/24,BK25-BJ25))</f>
        <v/>
      </c>
      <c r="BK26" s="357"/>
      <c r="BL26" s="349">
        <f t="shared" ref="BL26" si="303">SUM(AX26:BK26)</f>
        <v>0</v>
      </c>
      <c r="BM26" s="350"/>
      <c r="BN26" s="356" t="str">
        <f>IF(AND(BN25="",BO25=""),"",IF((BO25*24)-(BN25*24)&gt;6,(((BO25*24)-(BN25*24))-0.25)/24,BO25-BN25))</f>
        <v/>
      </c>
      <c r="BO26" s="357"/>
      <c r="BP26" s="356" t="str">
        <f t="shared" ref="BP26" si="304">IF(AND(BP25="",BQ25=""),"",IF((BQ25*24)-(BP25*24)&gt;6,(((BQ25*24)-(BP25*24))-0.25)/24,BQ25-BP25))</f>
        <v/>
      </c>
      <c r="BQ26" s="357"/>
      <c r="BR26" s="356" t="str">
        <f t="shared" ref="BR26" si="305">IF(AND(BR25="",BS25=""),"",IF((BS25*24)-(BR25*24)&gt;6,(((BS25*24)-(BR25*24))-0.25)/24,BS25-BR25))</f>
        <v/>
      </c>
      <c r="BS26" s="357"/>
      <c r="BT26" s="356" t="str">
        <f t="shared" ref="BT26" si="306">IF(AND(BT25="",BU25=""),"",IF((BU25*24)-(BT25*24)&gt;6,(((BU25*24)-(BT25*24))-0.25)/24,BU25-BT25))</f>
        <v/>
      </c>
      <c r="BU26" s="357"/>
      <c r="BV26" s="356" t="str">
        <f t="shared" ref="BV26" si="307">IF(AND(BV25="",BW25=""),"",IF((BW25*24)-(BV25*24)&gt;6,(((BW25*24)-(BV25*24))-0.25)/24,BW25-BV25))</f>
        <v/>
      </c>
      <c r="BW26" s="357"/>
      <c r="BX26" s="356" t="str">
        <f t="shared" ref="BX26" si="308">IF(AND(BX25="",BY25=""),"",IF((BY25*24)-(BX25*24)&gt;6,(((BY25*24)-(BX25*24))-0.25)/24,BY25-BX25))</f>
        <v/>
      </c>
      <c r="BY26" s="357"/>
      <c r="BZ26" s="356" t="str">
        <f t="shared" ref="BZ26" si="309">IF(AND(BZ25="",CA25=""),"",IF((CA25*24)-(BZ25*24)&gt;6,(((CA25*24)-(BZ25*24))-0.25)/24,CA25-BZ25))</f>
        <v/>
      </c>
      <c r="CA26" s="357"/>
      <c r="CB26" s="349">
        <f t="shared" ref="CB26" si="310">SUM(BN26:CA26)</f>
        <v>0</v>
      </c>
      <c r="CC26" s="350"/>
      <c r="CD26" s="356" t="str">
        <f>IF(AND(CD25="",CE25=""),"",IF((CE25*24)-(CD25*24)&gt;6,(((CE25*24)-(CD25*24))-0.25)/24,CE25-CD25))</f>
        <v/>
      </c>
      <c r="CE26" s="357"/>
      <c r="CF26" s="356" t="str">
        <f t="shared" ref="CF26" si="311">IF(AND(CF25="",CG25=""),"",IF((CG25*24)-(CF25*24)&gt;6,(((CG25*24)-(CF25*24))-0.25)/24,CG25-CF25))</f>
        <v/>
      </c>
      <c r="CG26" s="357"/>
      <c r="CH26" s="356" t="str">
        <f t="shared" ref="CH26" si="312">IF(AND(CH25="",CI25=""),"",IF((CI25*24)-(CH25*24)&gt;6,(((CI25*24)-(CH25*24))-0.25)/24,CI25-CH25))</f>
        <v/>
      </c>
      <c r="CI26" s="357"/>
      <c r="CJ26" s="356" t="str">
        <f t="shared" ref="CJ26" si="313">IF(AND(CJ25="",CK25=""),"",IF((CK25*24)-(CJ25*24)&gt;6,(((CK25*24)-(CJ25*24))-0.25)/24,CK25-CJ25))</f>
        <v/>
      </c>
      <c r="CK26" s="357"/>
      <c r="CL26" s="356" t="str">
        <f t="shared" ref="CL26" si="314">IF(AND(CL25="",CM25=""),"",IF((CM25*24)-(CL25*24)&gt;6,(((CM25*24)-(CL25*24))-0.25)/24,CM25-CL25))</f>
        <v/>
      </c>
      <c r="CM26" s="357"/>
      <c r="CN26" s="356" t="str">
        <f t="shared" ref="CN26" si="315">IF(AND(CN25="",CO25=""),"",IF((CO25*24)-(CN25*24)&gt;6,(((CO25*24)-(CN25*24))-0.25)/24,CO25-CN25))</f>
        <v/>
      </c>
      <c r="CO26" s="357"/>
      <c r="CP26" s="356" t="str">
        <f t="shared" ref="CP26" si="316">IF(AND(CP25="",CQ25=""),"",IF((CQ25*24)-(CP25*24)&gt;6,(((CQ25*24)-(CP25*24))-0.25)/24,CQ25-CP25))</f>
        <v/>
      </c>
      <c r="CQ26" s="357"/>
      <c r="CR26" s="349">
        <f>SUM(CD26:CQ26)</f>
        <v>0</v>
      </c>
      <c r="CS26" s="350"/>
      <c r="CT26" s="349">
        <f>SUM(P26,AF26,AV26,CB26,CR26,BL26)</f>
        <v>0</v>
      </c>
      <c r="CU26" s="350"/>
      <c r="CV26" s="157"/>
      <c r="CW26" s="361"/>
      <c r="CX26"/>
      <c r="CY26"/>
    </row>
    <row r="27" spans="1:103">
      <c r="A27" s="166" t="s">
        <v>35</v>
      </c>
      <c r="B27" s="173"/>
      <c r="C27" s="174"/>
      <c r="D27" s="175"/>
      <c r="E27" s="176"/>
      <c r="F27" s="173"/>
      <c r="G27" s="174"/>
      <c r="H27" s="175"/>
      <c r="I27" s="176"/>
      <c r="J27" s="173"/>
      <c r="K27" s="174"/>
      <c r="L27" s="175"/>
      <c r="M27" s="176"/>
      <c r="N27" s="173"/>
      <c r="O27" s="174"/>
      <c r="P27" s="364"/>
      <c r="Q27" s="346"/>
      <c r="R27" s="173"/>
      <c r="S27" s="174"/>
      <c r="T27" s="175"/>
      <c r="U27" s="176"/>
      <c r="V27" s="173"/>
      <c r="W27" s="174"/>
      <c r="X27" s="175"/>
      <c r="Y27" s="176"/>
      <c r="Z27" s="173"/>
      <c r="AA27" s="174"/>
      <c r="AB27" s="175"/>
      <c r="AC27" s="176"/>
      <c r="AD27" s="173"/>
      <c r="AE27" s="174"/>
      <c r="AF27" s="349"/>
      <c r="AG27" s="350"/>
      <c r="AH27" s="173"/>
      <c r="AI27" s="174"/>
      <c r="AJ27" s="175"/>
      <c r="AK27" s="176"/>
      <c r="AL27" s="173"/>
      <c r="AM27" s="174"/>
      <c r="AN27" s="175"/>
      <c r="AO27" s="176"/>
      <c r="AP27" s="173"/>
      <c r="AQ27" s="174"/>
      <c r="AR27" s="175"/>
      <c r="AS27" s="176"/>
      <c r="AT27" s="173"/>
      <c r="AU27" s="174"/>
      <c r="AV27" s="349"/>
      <c r="AW27" s="350"/>
      <c r="AX27" s="173"/>
      <c r="AY27" s="174"/>
      <c r="AZ27" s="175"/>
      <c r="BA27" s="176"/>
      <c r="BB27" s="173"/>
      <c r="BC27" s="174"/>
      <c r="BD27" s="175"/>
      <c r="BE27" s="176"/>
      <c r="BF27" s="173"/>
      <c r="BG27" s="174"/>
      <c r="BH27" s="175"/>
      <c r="BI27" s="176"/>
      <c r="BJ27" s="173"/>
      <c r="BK27" s="174"/>
      <c r="BL27" s="349"/>
      <c r="BM27" s="350"/>
      <c r="BN27" s="173"/>
      <c r="BO27" s="174"/>
      <c r="BP27" s="175"/>
      <c r="BQ27" s="176"/>
      <c r="BR27" s="173"/>
      <c r="BS27" s="174"/>
      <c r="BT27" s="175"/>
      <c r="BU27" s="176"/>
      <c r="BV27" s="173"/>
      <c r="BW27" s="174"/>
      <c r="BX27" s="175"/>
      <c r="BY27" s="176"/>
      <c r="BZ27" s="173"/>
      <c r="CA27" s="174"/>
      <c r="CB27" s="349"/>
      <c r="CC27" s="350"/>
      <c r="CD27" s="173"/>
      <c r="CE27" s="174"/>
      <c r="CF27" s="175"/>
      <c r="CG27" s="176"/>
      <c r="CH27" s="173"/>
      <c r="CI27" s="174"/>
      <c r="CJ27" s="175"/>
      <c r="CK27" s="176"/>
      <c r="CL27" s="173"/>
      <c r="CM27" s="174"/>
      <c r="CN27" s="175"/>
      <c r="CO27" s="176"/>
      <c r="CP27" s="173"/>
      <c r="CQ27" s="174"/>
      <c r="CR27" s="349"/>
      <c r="CS27" s="350"/>
      <c r="CT27" s="349"/>
      <c r="CU27" s="350"/>
      <c r="CV27" s="157"/>
      <c r="CW27" s="360">
        <f>$CT$2-CT28</f>
        <v>6.9666666666666659</v>
      </c>
      <c r="CX27"/>
      <c r="CY27"/>
    </row>
    <row r="28" spans="1:103">
      <c r="A28" s="168"/>
      <c r="B28" s="356" t="str">
        <f>IF(AND(B27="",C27=""),"",IF((C27*24)-(B27*24)&gt;6,(((C27*24)-(B27*24))-0.25)/24,C27-B27))</f>
        <v/>
      </c>
      <c r="C28" s="357"/>
      <c r="D28" s="356" t="str">
        <f t="shared" ref="D28" si="317">IF(AND(D27="",E27=""),"",IF((E27*24)-(D27*24)&gt;6,(((E27*24)-(D27*24))-0.25)/24,E27-D27))</f>
        <v/>
      </c>
      <c r="E28" s="357"/>
      <c r="F28" s="356" t="str">
        <f t="shared" ref="F28" si="318">IF(AND(F27="",G27=""),"",IF((G27*24)-(F27*24)&gt;6,(((G27*24)-(F27*24))-0.25)/24,G27-F27))</f>
        <v/>
      </c>
      <c r="G28" s="357"/>
      <c r="H28" s="356" t="str">
        <f t="shared" ref="H28" si="319">IF(AND(H27="",I27=""),"",IF((I27*24)-(H27*24)&gt;6,(((I27*24)-(H27*24))-0.25)/24,I27-H27))</f>
        <v/>
      </c>
      <c r="I28" s="357"/>
      <c r="J28" s="356" t="str">
        <f t="shared" ref="J28" si="320">IF(AND(J27="",K27=""),"",IF((K27*24)-(J27*24)&gt;6,(((K27*24)-(J27*24))-0.25)/24,K27-J27))</f>
        <v/>
      </c>
      <c r="K28" s="357"/>
      <c r="L28" s="356" t="str">
        <f t="shared" ref="L28" si="321">IF(AND(L27="",M27=""),"",IF((M27*24)-(L27*24)&gt;6,(((M27*24)-(L27*24))-0.25)/24,M27-L27))</f>
        <v/>
      </c>
      <c r="M28" s="357"/>
      <c r="N28" s="356" t="str">
        <f t="shared" ref="N28" si="322">IF(AND(N27="",O27=""),"",IF((O27*24)-(N27*24)&gt;6,(((O27*24)-(N27*24))-0.25)/24,O27-N27))</f>
        <v/>
      </c>
      <c r="O28" s="357"/>
      <c r="P28" s="365">
        <f t="shared" ref="P28" si="323">SUM(B28:O28)</f>
        <v>0</v>
      </c>
      <c r="Q28" s="350"/>
      <c r="R28" s="356" t="str">
        <f>IF(AND(R27="",S27=""),"",IF((S27*24)-(R27*24)&gt;6,(((S27*24)-(R27*24))-0.25)/24,S27-R27))</f>
        <v/>
      </c>
      <c r="S28" s="357"/>
      <c r="T28" s="356" t="str">
        <f t="shared" ref="T28" si="324">IF(AND(T27="",U27=""),"",IF((U27*24)-(T27*24)&gt;6,(((U27*24)-(T27*24))-0.25)/24,U27-T27))</f>
        <v/>
      </c>
      <c r="U28" s="357"/>
      <c r="V28" s="356" t="str">
        <f t="shared" ref="V28" si="325">IF(AND(V27="",W27=""),"",IF((W27*24)-(V27*24)&gt;6,(((W27*24)-(V27*24))-0.25)/24,W27-V27))</f>
        <v/>
      </c>
      <c r="W28" s="357"/>
      <c r="X28" s="356" t="str">
        <f t="shared" ref="X28" si="326">IF(AND(X27="",Y27=""),"",IF((Y27*24)-(X27*24)&gt;6,(((Y27*24)-(X27*24))-0.25)/24,Y27-X27))</f>
        <v/>
      </c>
      <c r="Y28" s="357"/>
      <c r="Z28" s="356" t="str">
        <f t="shared" ref="Z28" si="327">IF(AND(Z27="",AA27=""),"",IF((AA27*24)-(Z27*24)&gt;6,(((AA27*24)-(Z27*24))-0.25)/24,AA27-Z27))</f>
        <v/>
      </c>
      <c r="AA28" s="357"/>
      <c r="AB28" s="356" t="str">
        <f t="shared" ref="AB28" si="328">IF(AND(AB27="",AC27=""),"",IF((AC27*24)-(AB27*24)&gt;6,(((AC27*24)-(AB27*24))-0.25)/24,AC27-AB27))</f>
        <v/>
      </c>
      <c r="AC28" s="357"/>
      <c r="AD28" s="356" t="str">
        <f t="shared" ref="AD28" si="329">IF(AND(AD27="",AE27=""),"",IF((AE27*24)-(AD27*24)&gt;6,(((AE27*24)-(AD27*24))-0.25)/24,AE27-AD27))</f>
        <v/>
      </c>
      <c r="AE28" s="357"/>
      <c r="AF28" s="349">
        <f t="shared" ref="AF28" si="330">SUM(R28:AE28)</f>
        <v>0</v>
      </c>
      <c r="AG28" s="350"/>
      <c r="AH28" s="356" t="str">
        <f>IF(AND(AH27="",AI27=""),"",IF((AI27*24)-(AH27*24)&gt;6,(((AI27*24)-(AH27*24))-0.25)/24,AI27-AH27))</f>
        <v/>
      </c>
      <c r="AI28" s="357"/>
      <c r="AJ28" s="356" t="str">
        <f t="shared" ref="AJ28" si="331">IF(AND(AJ27="",AK27=""),"",IF((AK27*24)-(AJ27*24)&gt;6,(((AK27*24)-(AJ27*24))-0.25)/24,AK27-AJ27))</f>
        <v/>
      </c>
      <c r="AK28" s="357"/>
      <c r="AL28" s="356" t="str">
        <f t="shared" ref="AL28" si="332">IF(AND(AL27="",AM27=""),"",IF((AM27*24)-(AL27*24)&gt;6,(((AM27*24)-(AL27*24))-0.25)/24,AM27-AL27))</f>
        <v/>
      </c>
      <c r="AM28" s="357"/>
      <c r="AN28" s="356" t="str">
        <f t="shared" ref="AN28" si="333">IF(AND(AN27="",AO27=""),"",IF((AO27*24)-(AN27*24)&gt;6,(((AO27*24)-(AN27*24))-0.25)/24,AO27-AN27))</f>
        <v/>
      </c>
      <c r="AO28" s="357"/>
      <c r="AP28" s="356" t="str">
        <f t="shared" ref="AP28" si="334">IF(AND(AP27="",AQ27=""),"",IF((AQ27*24)-(AP27*24)&gt;6,(((AQ27*24)-(AP27*24))-0.25)/24,AQ27-AP27))</f>
        <v/>
      </c>
      <c r="AQ28" s="357"/>
      <c r="AR28" s="356" t="str">
        <f t="shared" ref="AR28" si="335">IF(AND(AR27="",AS27=""),"",IF((AS27*24)-(AR27*24)&gt;6,(((AS27*24)-(AR27*24))-0.25)/24,AS27-AR27))</f>
        <v/>
      </c>
      <c r="AS28" s="357"/>
      <c r="AT28" s="356" t="str">
        <f t="shared" ref="AT28" si="336">IF(AND(AT27="",AU27=""),"",IF((AU27*24)-(AT27*24)&gt;6,(((AU27*24)-(AT27*24))-0.25)/24,AU27-AT27))</f>
        <v/>
      </c>
      <c r="AU28" s="357"/>
      <c r="AV28" s="349">
        <f t="shared" ref="AV28" si="337">SUM(AH28:AU28)</f>
        <v>0</v>
      </c>
      <c r="AW28" s="350"/>
      <c r="AX28" s="356" t="str">
        <f>IF(AND(AX27="",AY27=""),"",IF((AY27*24)-(AX27*24)&gt;6,(((AY27*24)-(AX27*24))-0.25)/24,AY27-AX27))</f>
        <v/>
      </c>
      <c r="AY28" s="357"/>
      <c r="AZ28" s="356" t="str">
        <f t="shared" ref="AZ28" si="338">IF(AND(AZ27="",BA27=""),"",IF((BA27*24)-(AZ27*24)&gt;6,(((BA27*24)-(AZ27*24))-0.25)/24,BA27-AZ27))</f>
        <v/>
      </c>
      <c r="BA28" s="357"/>
      <c r="BB28" s="356" t="str">
        <f t="shared" ref="BB28" si="339">IF(AND(BB27="",BC27=""),"",IF((BC27*24)-(BB27*24)&gt;6,(((BC27*24)-(BB27*24))-0.25)/24,BC27-BB27))</f>
        <v/>
      </c>
      <c r="BC28" s="357"/>
      <c r="BD28" s="356" t="str">
        <f t="shared" ref="BD28" si="340">IF(AND(BD27="",BE27=""),"",IF((BE27*24)-(BD27*24)&gt;6,(((BE27*24)-(BD27*24))-0.25)/24,BE27-BD27))</f>
        <v/>
      </c>
      <c r="BE28" s="357"/>
      <c r="BF28" s="356" t="str">
        <f t="shared" ref="BF28" si="341">IF(AND(BF27="",BG27=""),"",IF((BG27*24)-(BF27*24)&gt;6,(((BG27*24)-(BF27*24))-0.25)/24,BG27-BF27))</f>
        <v/>
      </c>
      <c r="BG28" s="357"/>
      <c r="BH28" s="356" t="str">
        <f t="shared" ref="BH28" si="342">IF(AND(BH27="",BI27=""),"",IF((BI27*24)-(BH27*24)&gt;6,(((BI27*24)-(BH27*24))-0.25)/24,BI27-BH27))</f>
        <v/>
      </c>
      <c r="BI28" s="357"/>
      <c r="BJ28" s="356" t="str">
        <f t="shared" ref="BJ28" si="343">IF(AND(BJ27="",BK27=""),"",IF((BK27*24)-(BJ27*24)&gt;6,(((BK27*24)-(BJ27*24))-0.25)/24,BK27-BJ27))</f>
        <v/>
      </c>
      <c r="BK28" s="357"/>
      <c r="BL28" s="349">
        <f t="shared" ref="BL28" si="344">SUM(AX28:BK28)</f>
        <v>0</v>
      </c>
      <c r="BM28" s="350"/>
      <c r="BN28" s="356" t="str">
        <f>IF(AND(BN27="",BO27=""),"",IF((BO27*24)-(BN27*24)&gt;6,(((BO27*24)-(BN27*24))-0.25)/24,BO27-BN27))</f>
        <v/>
      </c>
      <c r="BO28" s="357"/>
      <c r="BP28" s="356" t="str">
        <f t="shared" ref="BP28" si="345">IF(AND(BP27="",BQ27=""),"",IF((BQ27*24)-(BP27*24)&gt;6,(((BQ27*24)-(BP27*24))-0.25)/24,BQ27-BP27))</f>
        <v/>
      </c>
      <c r="BQ28" s="357"/>
      <c r="BR28" s="356" t="str">
        <f t="shared" ref="BR28" si="346">IF(AND(BR27="",BS27=""),"",IF((BS27*24)-(BR27*24)&gt;6,(((BS27*24)-(BR27*24))-0.25)/24,BS27-BR27))</f>
        <v/>
      </c>
      <c r="BS28" s="357"/>
      <c r="BT28" s="356" t="str">
        <f t="shared" ref="BT28" si="347">IF(AND(BT27="",BU27=""),"",IF((BU27*24)-(BT27*24)&gt;6,(((BU27*24)-(BT27*24))-0.25)/24,BU27-BT27))</f>
        <v/>
      </c>
      <c r="BU28" s="357"/>
      <c r="BV28" s="356" t="str">
        <f t="shared" ref="BV28" si="348">IF(AND(BV27="",BW27=""),"",IF((BW27*24)-(BV27*24)&gt;6,(((BW27*24)-(BV27*24))-0.25)/24,BW27-BV27))</f>
        <v/>
      </c>
      <c r="BW28" s="357"/>
      <c r="BX28" s="356" t="str">
        <f t="shared" ref="BX28" si="349">IF(AND(BX27="",BY27=""),"",IF((BY27*24)-(BX27*24)&gt;6,(((BY27*24)-(BX27*24))-0.25)/24,BY27-BX27))</f>
        <v/>
      </c>
      <c r="BY28" s="357"/>
      <c r="BZ28" s="356" t="str">
        <f t="shared" ref="BZ28" si="350">IF(AND(BZ27="",CA27=""),"",IF((CA27*24)-(BZ27*24)&gt;6,(((CA27*24)-(BZ27*24))-0.25)/24,CA27-BZ27))</f>
        <v/>
      </c>
      <c r="CA28" s="357"/>
      <c r="CB28" s="349">
        <f t="shared" ref="CB28" si="351">SUM(BN28:CA28)</f>
        <v>0</v>
      </c>
      <c r="CC28" s="350"/>
      <c r="CD28" s="356" t="str">
        <f>IF(AND(CD27="",CE27=""),"",IF((CE27*24)-(CD27*24)&gt;6,(((CE27*24)-(CD27*24))-0.25)/24,CE27-CD27))</f>
        <v/>
      </c>
      <c r="CE28" s="357"/>
      <c r="CF28" s="356" t="str">
        <f t="shared" ref="CF28" si="352">IF(AND(CF27="",CG27=""),"",IF((CG27*24)-(CF27*24)&gt;6,(((CG27*24)-(CF27*24))-0.25)/24,CG27-CF27))</f>
        <v/>
      </c>
      <c r="CG28" s="357"/>
      <c r="CH28" s="356" t="str">
        <f t="shared" ref="CH28" si="353">IF(AND(CH27="",CI27=""),"",IF((CI27*24)-(CH27*24)&gt;6,(((CI27*24)-(CH27*24))-0.25)/24,CI27-CH27))</f>
        <v/>
      </c>
      <c r="CI28" s="357"/>
      <c r="CJ28" s="356" t="str">
        <f t="shared" ref="CJ28" si="354">IF(AND(CJ27="",CK27=""),"",IF((CK27*24)-(CJ27*24)&gt;6,(((CK27*24)-(CJ27*24))-0.25)/24,CK27-CJ27))</f>
        <v/>
      </c>
      <c r="CK28" s="357"/>
      <c r="CL28" s="356" t="str">
        <f t="shared" ref="CL28" si="355">IF(AND(CL27="",CM27=""),"",IF((CM27*24)-(CL27*24)&gt;6,(((CM27*24)-(CL27*24))-0.25)/24,CM27-CL27))</f>
        <v/>
      </c>
      <c r="CM28" s="357"/>
      <c r="CN28" s="356" t="str">
        <f t="shared" ref="CN28" si="356">IF(AND(CN27="",CO27=""),"",IF((CO27*24)-(CN27*24)&gt;6,(((CO27*24)-(CN27*24))-0.25)/24,CO27-CN27))</f>
        <v/>
      </c>
      <c r="CO28" s="357"/>
      <c r="CP28" s="356" t="str">
        <f t="shared" ref="CP28" si="357">IF(AND(CP27="",CQ27=""),"",IF((CQ27*24)-(CP27*24)&gt;6,(((CQ27*24)-(CP27*24))-0.25)/24,CQ27-CP27))</f>
        <v/>
      </c>
      <c r="CQ28" s="357"/>
      <c r="CR28" s="349">
        <f t="shared" ref="CR28" si="358">SUM(CD28:CQ28)</f>
        <v>0</v>
      </c>
      <c r="CS28" s="350"/>
      <c r="CT28" s="349">
        <f t="shared" ref="CT28" si="359">SUM(P28,AF28,AV28,CB28,CR28,BL28)</f>
        <v>0</v>
      </c>
      <c r="CU28" s="350"/>
      <c r="CV28" s="157"/>
      <c r="CW28" s="361"/>
      <c r="CX28"/>
      <c r="CY28"/>
    </row>
    <row r="29" spans="1:103">
      <c r="A29" s="166" t="s">
        <v>37</v>
      </c>
      <c r="B29" s="173"/>
      <c r="C29" s="174"/>
      <c r="D29" s="175"/>
      <c r="E29" s="176"/>
      <c r="F29" s="173"/>
      <c r="G29" s="174"/>
      <c r="H29" s="175"/>
      <c r="I29" s="176"/>
      <c r="J29" s="173"/>
      <c r="K29" s="174"/>
      <c r="L29" s="175"/>
      <c r="M29" s="176"/>
      <c r="N29" s="173"/>
      <c r="O29" s="174"/>
      <c r="P29" s="364"/>
      <c r="Q29" s="346"/>
      <c r="R29" s="173"/>
      <c r="S29" s="174"/>
      <c r="T29" s="175"/>
      <c r="U29" s="176"/>
      <c r="V29" s="173"/>
      <c r="W29" s="174"/>
      <c r="X29" s="175"/>
      <c r="Y29" s="176"/>
      <c r="Z29" s="173"/>
      <c r="AA29" s="174"/>
      <c r="AB29" s="175"/>
      <c r="AC29" s="176"/>
      <c r="AD29" s="173"/>
      <c r="AE29" s="174"/>
      <c r="AF29" s="349"/>
      <c r="AG29" s="350"/>
      <c r="AH29" s="173"/>
      <c r="AI29" s="174"/>
      <c r="AJ29" s="175"/>
      <c r="AK29" s="176"/>
      <c r="AL29" s="173"/>
      <c r="AM29" s="174"/>
      <c r="AN29" s="175"/>
      <c r="AO29" s="176"/>
      <c r="AP29" s="173"/>
      <c r="AQ29" s="174"/>
      <c r="AR29" s="175"/>
      <c r="AS29" s="176"/>
      <c r="AT29" s="173"/>
      <c r="AU29" s="174"/>
      <c r="AV29" s="349"/>
      <c r="AW29" s="350"/>
      <c r="AX29" s="173"/>
      <c r="AY29" s="174"/>
      <c r="AZ29" s="175"/>
      <c r="BA29" s="176"/>
      <c r="BB29" s="173"/>
      <c r="BC29" s="174"/>
      <c r="BD29" s="175"/>
      <c r="BE29" s="176"/>
      <c r="BF29" s="173"/>
      <c r="BG29" s="174"/>
      <c r="BH29" s="175"/>
      <c r="BI29" s="176"/>
      <c r="BJ29" s="173"/>
      <c r="BK29" s="174"/>
      <c r="BL29" s="349"/>
      <c r="BM29" s="350"/>
      <c r="BN29" s="173"/>
      <c r="BO29" s="174"/>
      <c r="BP29" s="175"/>
      <c r="BQ29" s="176"/>
      <c r="BR29" s="173"/>
      <c r="BS29" s="174"/>
      <c r="BT29" s="175"/>
      <c r="BU29" s="176"/>
      <c r="BV29" s="173"/>
      <c r="BW29" s="174"/>
      <c r="BX29" s="175"/>
      <c r="BY29" s="176"/>
      <c r="BZ29" s="173"/>
      <c r="CA29" s="174"/>
      <c r="CB29" s="349"/>
      <c r="CC29" s="350"/>
      <c r="CD29" s="173"/>
      <c r="CE29" s="174"/>
      <c r="CF29" s="175"/>
      <c r="CG29" s="176"/>
      <c r="CH29" s="173"/>
      <c r="CI29" s="174"/>
      <c r="CJ29" s="175"/>
      <c r="CK29" s="176"/>
      <c r="CL29" s="173"/>
      <c r="CM29" s="174"/>
      <c r="CN29" s="175"/>
      <c r="CO29" s="176"/>
      <c r="CP29" s="173"/>
      <c r="CQ29" s="174"/>
      <c r="CR29" s="349"/>
      <c r="CS29" s="350"/>
      <c r="CT29" s="349"/>
      <c r="CU29" s="350"/>
      <c r="CV29" s="157"/>
      <c r="CW29" s="360">
        <f>$CT$2-CT30</f>
        <v>6.9666666666666659</v>
      </c>
      <c r="CX29"/>
      <c r="CY29"/>
    </row>
    <row r="30" spans="1:103">
      <c r="A30" s="167"/>
      <c r="B30" s="356" t="str">
        <f>IF(AND(B29="",C29=""),"",IF((C29*24)-(B29*24)&gt;6,(((C29*24)-(B29*24))-0.25)/24,C29-B29))</f>
        <v/>
      </c>
      <c r="C30" s="357"/>
      <c r="D30" s="356" t="str">
        <f t="shared" ref="D30" si="360">IF(AND(D29="",E29=""),"",IF((E29*24)-(D29*24)&gt;6,(((E29*24)-(D29*24))-0.25)/24,E29-D29))</f>
        <v/>
      </c>
      <c r="E30" s="357"/>
      <c r="F30" s="356" t="str">
        <f t="shared" ref="F30" si="361">IF(AND(F29="",G29=""),"",IF((G29*24)-(F29*24)&gt;6,(((G29*24)-(F29*24))-0.25)/24,G29-F29))</f>
        <v/>
      </c>
      <c r="G30" s="357"/>
      <c r="H30" s="356" t="str">
        <f t="shared" ref="H30" si="362">IF(AND(H29="",I29=""),"",IF((I29*24)-(H29*24)&gt;6,(((I29*24)-(H29*24))-0.25)/24,I29-H29))</f>
        <v/>
      </c>
      <c r="I30" s="357"/>
      <c r="J30" s="356" t="str">
        <f t="shared" ref="J30" si="363">IF(AND(J29="",K29=""),"",IF((K29*24)-(J29*24)&gt;6,(((K29*24)-(J29*24))-0.25)/24,K29-J29))</f>
        <v/>
      </c>
      <c r="K30" s="357"/>
      <c r="L30" s="356" t="str">
        <f t="shared" ref="L30" si="364">IF(AND(L29="",M29=""),"",IF((M29*24)-(L29*24)&gt;6,(((M29*24)-(L29*24))-0.25)/24,M29-L29))</f>
        <v/>
      </c>
      <c r="M30" s="357"/>
      <c r="N30" s="356" t="str">
        <f t="shared" ref="N30" si="365">IF(AND(N29="",O29=""),"",IF((O29*24)-(N29*24)&gt;6,(((O29*24)-(N29*24))-0.25)/24,O29-N29))</f>
        <v/>
      </c>
      <c r="O30" s="357"/>
      <c r="P30" s="365">
        <f t="shared" ref="P30" si="366">SUM(B30:O30)</f>
        <v>0</v>
      </c>
      <c r="Q30" s="350"/>
      <c r="R30" s="356" t="str">
        <f>IF(AND(R29="",S29=""),"",IF((S29*24)-(R29*24)&gt;6,(((S29*24)-(R29*24))-0.25)/24,S29-R29))</f>
        <v/>
      </c>
      <c r="S30" s="357"/>
      <c r="T30" s="356" t="str">
        <f t="shared" ref="T30" si="367">IF(AND(T29="",U29=""),"",IF((U29*24)-(T29*24)&gt;6,(((U29*24)-(T29*24))-0.25)/24,U29-T29))</f>
        <v/>
      </c>
      <c r="U30" s="357"/>
      <c r="V30" s="356" t="str">
        <f t="shared" ref="V30" si="368">IF(AND(V29="",W29=""),"",IF((W29*24)-(V29*24)&gt;6,(((W29*24)-(V29*24))-0.25)/24,W29-V29))</f>
        <v/>
      </c>
      <c r="W30" s="357"/>
      <c r="X30" s="356" t="str">
        <f t="shared" ref="X30" si="369">IF(AND(X29="",Y29=""),"",IF((Y29*24)-(X29*24)&gt;6,(((Y29*24)-(X29*24))-0.25)/24,Y29-X29))</f>
        <v/>
      </c>
      <c r="Y30" s="357"/>
      <c r="Z30" s="356" t="str">
        <f t="shared" ref="Z30" si="370">IF(AND(Z29="",AA29=""),"",IF((AA29*24)-(Z29*24)&gt;6,(((AA29*24)-(Z29*24))-0.25)/24,AA29-Z29))</f>
        <v/>
      </c>
      <c r="AA30" s="357"/>
      <c r="AB30" s="356" t="str">
        <f t="shared" ref="AB30" si="371">IF(AND(AB29="",AC29=""),"",IF((AC29*24)-(AB29*24)&gt;6,(((AC29*24)-(AB29*24))-0.25)/24,AC29-AB29))</f>
        <v/>
      </c>
      <c r="AC30" s="357"/>
      <c r="AD30" s="356" t="str">
        <f t="shared" ref="AD30" si="372">IF(AND(AD29="",AE29=""),"",IF((AE29*24)-(AD29*24)&gt;6,(((AE29*24)-(AD29*24))-0.25)/24,AE29-AD29))</f>
        <v/>
      </c>
      <c r="AE30" s="357"/>
      <c r="AF30" s="349">
        <f t="shared" ref="AF30" si="373">SUM(R30:AE30)</f>
        <v>0</v>
      </c>
      <c r="AG30" s="350"/>
      <c r="AH30" s="356" t="str">
        <f>IF(AND(AH29="",AI29=""),"",IF((AI29*24)-(AH29*24)&gt;6,(((AI29*24)-(AH29*24))-0.25)/24,AI29-AH29))</f>
        <v/>
      </c>
      <c r="AI30" s="357"/>
      <c r="AJ30" s="356" t="str">
        <f t="shared" ref="AJ30" si="374">IF(AND(AJ29="",AK29=""),"",IF((AK29*24)-(AJ29*24)&gt;6,(((AK29*24)-(AJ29*24))-0.25)/24,AK29-AJ29))</f>
        <v/>
      </c>
      <c r="AK30" s="357"/>
      <c r="AL30" s="356" t="str">
        <f t="shared" ref="AL30" si="375">IF(AND(AL29="",AM29=""),"",IF((AM29*24)-(AL29*24)&gt;6,(((AM29*24)-(AL29*24))-0.25)/24,AM29-AL29))</f>
        <v/>
      </c>
      <c r="AM30" s="357"/>
      <c r="AN30" s="356" t="str">
        <f t="shared" ref="AN30" si="376">IF(AND(AN29="",AO29=""),"",IF((AO29*24)-(AN29*24)&gt;6,(((AO29*24)-(AN29*24))-0.25)/24,AO29-AN29))</f>
        <v/>
      </c>
      <c r="AO30" s="357"/>
      <c r="AP30" s="356" t="str">
        <f t="shared" ref="AP30" si="377">IF(AND(AP29="",AQ29=""),"",IF((AQ29*24)-(AP29*24)&gt;6,(((AQ29*24)-(AP29*24))-0.25)/24,AQ29-AP29))</f>
        <v/>
      </c>
      <c r="AQ30" s="357"/>
      <c r="AR30" s="356" t="str">
        <f t="shared" ref="AR30" si="378">IF(AND(AR29="",AS29=""),"",IF((AS29*24)-(AR29*24)&gt;6,(((AS29*24)-(AR29*24))-0.25)/24,AS29-AR29))</f>
        <v/>
      </c>
      <c r="AS30" s="357"/>
      <c r="AT30" s="356" t="str">
        <f t="shared" ref="AT30" si="379">IF(AND(AT29="",AU29=""),"",IF((AU29*24)-(AT29*24)&gt;6,(((AU29*24)-(AT29*24))-0.25)/24,AU29-AT29))</f>
        <v/>
      </c>
      <c r="AU30" s="357"/>
      <c r="AV30" s="349">
        <f t="shared" ref="AV30" si="380">SUM(AH30:AU30)</f>
        <v>0</v>
      </c>
      <c r="AW30" s="350"/>
      <c r="AX30" s="356" t="str">
        <f>IF(AND(AX29="",AY29=""),"",IF((AY29*24)-(AX29*24)&gt;6,(((AY29*24)-(AX29*24))-0.25)/24,AY29-AX29))</f>
        <v/>
      </c>
      <c r="AY30" s="357"/>
      <c r="AZ30" s="356" t="str">
        <f t="shared" ref="AZ30" si="381">IF(AND(AZ29="",BA29=""),"",IF((BA29*24)-(AZ29*24)&gt;6,(((BA29*24)-(AZ29*24))-0.25)/24,BA29-AZ29))</f>
        <v/>
      </c>
      <c r="BA30" s="357"/>
      <c r="BB30" s="356" t="str">
        <f t="shared" ref="BB30" si="382">IF(AND(BB29="",BC29=""),"",IF((BC29*24)-(BB29*24)&gt;6,(((BC29*24)-(BB29*24))-0.25)/24,BC29-BB29))</f>
        <v/>
      </c>
      <c r="BC30" s="357"/>
      <c r="BD30" s="356" t="str">
        <f t="shared" ref="BD30" si="383">IF(AND(BD29="",BE29=""),"",IF((BE29*24)-(BD29*24)&gt;6,(((BE29*24)-(BD29*24))-0.25)/24,BE29-BD29))</f>
        <v/>
      </c>
      <c r="BE30" s="357"/>
      <c r="BF30" s="356" t="str">
        <f t="shared" ref="BF30" si="384">IF(AND(BF29="",BG29=""),"",IF((BG29*24)-(BF29*24)&gt;6,(((BG29*24)-(BF29*24))-0.25)/24,BG29-BF29))</f>
        <v/>
      </c>
      <c r="BG30" s="357"/>
      <c r="BH30" s="356" t="str">
        <f t="shared" ref="BH30" si="385">IF(AND(BH29="",BI29=""),"",IF((BI29*24)-(BH29*24)&gt;6,(((BI29*24)-(BH29*24))-0.25)/24,BI29-BH29))</f>
        <v/>
      </c>
      <c r="BI30" s="357"/>
      <c r="BJ30" s="356" t="str">
        <f t="shared" ref="BJ30" si="386">IF(AND(BJ29="",BK29=""),"",IF((BK29*24)-(BJ29*24)&gt;6,(((BK29*24)-(BJ29*24))-0.25)/24,BK29-BJ29))</f>
        <v/>
      </c>
      <c r="BK30" s="357"/>
      <c r="BL30" s="349">
        <f t="shared" ref="BL30" si="387">SUM(AX30:BK30)</f>
        <v>0</v>
      </c>
      <c r="BM30" s="350"/>
      <c r="BN30" s="356" t="str">
        <f>IF(AND(BN29="",BO29=""),"",IF((BO29*24)-(BN29*24)&gt;6,(((BO29*24)-(BN29*24))-0.25)/24,BO29-BN29))</f>
        <v/>
      </c>
      <c r="BO30" s="357"/>
      <c r="BP30" s="356" t="str">
        <f t="shared" ref="BP30" si="388">IF(AND(BP29="",BQ29=""),"",IF((BQ29*24)-(BP29*24)&gt;6,(((BQ29*24)-(BP29*24))-0.25)/24,BQ29-BP29))</f>
        <v/>
      </c>
      <c r="BQ30" s="357"/>
      <c r="BR30" s="356" t="str">
        <f t="shared" ref="BR30" si="389">IF(AND(BR29="",BS29=""),"",IF((BS29*24)-(BR29*24)&gt;6,(((BS29*24)-(BR29*24))-0.25)/24,BS29-BR29))</f>
        <v/>
      </c>
      <c r="BS30" s="357"/>
      <c r="BT30" s="356" t="str">
        <f t="shared" ref="BT30" si="390">IF(AND(BT29="",BU29=""),"",IF((BU29*24)-(BT29*24)&gt;6,(((BU29*24)-(BT29*24))-0.25)/24,BU29-BT29))</f>
        <v/>
      </c>
      <c r="BU30" s="357"/>
      <c r="BV30" s="356" t="str">
        <f t="shared" ref="BV30" si="391">IF(AND(BV29="",BW29=""),"",IF((BW29*24)-(BV29*24)&gt;6,(((BW29*24)-(BV29*24))-0.25)/24,BW29-BV29))</f>
        <v/>
      </c>
      <c r="BW30" s="357"/>
      <c r="BX30" s="356" t="str">
        <f t="shared" ref="BX30" si="392">IF(AND(BX29="",BY29=""),"",IF((BY29*24)-(BX29*24)&gt;6,(((BY29*24)-(BX29*24))-0.25)/24,BY29-BX29))</f>
        <v/>
      </c>
      <c r="BY30" s="357"/>
      <c r="BZ30" s="356" t="str">
        <f t="shared" ref="BZ30" si="393">IF(AND(BZ29="",CA29=""),"",IF((CA29*24)-(BZ29*24)&gt;6,(((CA29*24)-(BZ29*24))-0.25)/24,CA29-BZ29))</f>
        <v/>
      </c>
      <c r="CA30" s="357"/>
      <c r="CB30" s="349">
        <f t="shared" ref="CB30" si="394">SUM(BN30:CA30)</f>
        <v>0</v>
      </c>
      <c r="CC30" s="350"/>
      <c r="CD30" s="356" t="str">
        <f>IF(AND(CD29="",CE29=""),"",IF((CE29*24)-(CD29*24)&gt;6,(((CE29*24)-(CD29*24))-0.25)/24,CE29-CD29))</f>
        <v/>
      </c>
      <c r="CE30" s="357"/>
      <c r="CF30" s="356" t="str">
        <f t="shared" ref="CF30" si="395">IF(AND(CF29="",CG29=""),"",IF((CG29*24)-(CF29*24)&gt;6,(((CG29*24)-(CF29*24))-0.25)/24,CG29-CF29))</f>
        <v/>
      </c>
      <c r="CG30" s="357"/>
      <c r="CH30" s="356" t="str">
        <f t="shared" ref="CH30" si="396">IF(AND(CH29="",CI29=""),"",IF((CI29*24)-(CH29*24)&gt;6,(((CI29*24)-(CH29*24))-0.25)/24,CI29-CH29))</f>
        <v/>
      </c>
      <c r="CI30" s="357"/>
      <c r="CJ30" s="356" t="str">
        <f t="shared" ref="CJ30" si="397">IF(AND(CJ29="",CK29=""),"",IF((CK29*24)-(CJ29*24)&gt;6,(((CK29*24)-(CJ29*24))-0.25)/24,CK29-CJ29))</f>
        <v/>
      </c>
      <c r="CK30" s="357"/>
      <c r="CL30" s="356" t="str">
        <f t="shared" ref="CL30" si="398">IF(AND(CL29="",CM29=""),"",IF((CM29*24)-(CL29*24)&gt;6,(((CM29*24)-(CL29*24))-0.25)/24,CM29-CL29))</f>
        <v/>
      </c>
      <c r="CM30" s="357"/>
      <c r="CN30" s="356" t="str">
        <f t="shared" ref="CN30" si="399">IF(AND(CN29="",CO29=""),"",IF((CO29*24)-(CN29*24)&gt;6,(((CO29*24)-(CN29*24))-0.25)/24,CO29-CN29))</f>
        <v/>
      </c>
      <c r="CO30" s="357"/>
      <c r="CP30" s="356" t="str">
        <f t="shared" ref="CP30" si="400">IF(AND(CP29="",CQ29=""),"",IF((CQ29*24)-(CP29*24)&gt;6,(((CQ29*24)-(CP29*24))-0.25)/24,CQ29-CP29))</f>
        <v/>
      </c>
      <c r="CQ30" s="357"/>
      <c r="CR30" s="349">
        <f t="shared" ref="CR30" si="401">SUM(CD30:CQ30)</f>
        <v>0</v>
      </c>
      <c r="CS30" s="350"/>
      <c r="CT30" s="349">
        <f t="shared" ref="CT30" si="402">SUM(P30,AF30,AV30,CB30,CR30,BL30)</f>
        <v>0</v>
      </c>
      <c r="CU30" s="350"/>
      <c r="CV30" s="157"/>
      <c r="CW30" s="361"/>
      <c r="CX30"/>
      <c r="CY30"/>
    </row>
    <row r="31" spans="1:103">
      <c r="A31" s="166" t="s">
        <v>39</v>
      </c>
      <c r="B31" s="173"/>
      <c r="C31" s="174"/>
      <c r="D31" s="175"/>
      <c r="E31" s="176"/>
      <c r="F31" s="173"/>
      <c r="G31" s="174"/>
      <c r="H31" s="175"/>
      <c r="I31" s="176"/>
      <c r="J31" s="173"/>
      <c r="K31" s="174"/>
      <c r="L31" s="175"/>
      <c r="M31" s="176"/>
      <c r="N31" s="173"/>
      <c r="O31" s="174"/>
      <c r="P31" s="364"/>
      <c r="Q31" s="346"/>
      <c r="R31" s="173"/>
      <c r="S31" s="174"/>
      <c r="T31" s="175"/>
      <c r="U31" s="176"/>
      <c r="V31" s="173"/>
      <c r="W31" s="174"/>
      <c r="X31" s="175"/>
      <c r="Y31" s="176"/>
      <c r="Z31" s="173"/>
      <c r="AA31" s="174"/>
      <c r="AB31" s="175"/>
      <c r="AC31" s="176"/>
      <c r="AD31" s="173"/>
      <c r="AE31" s="174"/>
      <c r="AF31" s="349"/>
      <c r="AG31" s="350"/>
      <c r="AH31" s="173"/>
      <c r="AI31" s="174"/>
      <c r="AJ31" s="175"/>
      <c r="AK31" s="176"/>
      <c r="AL31" s="173"/>
      <c r="AM31" s="174"/>
      <c r="AN31" s="175"/>
      <c r="AO31" s="176"/>
      <c r="AP31" s="173"/>
      <c r="AQ31" s="174"/>
      <c r="AR31" s="175"/>
      <c r="AS31" s="176"/>
      <c r="AT31" s="173"/>
      <c r="AU31" s="174"/>
      <c r="AV31" s="349"/>
      <c r="AW31" s="350"/>
      <c r="AX31" s="173"/>
      <c r="AY31" s="174"/>
      <c r="AZ31" s="175"/>
      <c r="BA31" s="176"/>
      <c r="BB31" s="173"/>
      <c r="BC31" s="174"/>
      <c r="BD31" s="175"/>
      <c r="BE31" s="176"/>
      <c r="BF31" s="173"/>
      <c r="BG31" s="174"/>
      <c r="BH31" s="175"/>
      <c r="BI31" s="176"/>
      <c r="BJ31" s="173"/>
      <c r="BK31" s="174"/>
      <c r="BL31" s="349"/>
      <c r="BM31" s="350"/>
      <c r="BN31" s="173"/>
      <c r="BO31" s="174"/>
      <c r="BP31" s="175"/>
      <c r="BQ31" s="176"/>
      <c r="BR31" s="173"/>
      <c r="BS31" s="174"/>
      <c r="BT31" s="175"/>
      <c r="BU31" s="176"/>
      <c r="BV31" s="173"/>
      <c r="BW31" s="174"/>
      <c r="BX31" s="175"/>
      <c r="BY31" s="176"/>
      <c r="BZ31" s="173"/>
      <c r="CA31" s="174"/>
      <c r="CB31" s="349"/>
      <c r="CC31" s="350"/>
      <c r="CD31" s="173"/>
      <c r="CE31" s="174"/>
      <c r="CF31" s="175"/>
      <c r="CG31" s="176"/>
      <c r="CH31" s="173"/>
      <c r="CI31" s="174"/>
      <c r="CJ31" s="175"/>
      <c r="CK31" s="176"/>
      <c r="CL31" s="173"/>
      <c r="CM31" s="174"/>
      <c r="CN31" s="175"/>
      <c r="CO31" s="176"/>
      <c r="CP31" s="173"/>
      <c r="CQ31" s="174"/>
      <c r="CR31" s="349"/>
      <c r="CS31" s="350"/>
      <c r="CT31" s="349"/>
      <c r="CU31" s="350"/>
      <c r="CV31" s="157"/>
      <c r="CW31" s="360">
        <f>$CT$2-CT32</f>
        <v>6.9666666666666659</v>
      </c>
      <c r="CX31"/>
      <c r="CY31"/>
    </row>
    <row r="32" spans="1:103">
      <c r="A32" s="168"/>
      <c r="B32" s="356" t="str">
        <f>IF(AND(B31="",C31=""),"",IF((C31*24)-(B31*24)&gt;6,(((C31*24)-(B31*24))-0.25)/24,C31-B31))</f>
        <v/>
      </c>
      <c r="C32" s="357"/>
      <c r="D32" s="356" t="str">
        <f t="shared" ref="D32" si="403">IF(AND(D31="",E31=""),"",IF((E31*24)-(D31*24)&gt;6,(((E31*24)-(D31*24))-0.25)/24,E31-D31))</f>
        <v/>
      </c>
      <c r="E32" s="357"/>
      <c r="F32" s="356" t="str">
        <f t="shared" ref="F32" si="404">IF(AND(F31="",G31=""),"",IF((G31*24)-(F31*24)&gt;6,(((G31*24)-(F31*24))-0.25)/24,G31-F31))</f>
        <v/>
      </c>
      <c r="G32" s="357"/>
      <c r="H32" s="356" t="str">
        <f t="shared" ref="H32" si="405">IF(AND(H31="",I31=""),"",IF((I31*24)-(H31*24)&gt;6,(((I31*24)-(H31*24))-0.25)/24,I31-H31))</f>
        <v/>
      </c>
      <c r="I32" s="357"/>
      <c r="J32" s="356" t="str">
        <f t="shared" ref="J32" si="406">IF(AND(J31="",K31=""),"",IF((K31*24)-(J31*24)&gt;6,(((K31*24)-(J31*24))-0.25)/24,K31-J31))</f>
        <v/>
      </c>
      <c r="K32" s="357"/>
      <c r="L32" s="356" t="str">
        <f t="shared" ref="L32" si="407">IF(AND(L31="",M31=""),"",IF((M31*24)-(L31*24)&gt;6,(((M31*24)-(L31*24))-0.25)/24,M31-L31))</f>
        <v/>
      </c>
      <c r="M32" s="357"/>
      <c r="N32" s="356" t="str">
        <f t="shared" ref="N32" si="408">IF(AND(N31="",O31=""),"",IF((O31*24)-(N31*24)&gt;6,(((O31*24)-(N31*24))-0.25)/24,O31-N31))</f>
        <v/>
      </c>
      <c r="O32" s="357"/>
      <c r="P32" s="365">
        <f t="shared" ref="P32" si="409">SUM(B32:O32)</f>
        <v>0</v>
      </c>
      <c r="Q32" s="350"/>
      <c r="R32" s="356" t="str">
        <f>IF(AND(R31="",S31=""),"",IF((S31*24)-(R31*24)&gt;6,(((S31*24)-(R31*24))-0.25)/24,S31-R31))</f>
        <v/>
      </c>
      <c r="S32" s="357"/>
      <c r="T32" s="356" t="str">
        <f t="shared" ref="T32" si="410">IF(AND(T31="",U31=""),"",IF((U31*24)-(T31*24)&gt;6,(((U31*24)-(T31*24))-0.25)/24,U31-T31))</f>
        <v/>
      </c>
      <c r="U32" s="357"/>
      <c r="V32" s="356" t="str">
        <f t="shared" ref="V32" si="411">IF(AND(V31="",W31=""),"",IF((W31*24)-(V31*24)&gt;6,(((W31*24)-(V31*24))-0.25)/24,W31-V31))</f>
        <v/>
      </c>
      <c r="W32" s="357"/>
      <c r="X32" s="356" t="str">
        <f t="shared" ref="X32" si="412">IF(AND(X31="",Y31=""),"",IF((Y31*24)-(X31*24)&gt;6,(((Y31*24)-(X31*24))-0.25)/24,Y31-X31))</f>
        <v/>
      </c>
      <c r="Y32" s="357"/>
      <c r="Z32" s="356" t="str">
        <f t="shared" ref="Z32" si="413">IF(AND(Z31="",AA31=""),"",IF((AA31*24)-(Z31*24)&gt;6,(((AA31*24)-(Z31*24))-0.25)/24,AA31-Z31))</f>
        <v/>
      </c>
      <c r="AA32" s="357"/>
      <c r="AB32" s="356" t="str">
        <f t="shared" ref="AB32" si="414">IF(AND(AB31="",AC31=""),"",IF((AC31*24)-(AB31*24)&gt;6,(((AC31*24)-(AB31*24))-0.25)/24,AC31-AB31))</f>
        <v/>
      </c>
      <c r="AC32" s="357"/>
      <c r="AD32" s="356" t="str">
        <f t="shared" ref="AD32" si="415">IF(AND(AD31="",AE31=""),"",IF((AE31*24)-(AD31*24)&gt;6,(((AE31*24)-(AD31*24))-0.25)/24,AE31-AD31))</f>
        <v/>
      </c>
      <c r="AE32" s="357"/>
      <c r="AF32" s="349">
        <f t="shared" ref="AF32" si="416">SUM(R32:AE32)</f>
        <v>0</v>
      </c>
      <c r="AG32" s="350"/>
      <c r="AH32" s="356" t="str">
        <f>IF(AND(AH31="",AI31=""),"",IF((AI31*24)-(AH31*24)&gt;6,(((AI31*24)-(AH31*24))-0.25)/24,AI31-AH31))</f>
        <v/>
      </c>
      <c r="AI32" s="357"/>
      <c r="AJ32" s="356" t="str">
        <f t="shared" ref="AJ32" si="417">IF(AND(AJ31="",AK31=""),"",IF((AK31*24)-(AJ31*24)&gt;6,(((AK31*24)-(AJ31*24))-0.25)/24,AK31-AJ31))</f>
        <v/>
      </c>
      <c r="AK32" s="357"/>
      <c r="AL32" s="356" t="str">
        <f t="shared" ref="AL32" si="418">IF(AND(AL31="",AM31=""),"",IF((AM31*24)-(AL31*24)&gt;6,(((AM31*24)-(AL31*24))-0.25)/24,AM31-AL31))</f>
        <v/>
      </c>
      <c r="AM32" s="357"/>
      <c r="AN32" s="356" t="str">
        <f t="shared" ref="AN32" si="419">IF(AND(AN31="",AO31=""),"",IF((AO31*24)-(AN31*24)&gt;6,(((AO31*24)-(AN31*24))-0.25)/24,AO31-AN31))</f>
        <v/>
      </c>
      <c r="AO32" s="357"/>
      <c r="AP32" s="356" t="str">
        <f t="shared" ref="AP32" si="420">IF(AND(AP31="",AQ31=""),"",IF((AQ31*24)-(AP31*24)&gt;6,(((AQ31*24)-(AP31*24))-0.25)/24,AQ31-AP31))</f>
        <v/>
      </c>
      <c r="AQ32" s="357"/>
      <c r="AR32" s="356" t="str">
        <f t="shared" ref="AR32" si="421">IF(AND(AR31="",AS31=""),"",IF((AS31*24)-(AR31*24)&gt;6,(((AS31*24)-(AR31*24))-0.25)/24,AS31-AR31))</f>
        <v/>
      </c>
      <c r="AS32" s="357"/>
      <c r="AT32" s="356" t="str">
        <f t="shared" ref="AT32" si="422">IF(AND(AT31="",AU31=""),"",IF((AU31*24)-(AT31*24)&gt;6,(((AU31*24)-(AT31*24))-0.25)/24,AU31-AT31))</f>
        <v/>
      </c>
      <c r="AU32" s="357"/>
      <c r="AV32" s="349">
        <f t="shared" ref="AV32" si="423">SUM(AH32:AU32)</f>
        <v>0</v>
      </c>
      <c r="AW32" s="350"/>
      <c r="AX32" s="356" t="str">
        <f>IF(AND(AX31="",AY31=""),"",IF((AY31*24)-(AX31*24)&gt;6,(((AY31*24)-(AX31*24))-0.25)/24,AY31-AX31))</f>
        <v/>
      </c>
      <c r="AY32" s="357"/>
      <c r="AZ32" s="356" t="str">
        <f t="shared" ref="AZ32" si="424">IF(AND(AZ31="",BA31=""),"",IF((BA31*24)-(AZ31*24)&gt;6,(((BA31*24)-(AZ31*24))-0.25)/24,BA31-AZ31))</f>
        <v/>
      </c>
      <c r="BA32" s="357"/>
      <c r="BB32" s="356" t="str">
        <f t="shared" ref="BB32" si="425">IF(AND(BB31="",BC31=""),"",IF((BC31*24)-(BB31*24)&gt;6,(((BC31*24)-(BB31*24))-0.25)/24,BC31-BB31))</f>
        <v/>
      </c>
      <c r="BC32" s="357"/>
      <c r="BD32" s="356" t="str">
        <f t="shared" ref="BD32" si="426">IF(AND(BD31="",BE31=""),"",IF((BE31*24)-(BD31*24)&gt;6,(((BE31*24)-(BD31*24))-0.25)/24,BE31-BD31))</f>
        <v/>
      </c>
      <c r="BE32" s="357"/>
      <c r="BF32" s="356" t="str">
        <f t="shared" ref="BF32" si="427">IF(AND(BF31="",BG31=""),"",IF((BG31*24)-(BF31*24)&gt;6,(((BG31*24)-(BF31*24))-0.25)/24,BG31-BF31))</f>
        <v/>
      </c>
      <c r="BG32" s="357"/>
      <c r="BH32" s="356" t="str">
        <f t="shared" ref="BH32" si="428">IF(AND(BH31="",BI31=""),"",IF((BI31*24)-(BH31*24)&gt;6,(((BI31*24)-(BH31*24))-0.25)/24,BI31-BH31))</f>
        <v/>
      </c>
      <c r="BI32" s="357"/>
      <c r="BJ32" s="356" t="str">
        <f t="shared" ref="BJ32" si="429">IF(AND(BJ31="",BK31=""),"",IF((BK31*24)-(BJ31*24)&gt;6,(((BK31*24)-(BJ31*24))-0.25)/24,BK31-BJ31))</f>
        <v/>
      </c>
      <c r="BK32" s="357"/>
      <c r="BL32" s="349">
        <f t="shared" ref="BL32" si="430">SUM(AX32:BK32)</f>
        <v>0</v>
      </c>
      <c r="BM32" s="350"/>
      <c r="BN32" s="356" t="str">
        <f>IF(AND(BN31="",BO31=""),"",IF((BO31*24)-(BN31*24)&gt;6,(((BO31*24)-(BN31*24))-0.25)/24,BO31-BN31))</f>
        <v/>
      </c>
      <c r="BO32" s="357"/>
      <c r="BP32" s="356" t="str">
        <f t="shared" ref="BP32" si="431">IF(AND(BP31="",BQ31=""),"",IF((BQ31*24)-(BP31*24)&gt;6,(((BQ31*24)-(BP31*24))-0.25)/24,BQ31-BP31))</f>
        <v/>
      </c>
      <c r="BQ32" s="357"/>
      <c r="BR32" s="356" t="str">
        <f t="shared" ref="BR32" si="432">IF(AND(BR31="",BS31=""),"",IF((BS31*24)-(BR31*24)&gt;6,(((BS31*24)-(BR31*24))-0.25)/24,BS31-BR31))</f>
        <v/>
      </c>
      <c r="BS32" s="357"/>
      <c r="BT32" s="356" t="str">
        <f t="shared" ref="BT32" si="433">IF(AND(BT31="",BU31=""),"",IF((BU31*24)-(BT31*24)&gt;6,(((BU31*24)-(BT31*24))-0.25)/24,BU31-BT31))</f>
        <v/>
      </c>
      <c r="BU32" s="357"/>
      <c r="BV32" s="356" t="str">
        <f t="shared" ref="BV32" si="434">IF(AND(BV31="",BW31=""),"",IF((BW31*24)-(BV31*24)&gt;6,(((BW31*24)-(BV31*24))-0.25)/24,BW31-BV31))</f>
        <v/>
      </c>
      <c r="BW32" s="357"/>
      <c r="BX32" s="356" t="str">
        <f t="shared" ref="BX32" si="435">IF(AND(BX31="",BY31=""),"",IF((BY31*24)-(BX31*24)&gt;6,(((BY31*24)-(BX31*24))-0.25)/24,BY31-BX31))</f>
        <v/>
      </c>
      <c r="BY32" s="357"/>
      <c r="BZ32" s="356" t="str">
        <f t="shared" ref="BZ32" si="436">IF(AND(BZ31="",CA31=""),"",IF((CA31*24)-(BZ31*24)&gt;6,(((CA31*24)-(BZ31*24))-0.25)/24,CA31-BZ31))</f>
        <v/>
      </c>
      <c r="CA32" s="357"/>
      <c r="CB32" s="349">
        <f t="shared" ref="CB32" si="437">SUM(BN32:CA32)</f>
        <v>0</v>
      </c>
      <c r="CC32" s="350"/>
      <c r="CD32" s="356" t="str">
        <f>IF(AND(CD31="",CE31=""),"",IF((CE31*24)-(CD31*24)&gt;6,(((CE31*24)-(CD31*24))-0.25)/24,CE31-CD31))</f>
        <v/>
      </c>
      <c r="CE32" s="357"/>
      <c r="CF32" s="356" t="str">
        <f t="shared" ref="CF32" si="438">IF(AND(CF31="",CG31=""),"",IF((CG31*24)-(CF31*24)&gt;6,(((CG31*24)-(CF31*24))-0.25)/24,CG31-CF31))</f>
        <v/>
      </c>
      <c r="CG32" s="357"/>
      <c r="CH32" s="356" t="str">
        <f t="shared" ref="CH32" si="439">IF(AND(CH31="",CI31=""),"",IF((CI31*24)-(CH31*24)&gt;6,(((CI31*24)-(CH31*24))-0.25)/24,CI31-CH31))</f>
        <v/>
      </c>
      <c r="CI32" s="357"/>
      <c r="CJ32" s="356" t="str">
        <f t="shared" ref="CJ32" si="440">IF(AND(CJ31="",CK31=""),"",IF((CK31*24)-(CJ31*24)&gt;6,(((CK31*24)-(CJ31*24))-0.25)/24,CK31-CJ31))</f>
        <v/>
      </c>
      <c r="CK32" s="357"/>
      <c r="CL32" s="356" t="str">
        <f t="shared" ref="CL32" si="441">IF(AND(CL31="",CM31=""),"",IF((CM31*24)-(CL31*24)&gt;6,(((CM31*24)-(CL31*24))-0.25)/24,CM31-CL31))</f>
        <v/>
      </c>
      <c r="CM32" s="357"/>
      <c r="CN32" s="356" t="str">
        <f t="shared" ref="CN32" si="442">IF(AND(CN31="",CO31=""),"",IF((CO31*24)-(CN31*24)&gt;6,(((CO31*24)-(CN31*24))-0.25)/24,CO31-CN31))</f>
        <v/>
      </c>
      <c r="CO32" s="357"/>
      <c r="CP32" s="356" t="str">
        <f t="shared" ref="CP32" si="443">IF(AND(CP31="",CQ31=""),"",IF((CQ31*24)-(CP31*24)&gt;6,(((CQ31*24)-(CP31*24))-0.25)/24,CQ31-CP31))</f>
        <v/>
      </c>
      <c r="CQ32" s="357"/>
      <c r="CR32" s="349">
        <f t="shared" ref="CR32" si="444">SUM(CD32:CQ32)</f>
        <v>0</v>
      </c>
      <c r="CS32" s="350"/>
      <c r="CT32" s="349">
        <f t="shared" ref="CT32" si="445">SUM(P32,AF32,AV32,CB32,CR32,BL32)</f>
        <v>0</v>
      </c>
      <c r="CU32" s="350"/>
      <c r="CV32" s="157"/>
      <c r="CW32" s="361"/>
      <c r="CX32"/>
      <c r="CY32"/>
    </row>
    <row r="33" spans="1:103">
      <c r="A33" s="166" t="s">
        <v>41</v>
      </c>
      <c r="B33" s="173"/>
      <c r="C33" s="174"/>
      <c r="D33" s="175"/>
      <c r="E33" s="176"/>
      <c r="F33" s="173"/>
      <c r="G33" s="174"/>
      <c r="H33" s="175"/>
      <c r="I33" s="176"/>
      <c r="J33" s="173"/>
      <c r="K33" s="174"/>
      <c r="L33" s="175"/>
      <c r="M33" s="176"/>
      <c r="N33" s="173"/>
      <c r="O33" s="174"/>
      <c r="P33" s="364"/>
      <c r="Q33" s="346"/>
      <c r="R33" s="173"/>
      <c r="S33" s="174"/>
      <c r="T33" s="175"/>
      <c r="U33" s="176"/>
      <c r="V33" s="173"/>
      <c r="W33" s="174"/>
      <c r="X33" s="175"/>
      <c r="Y33" s="176"/>
      <c r="Z33" s="173"/>
      <c r="AA33" s="174"/>
      <c r="AB33" s="175"/>
      <c r="AC33" s="176"/>
      <c r="AD33" s="173"/>
      <c r="AE33" s="174"/>
      <c r="AF33" s="349"/>
      <c r="AG33" s="350"/>
      <c r="AH33" s="173"/>
      <c r="AI33" s="174"/>
      <c r="AJ33" s="175"/>
      <c r="AK33" s="176"/>
      <c r="AL33" s="173"/>
      <c r="AM33" s="174"/>
      <c r="AN33" s="175"/>
      <c r="AO33" s="176"/>
      <c r="AP33" s="173"/>
      <c r="AQ33" s="174"/>
      <c r="AR33" s="175"/>
      <c r="AS33" s="176"/>
      <c r="AT33" s="173"/>
      <c r="AU33" s="174"/>
      <c r="AV33" s="349"/>
      <c r="AW33" s="350"/>
      <c r="AX33" s="173"/>
      <c r="AY33" s="174"/>
      <c r="AZ33" s="175"/>
      <c r="BA33" s="176"/>
      <c r="BB33" s="173"/>
      <c r="BC33" s="174"/>
      <c r="BD33" s="175"/>
      <c r="BE33" s="176"/>
      <c r="BF33" s="173"/>
      <c r="BG33" s="174"/>
      <c r="BH33" s="175"/>
      <c r="BI33" s="176"/>
      <c r="BJ33" s="173"/>
      <c r="BK33" s="174"/>
      <c r="BL33" s="349"/>
      <c r="BM33" s="350"/>
      <c r="BN33" s="173"/>
      <c r="BO33" s="174"/>
      <c r="BP33" s="175"/>
      <c r="BQ33" s="176"/>
      <c r="BR33" s="173"/>
      <c r="BS33" s="174"/>
      <c r="BT33" s="175"/>
      <c r="BU33" s="176"/>
      <c r="BV33" s="173"/>
      <c r="BW33" s="174"/>
      <c r="BX33" s="175"/>
      <c r="BY33" s="176"/>
      <c r="BZ33" s="173"/>
      <c r="CA33" s="174"/>
      <c r="CB33" s="349"/>
      <c r="CC33" s="350"/>
      <c r="CD33" s="173"/>
      <c r="CE33" s="174"/>
      <c r="CF33" s="175"/>
      <c r="CG33" s="176"/>
      <c r="CH33" s="173"/>
      <c r="CI33" s="174"/>
      <c r="CJ33" s="175"/>
      <c r="CK33" s="176"/>
      <c r="CL33" s="173"/>
      <c r="CM33" s="174"/>
      <c r="CN33" s="175"/>
      <c r="CO33" s="176"/>
      <c r="CP33" s="173"/>
      <c r="CQ33" s="174"/>
      <c r="CR33" s="349"/>
      <c r="CS33" s="350"/>
      <c r="CT33" s="349"/>
      <c r="CU33" s="350"/>
      <c r="CV33" s="157"/>
      <c r="CW33" s="360">
        <f>$CT$2-CT34</f>
        <v>6.9666666666666659</v>
      </c>
      <c r="CX33"/>
      <c r="CY33"/>
    </row>
    <row r="34" spans="1:103" ht="16" thickBot="1">
      <c r="A34" s="209"/>
      <c r="B34" s="355" t="str">
        <f>IF(AND(B33="",C33=""),"",IF((C33*24)-(B33*24)&gt;6,(((C33*24)-(B33*24))-0.25)/24,C33-B33))</f>
        <v/>
      </c>
      <c r="C34" s="351"/>
      <c r="D34" s="355" t="str">
        <f t="shared" ref="D34" si="446">IF(AND(D33="",E33=""),"",IF((E33*24)-(D33*24)&gt;6,(((E33*24)-(D33*24))-0.25)/24,E33-D33))</f>
        <v/>
      </c>
      <c r="E34" s="351"/>
      <c r="F34" s="355" t="str">
        <f t="shared" ref="F34" si="447">IF(AND(F33="",G33=""),"",IF((G33*24)-(F33*24)&gt;6,(((G33*24)-(F33*24))-0.25)/24,G33-F33))</f>
        <v/>
      </c>
      <c r="G34" s="351"/>
      <c r="H34" s="355" t="str">
        <f t="shared" ref="H34" si="448">IF(AND(H33="",I33=""),"",IF((I33*24)-(H33*24)&gt;6,(((I33*24)-(H33*24))-0.25)/24,I33-H33))</f>
        <v/>
      </c>
      <c r="I34" s="351"/>
      <c r="J34" s="355" t="str">
        <f t="shared" ref="J34" si="449">IF(AND(J33="",K33=""),"",IF((K33*24)-(J33*24)&gt;6,(((K33*24)-(J33*24))-0.25)/24,K33-J33))</f>
        <v/>
      </c>
      <c r="K34" s="351"/>
      <c r="L34" s="355" t="str">
        <f t="shared" ref="L34" si="450">IF(AND(L33="",M33=""),"",IF((M33*24)-(L33*24)&gt;6,(((M33*24)-(L33*24))-0.25)/24,M33-L33))</f>
        <v/>
      </c>
      <c r="M34" s="351"/>
      <c r="N34" s="355" t="str">
        <f t="shared" ref="N34" si="451">IF(AND(N33="",O33=""),"",IF((O33*24)-(N33*24)&gt;6,(((O33*24)-(N33*24))-0.25)/24,O33-N33))</f>
        <v/>
      </c>
      <c r="O34" s="351"/>
      <c r="P34" s="358">
        <f t="shared" ref="P34" si="452">SUM(B34:O34)</f>
        <v>0</v>
      </c>
      <c r="Q34" s="354"/>
      <c r="R34" s="355" t="str">
        <f>IF(AND(R33="",S33=""),"",IF((S33*24)-(R33*24)&gt;6,(((S33*24)-(R33*24))-0.25)/24,S33-R33))</f>
        <v/>
      </c>
      <c r="S34" s="351"/>
      <c r="T34" s="355" t="str">
        <f t="shared" ref="T34" si="453">IF(AND(T33="",U33=""),"",IF((U33*24)-(T33*24)&gt;6,(((U33*24)-(T33*24))-0.25)/24,U33-T33))</f>
        <v/>
      </c>
      <c r="U34" s="351"/>
      <c r="V34" s="355" t="str">
        <f t="shared" ref="V34" si="454">IF(AND(V33="",W33=""),"",IF((W33*24)-(V33*24)&gt;6,(((W33*24)-(V33*24))-0.25)/24,W33-V33))</f>
        <v/>
      </c>
      <c r="W34" s="351"/>
      <c r="X34" s="355" t="str">
        <f t="shared" ref="X34" si="455">IF(AND(X33="",Y33=""),"",IF((Y33*24)-(X33*24)&gt;6,(((Y33*24)-(X33*24))-0.25)/24,Y33-X33))</f>
        <v/>
      </c>
      <c r="Y34" s="351"/>
      <c r="Z34" s="355" t="str">
        <f t="shared" ref="Z34" si="456">IF(AND(Z33="",AA33=""),"",IF((AA33*24)-(Z33*24)&gt;6,(((AA33*24)-(Z33*24))-0.25)/24,AA33-Z33))</f>
        <v/>
      </c>
      <c r="AA34" s="351"/>
      <c r="AB34" s="355" t="str">
        <f t="shared" ref="AB34" si="457">IF(AND(AB33="",AC33=""),"",IF((AC33*24)-(AB33*24)&gt;6,(((AC33*24)-(AB33*24))-0.25)/24,AC33-AB33))</f>
        <v/>
      </c>
      <c r="AC34" s="351"/>
      <c r="AD34" s="355" t="str">
        <f t="shared" ref="AD34" si="458">IF(AND(AD33="",AE33=""),"",IF((AE33*24)-(AD33*24)&gt;6,(((AE33*24)-(AD33*24))-0.25)/24,AE33-AD33))</f>
        <v/>
      </c>
      <c r="AE34" s="351"/>
      <c r="AF34" s="353">
        <f t="shared" ref="AF34" si="459">SUM(R34:AE34)</f>
        <v>0</v>
      </c>
      <c r="AG34" s="354"/>
      <c r="AH34" s="355" t="str">
        <f>IF(AND(AH33="",AI33=""),"",IF((AI33*24)-(AH33*24)&gt;6,(((AI33*24)-(AH33*24))-0.25)/24,AI33-AH33))</f>
        <v/>
      </c>
      <c r="AI34" s="351"/>
      <c r="AJ34" s="355" t="str">
        <f t="shared" ref="AJ34" si="460">IF(AND(AJ33="",AK33=""),"",IF((AK33*24)-(AJ33*24)&gt;6,(((AK33*24)-(AJ33*24))-0.25)/24,AK33-AJ33))</f>
        <v/>
      </c>
      <c r="AK34" s="351"/>
      <c r="AL34" s="355" t="str">
        <f t="shared" ref="AL34" si="461">IF(AND(AL33="",AM33=""),"",IF((AM33*24)-(AL33*24)&gt;6,(((AM33*24)-(AL33*24))-0.25)/24,AM33-AL33))</f>
        <v/>
      </c>
      <c r="AM34" s="351"/>
      <c r="AN34" s="355" t="str">
        <f t="shared" ref="AN34" si="462">IF(AND(AN33="",AO33=""),"",IF((AO33*24)-(AN33*24)&gt;6,(((AO33*24)-(AN33*24))-0.25)/24,AO33-AN33))</f>
        <v/>
      </c>
      <c r="AO34" s="351"/>
      <c r="AP34" s="355" t="str">
        <f t="shared" ref="AP34" si="463">IF(AND(AP33="",AQ33=""),"",IF((AQ33*24)-(AP33*24)&gt;6,(((AQ33*24)-(AP33*24))-0.25)/24,AQ33-AP33))</f>
        <v/>
      </c>
      <c r="AQ34" s="351"/>
      <c r="AR34" s="355" t="str">
        <f t="shared" ref="AR34" si="464">IF(AND(AR33="",AS33=""),"",IF((AS33*24)-(AR33*24)&gt;6,(((AS33*24)-(AR33*24))-0.25)/24,AS33-AR33))</f>
        <v/>
      </c>
      <c r="AS34" s="351"/>
      <c r="AT34" s="355" t="str">
        <f t="shared" ref="AT34" si="465">IF(AND(AT33="",AU33=""),"",IF((AU33*24)-(AT33*24)&gt;6,(((AU33*24)-(AT33*24))-0.25)/24,AU33-AT33))</f>
        <v/>
      </c>
      <c r="AU34" s="351"/>
      <c r="AV34" s="353">
        <f t="shared" ref="AV34" si="466">SUM(AH34:AU34)</f>
        <v>0</v>
      </c>
      <c r="AW34" s="354"/>
      <c r="AX34" s="355" t="str">
        <f>IF(AND(AX33="",AY33=""),"",IF((AY33*24)-(AX33*24)&gt;6,(((AY33*24)-(AX33*24))-0.25)/24,AY33-AX33))</f>
        <v/>
      </c>
      <c r="AY34" s="351"/>
      <c r="AZ34" s="355" t="str">
        <f t="shared" ref="AZ34" si="467">IF(AND(AZ33="",BA33=""),"",IF((BA33*24)-(AZ33*24)&gt;6,(((BA33*24)-(AZ33*24))-0.25)/24,BA33-AZ33))</f>
        <v/>
      </c>
      <c r="BA34" s="351"/>
      <c r="BB34" s="355" t="str">
        <f t="shared" ref="BB34" si="468">IF(AND(BB33="",BC33=""),"",IF((BC33*24)-(BB33*24)&gt;6,(((BC33*24)-(BB33*24))-0.25)/24,BC33-BB33))</f>
        <v/>
      </c>
      <c r="BC34" s="351"/>
      <c r="BD34" s="355" t="str">
        <f t="shared" ref="BD34" si="469">IF(AND(BD33="",BE33=""),"",IF((BE33*24)-(BD33*24)&gt;6,(((BE33*24)-(BD33*24))-0.25)/24,BE33-BD33))</f>
        <v/>
      </c>
      <c r="BE34" s="351"/>
      <c r="BF34" s="355" t="str">
        <f t="shared" ref="BF34" si="470">IF(AND(BF33="",BG33=""),"",IF((BG33*24)-(BF33*24)&gt;6,(((BG33*24)-(BF33*24))-0.25)/24,BG33-BF33))</f>
        <v/>
      </c>
      <c r="BG34" s="351"/>
      <c r="BH34" s="355" t="str">
        <f t="shared" ref="BH34" si="471">IF(AND(BH33="",BI33=""),"",IF((BI33*24)-(BH33*24)&gt;6,(((BI33*24)-(BH33*24))-0.25)/24,BI33-BH33))</f>
        <v/>
      </c>
      <c r="BI34" s="351"/>
      <c r="BJ34" s="355" t="str">
        <f t="shared" ref="BJ34" si="472">IF(AND(BJ33="",BK33=""),"",IF((BK33*24)-(BJ33*24)&gt;6,(((BK33*24)-(BJ33*24))-0.25)/24,BK33-BJ33))</f>
        <v/>
      </c>
      <c r="BK34" s="351"/>
      <c r="BL34" s="353">
        <f t="shared" ref="BL34" si="473">SUM(AX34:BK34)</f>
        <v>0</v>
      </c>
      <c r="BM34" s="354"/>
      <c r="BN34" s="355" t="str">
        <f>IF(AND(BN33="",BO33=""),"",IF((BO33*24)-(BN33*24)&gt;6,(((BO33*24)-(BN33*24))-0.25)/24,BO33-BN33))</f>
        <v/>
      </c>
      <c r="BO34" s="351"/>
      <c r="BP34" s="355" t="str">
        <f t="shared" ref="BP34" si="474">IF(AND(BP33="",BQ33=""),"",IF((BQ33*24)-(BP33*24)&gt;6,(((BQ33*24)-(BP33*24))-0.25)/24,BQ33-BP33))</f>
        <v/>
      </c>
      <c r="BQ34" s="351"/>
      <c r="BR34" s="355" t="str">
        <f t="shared" ref="BR34" si="475">IF(AND(BR33="",BS33=""),"",IF((BS33*24)-(BR33*24)&gt;6,(((BS33*24)-(BR33*24))-0.25)/24,BS33-BR33))</f>
        <v/>
      </c>
      <c r="BS34" s="351"/>
      <c r="BT34" s="355" t="str">
        <f t="shared" ref="BT34" si="476">IF(AND(BT33="",BU33=""),"",IF((BU33*24)-(BT33*24)&gt;6,(((BU33*24)-(BT33*24))-0.25)/24,BU33-BT33))</f>
        <v/>
      </c>
      <c r="BU34" s="351"/>
      <c r="BV34" s="355" t="str">
        <f t="shared" ref="BV34" si="477">IF(AND(BV33="",BW33=""),"",IF((BW33*24)-(BV33*24)&gt;6,(((BW33*24)-(BV33*24))-0.25)/24,BW33-BV33))</f>
        <v/>
      </c>
      <c r="BW34" s="351"/>
      <c r="BX34" s="355" t="str">
        <f t="shared" ref="BX34" si="478">IF(AND(BX33="",BY33=""),"",IF((BY33*24)-(BX33*24)&gt;6,(((BY33*24)-(BX33*24))-0.25)/24,BY33-BX33))</f>
        <v/>
      </c>
      <c r="BY34" s="351"/>
      <c r="BZ34" s="355" t="str">
        <f t="shared" ref="BZ34" si="479">IF(AND(BZ33="",CA33=""),"",IF((CA33*24)-(BZ33*24)&gt;6,(((CA33*24)-(BZ33*24))-0.25)/24,CA33-BZ33))</f>
        <v/>
      </c>
      <c r="CA34" s="351"/>
      <c r="CB34" s="353">
        <f t="shared" ref="CB34" si="480">SUM(BN34:CA34)</f>
        <v>0</v>
      </c>
      <c r="CC34" s="354"/>
      <c r="CD34" s="355" t="str">
        <f>IF(AND(CD33="",CE33=""),"",IF((CE33*24)-(CD33*24)&gt;6,(((CE33*24)-(CD33*24))-0.25)/24,CE33-CD33))</f>
        <v/>
      </c>
      <c r="CE34" s="351"/>
      <c r="CF34" s="355" t="str">
        <f t="shared" ref="CF34" si="481">IF(AND(CF33="",CG33=""),"",IF((CG33*24)-(CF33*24)&gt;6,(((CG33*24)-(CF33*24))-0.25)/24,CG33-CF33))</f>
        <v/>
      </c>
      <c r="CG34" s="351"/>
      <c r="CH34" s="355" t="str">
        <f t="shared" ref="CH34" si="482">IF(AND(CH33="",CI33=""),"",IF((CI33*24)-(CH33*24)&gt;6,(((CI33*24)-(CH33*24))-0.25)/24,CI33-CH33))</f>
        <v/>
      </c>
      <c r="CI34" s="351"/>
      <c r="CJ34" s="355" t="str">
        <f t="shared" ref="CJ34" si="483">IF(AND(CJ33="",CK33=""),"",IF((CK33*24)-(CJ33*24)&gt;6,(((CK33*24)-(CJ33*24))-0.25)/24,CK33-CJ33))</f>
        <v/>
      </c>
      <c r="CK34" s="351"/>
      <c r="CL34" s="355" t="str">
        <f t="shared" ref="CL34" si="484">IF(AND(CL33="",CM33=""),"",IF((CM33*24)-(CL33*24)&gt;6,(((CM33*24)-(CL33*24))-0.25)/24,CM33-CL33))</f>
        <v/>
      </c>
      <c r="CM34" s="351"/>
      <c r="CN34" s="355" t="str">
        <f t="shared" ref="CN34" si="485">IF(AND(CN33="",CO33=""),"",IF((CO33*24)-(CN33*24)&gt;6,(((CO33*24)-(CN33*24))-0.25)/24,CO33-CN33))</f>
        <v/>
      </c>
      <c r="CO34" s="351"/>
      <c r="CP34" s="355" t="str">
        <f t="shared" ref="CP34" si="486">IF(AND(CP33="",CQ33=""),"",IF((CQ33*24)-(CP33*24)&gt;6,(((CQ33*24)-(CP33*24))-0.25)/24,CQ33-CP33))</f>
        <v/>
      </c>
      <c r="CQ34" s="351"/>
      <c r="CR34" s="353">
        <f t="shared" ref="CR34" si="487">SUM(CD34:CQ34)</f>
        <v>0</v>
      </c>
      <c r="CS34" s="354"/>
      <c r="CT34" s="353">
        <f t="shared" ref="CT34" si="488">SUM(P34,AF34,AV34,CB34,CR34,BL34)</f>
        <v>0</v>
      </c>
      <c r="CU34" s="354"/>
      <c r="CV34" s="157"/>
      <c r="CW34" s="361"/>
      <c r="CX34"/>
      <c r="CY34"/>
    </row>
    <row r="35" spans="1:103" ht="16" thickTop="1">
      <c r="A35" s="278" t="s">
        <v>43</v>
      </c>
      <c r="B35" s="279"/>
      <c r="C35" s="280"/>
      <c r="D35" s="281"/>
      <c r="E35" s="282"/>
      <c r="F35" s="279"/>
      <c r="G35" s="280"/>
      <c r="H35" s="281"/>
      <c r="I35" s="282"/>
      <c r="J35" s="279"/>
      <c r="K35" s="280"/>
      <c r="L35" s="281"/>
      <c r="M35" s="282"/>
      <c r="N35" s="279"/>
      <c r="O35" s="280"/>
      <c r="P35" s="405"/>
      <c r="Q35" s="406"/>
      <c r="R35" s="279"/>
      <c r="S35" s="280"/>
      <c r="T35" s="281"/>
      <c r="U35" s="282"/>
      <c r="V35" s="279"/>
      <c r="W35" s="280"/>
      <c r="X35" s="281"/>
      <c r="Y35" s="282"/>
      <c r="Z35" s="279"/>
      <c r="AA35" s="280"/>
      <c r="AB35" s="281"/>
      <c r="AC35" s="282"/>
      <c r="AD35" s="279"/>
      <c r="AE35" s="280"/>
      <c r="AF35" s="407"/>
      <c r="AG35" s="406"/>
      <c r="AH35" s="279"/>
      <c r="AI35" s="280"/>
      <c r="AJ35" s="281"/>
      <c r="AK35" s="282"/>
      <c r="AL35" s="279"/>
      <c r="AM35" s="280"/>
      <c r="AN35" s="281"/>
      <c r="AO35" s="282"/>
      <c r="AP35" s="279"/>
      <c r="AQ35" s="280"/>
      <c r="AR35" s="281"/>
      <c r="AS35" s="282"/>
      <c r="AT35" s="279"/>
      <c r="AU35" s="280"/>
      <c r="AV35" s="407"/>
      <c r="AW35" s="406"/>
      <c r="AX35" s="279"/>
      <c r="AY35" s="280"/>
      <c r="AZ35" s="281"/>
      <c r="BA35" s="282"/>
      <c r="BB35" s="279"/>
      <c r="BC35" s="280"/>
      <c r="BD35" s="281"/>
      <c r="BE35" s="282"/>
      <c r="BF35" s="279"/>
      <c r="BG35" s="280"/>
      <c r="BH35" s="281"/>
      <c r="BI35" s="282"/>
      <c r="BJ35" s="279"/>
      <c r="BK35" s="280"/>
      <c r="BL35" s="407"/>
      <c r="BM35" s="406"/>
      <c r="BN35" s="279"/>
      <c r="BO35" s="280"/>
      <c r="BP35" s="281"/>
      <c r="BQ35" s="282"/>
      <c r="BR35" s="279"/>
      <c r="BS35" s="280"/>
      <c r="BT35" s="281"/>
      <c r="BU35" s="282"/>
      <c r="BV35" s="279"/>
      <c r="BW35" s="280"/>
      <c r="BX35" s="281"/>
      <c r="BY35" s="282"/>
      <c r="BZ35" s="279"/>
      <c r="CA35" s="280"/>
      <c r="CB35" s="407"/>
      <c r="CC35" s="406"/>
      <c r="CD35" s="279"/>
      <c r="CE35" s="280"/>
      <c r="CF35" s="281"/>
      <c r="CG35" s="282"/>
      <c r="CH35" s="279"/>
      <c r="CI35" s="280"/>
      <c r="CJ35" s="281"/>
      <c r="CK35" s="282"/>
      <c r="CL35" s="279"/>
      <c r="CM35" s="280"/>
      <c r="CN35" s="281"/>
      <c r="CO35" s="282"/>
      <c r="CP35" s="279"/>
      <c r="CQ35" s="280"/>
      <c r="CR35" s="407"/>
      <c r="CS35" s="406"/>
      <c r="CT35" s="407"/>
      <c r="CU35" s="406"/>
      <c r="CV35" s="157"/>
      <c r="CW35" s="360">
        <f>$CT$2-CT36</f>
        <v>6.9666666666666659</v>
      </c>
      <c r="CX35"/>
      <c r="CY35"/>
    </row>
    <row r="36" spans="1:103">
      <c r="A36" s="168"/>
      <c r="B36" s="356" t="str">
        <f>IF(AND(B35="",C35=""),"",IF((C35*24)-(B35*24)&gt;6,(((C35*24)-(B35*24))-0.25)/24,C35-B35))</f>
        <v/>
      </c>
      <c r="C36" s="357"/>
      <c r="D36" s="356" t="str">
        <f t="shared" ref="D36" si="489">IF(AND(D35="",E35=""),"",IF((E35*24)-(D35*24)&gt;6,(((E35*24)-(D35*24))-0.25)/24,E35-D35))</f>
        <v/>
      </c>
      <c r="E36" s="357"/>
      <c r="F36" s="356" t="str">
        <f t="shared" ref="F36" si="490">IF(AND(F35="",G35=""),"",IF((G35*24)-(F35*24)&gt;6,(((G35*24)-(F35*24))-0.25)/24,G35-F35))</f>
        <v/>
      </c>
      <c r="G36" s="357"/>
      <c r="H36" s="356" t="str">
        <f t="shared" ref="H36" si="491">IF(AND(H35="",I35=""),"",IF((I35*24)-(H35*24)&gt;6,(((I35*24)-(H35*24))-0.25)/24,I35-H35))</f>
        <v/>
      </c>
      <c r="I36" s="357"/>
      <c r="J36" s="356" t="str">
        <f t="shared" ref="J36" si="492">IF(AND(J35="",K35=""),"",IF((K35*24)-(J35*24)&gt;6,(((K35*24)-(J35*24))-0.25)/24,K35-J35))</f>
        <v/>
      </c>
      <c r="K36" s="357"/>
      <c r="L36" s="356" t="str">
        <f t="shared" ref="L36" si="493">IF(AND(L35="",M35=""),"",IF((M35*24)-(L35*24)&gt;6,(((M35*24)-(L35*24))-0.25)/24,M35-L35))</f>
        <v/>
      </c>
      <c r="M36" s="357"/>
      <c r="N36" s="356" t="str">
        <f t="shared" ref="N36" si="494">IF(AND(N35="",O35=""),"",IF((O35*24)-(N35*24)&gt;6,(((O35*24)-(N35*24))-0.25)/24,O35-N35))</f>
        <v/>
      </c>
      <c r="O36" s="357"/>
      <c r="P36" s="365">
        <f t="shared" ref="P36" si="495">SUM(B36:O36)</f>
        <v>0</v>
      </c>
      <c r="Q36" s="350"/>
      <c r="R36" s="356" t="str">
        <f>IF(AND(R35="",S35=""),"",IF((S35*24)-(R35*24)&gt;6,(((S35*24)-(R35*24))-0.25)/24,S35-R35))</f>
        <v/>
      </c>
      <c r="S36" s="357"/>
      <c r="T36" s="356" t="str">
        <f t="shared" ref="T36" si="496">IF(AND(T35="",U35=""),"",IF((U35*24)-(T35*24)&gt;6,(((U35*24)-(T35*24))-0.25)/24,U35-T35))</f>
        <v/>
      </c>
      <c r="U36" s="357"/>
      <c r="V36" s="356" t="str">
        <f t="shared" ref="V36" si="497">IF(AND(V35="",W35=""),"",IF((W35*24)-(V35*24)&gt;6,(((W35*24)-(V35*24))-0.25)/24,W35-V35))</f>
        <v/>
      </c>
      <c r="W36" s="357"/>
      <c r="X36" s="356" t="str">
        <f t="shared" ref="X36" si="498">IF(AND(X35="",Y35=""),"",IF((Y35*24)-(X35*24)&gt;6,(((Y35*24)-(X35*24))-0.25)/24,Y35-X35))</f>
        <v/>
      </c>
      <c r="Y36" s="357"/>
      <c r="Z36" s="356" t="str">
        <f t="shared" ref="Z36" si="499">IF(AND(Z35="",AA35=""),"",IF((AA35*24)-(Z35*24)&gt;6,(((AA35*24)-(Z35*24))-0.25)/24,AA35-Z35))</f>
        <v/>
      </c>
      <c r="AA36" s="357"/>
      <c r="AB36" s="356" t="str">
        <f t="shared" ref="AB36" si="500">IF(AND(AB35="",AC35=""),"",IF((AC35*24)-(AB35*24)&gt;6,(((AC35*24)-(AB35*24))-0.25)/24,AC35-AB35))</f>
        <v/>
      </c>
      <c r="AC36" s="357"/>
      <c r="AD36" s="356" t="str">
        <f t="shared" ref="AD36" si="501">IF(AND(AD35="",AE35=""),"",IF((AE35*24)-(AD35*24)&gt;6,(((AE35*24)-(AD35*24))-0.25)/24,AE35-AD35))</f>
        <v/>
      </c>
      <c r="AE36" s="357"/>
      <c r="AF36" s="349">
        <f t="shared" ref="AF36" si="502">SUM(R36:AE36)</f>
        <v>0</v>
      </c>
      <c r="AG36" s="350"/>
      <c r="AH36" s="356" t="str">
        <f>IF(AND(AH35="",AI35=""),"",IF((AI35*24)-(AH35*24)&gt;6,(((AI35*24)-(AH35*24))-0.25)/24,AI35-AH35))</f>
        <v/>
      </c>
      <c r="AI36" s="357"/>
      <c r="AJ36" s="356" t="str">
        <f t="shared" ref="AJ36" si="503">IF(AND(AJ35="",AK35=""),"",IF((AK35*24)-(AJ35*24)&gt;6,(((AK35*24)-(AJ35*24))-0.25)/24,AK35-AJ35))</f>
        <v/>
      </c>
      <c r="AK36" s="357"/>
      <c r="AL36" s="356" t="str">
        <f t="shared" ref="AL36" si="504">IF(AND(AL35="",AM35=""),"",IF((AM35*24)-(AL35*24)&gt;6,(((AM35*24)-(AL35*24))-0.25)/24,AM35-AL35))</f>
        <v/>
      </c>
      <c r="AM36" s="357"/>
      <c r="AN36" s="356" t="str">
        <f t="shared" ref="AN36" si="505">IF(AND(AN35="",AO35=""),"",IF((AO35*24)-(AN35*24)&gt;6,(((AO35*24)-(AN35*24))-0.25)/24,AO35-AN35))</f>
        <v/>
      </c>
      <c r="AO36" s="357"/>
      <c r="AP36" s="356" t="str">
        <f t="shared" ref="AP36" si="506">IF(AND(AP35="",AQ35=""),"",IF((AQ35*24)-(AP35*24)&gt;6,(((AQ35*24)-(AP35*24))-0.25)/24,AQ35-AP35))</f>
        <v/>
      </c>
      <c r="AQ36" s="357"/>
      <c r="AR36" s="356" t="str">
        <f t="shared" ref="AR36" si="507">IF(AND(AR35="",AS35=""),"",IF((AS35*24)-(AR35*24)&gt;6,(((AS35*24)-(AR35*24))-0.25)/24,AS35-AR35))</f>
        <v/>
      </c>
      <c r="AS36" s="357"/>
      <c r="AT36" s="356" t="str">
        <f t="shared" ref="AT36" si="508">IF(AND(AT35="",AU35=""),"",IF((AU35*24)-(AT35*24)&gt;6,(((AU35*24)-(AT35*24))-0.25)/24,AU35-AT35))</f>
        <v/>
      </c>
      <c r="AU36" s="357"/>
      <c r="AV36" s="349">
        <f t="shared" ref="AV36" si="509">SUM(AH36:AU36)</f>
        <v>0</v>
      </c>
      <c r="AW36" s="350"/>
      <c r="AX36" s="356" t="str">
        <f>IF(AND(AX35="",AY35=""),"",IF((AY35*24)-(AX35*24)&gt;6,(((AY35*24)-(AX35*24))-0.25)/24,AY35-AX35))</f>
        <v/>
      </c>
      <c r="AY36" s="357"/>
      <c r="AZ36" s="356" t="str">
        <f t="shared" ref="AZ36" si="510">IF(AND(AZ35="",BA35=""),"",IF((BA35*24)-(AZ35*24)&gt;6,(((BA35*24)-(AZ35*24))-0.25)/24,BA35-AZ35))</f>
        <v/>
      </c>
      <c r="BA36" s="357"/>
      <c r="BB36" s="356" t="str">
        <f t="shared" ref="BB36" si="511">IF(AND(BB35="",BC35=""),"",IF((BC35*24)-(BB35*24)&gt;6,(((BC35*24)-(BB35*24))-0.25)/24,BC35-BB35))</f>
        <v/>
      </c>
      <c r="BC36" s="357"/>
      <c r="BD36" s="356" t="str">
        <f t="shared" ref="BD36" si="512">IF(AND(BD35="",BE35=""),"",IF((BE35*24)-(BD35*24)&gt;6,(((BE35*24)-(BD35*24))-0.25)/24,BE35-BD35))</f>
        <v/>
      </c>
      <c r="BE36" s="357"/>
      <c r="BF36" s="356" t="str">
        <f t="shared" ref="BF36" si="513">IF(AND(BF35="",BG35=""),"",IF((BG35*24)-(BF35*24)&gt;6,(((BG35*24)-(BF35*24))-0.25)/24,BG35-BF35))</f>
        <v/>
      </c>
      <c r="BG36" s="357"/>
      <c r="BH36" s="356" t="str">
        <f t="shared" ref="BH36" si="514">IF(AND(BH35="",BI35=""),"",IF((BI35*24)-(BH35*24)&gt;6,(((BI35*24)-(BH35*24))-0.25)/24,BI35-BH35))</f>
        <v/>
      </c>
      <c r="BI36" s="357"/>
      <c r="BJ36" s="356" t="str">
        <f t="shared" ref="BJ36" si="515">IF(AND(BJ35="",BK35=""),"",IF((BK35*24)-(BJ35*24)&gt;6,(((BK35*24)-(BJ35*24))-0.25)/24,BK35-BJ35))</f>
        <v/>
      </c>
      <c r="BK36" s="357"/>
      <c r="BL36" s="349">
        <f t="shared" ref="BL36" si="516">SUM(AX36:BK36)</f>
        <v>0</v>
      </c>
      <c r="BM36" s="350"/>
      <c r="BN36" s="356" t="str">
        <f>IF(AND(BN35="",BO35=""),"",IF((BO35*24)-(BN35*24)&gt;6,(((BO35*24)-(BN35*24))-0.25)/24,BO35-BN35))</f>
        <v/>
      </c>
      <c r="BO36" s="357"/>
      <c r="BP36" s="356" t="str">
        <f t="shared" ref="BP36" si="517">IF(AND(BP35="",BQ35=""),"",IF((BQ35*24)-(BP35*24)&gt;6,(((BQ35*24)-(BP35*24))-0.25)/24,BQ35-BP35))</f>
        <v/>
      </c>
      <c r="BQ36" s="357"/>
      <c r="BR36" s="356" t="str">
        <f t="shared" ref="BR36" si="518">IF(AND(BR35="",BS35=""),"",IF((BS35*24)-(BR35*24)&gt;6,(((BS35*24)-(BR35*24))-0.25)/24,BS35-BR35))</f>
        <v/>
      </c>
      <c r="BS36" s="357"/>
      <c r="BT36" s="356" t="str">
        <f t="shared" ref="BT36" si="519">IF(AND(BT35="",BU35=""),"",IF((BU35*24)-(BT35*24)&gt;6,(((BU35*24)-(BT35*24))-0.25)/24,BU35-BT35))</f>
        <v/>
      </c>
      <c r="BU36" s="357"/>
      <c r="BV36" s="356" t="str">
        <f t="shared" ref="BV36" si="520">IF(AND(BV35="",BW35=""),"",IF((BW35*24)-(BV35*24)&gt;6,(((BW35*24)-(BV35*24))-0.25)/24,BW35-BV35))</f>
        <v/>
      </c>
      <c r="BW36" s="357"/>
      <c r="BX36" s="356" t="str">
        <f t="shared" ref="BX36" si="521">IF(AND(BX35="",BY35=""),"",IF((BY35*24)-(BX35*24)&gt;6,(((BY35*24)-(BX35*24))-0.25)/24,BY35-BX35))</f>
        <v/>
      </c>
      <c r="BY36" s="357"/>
      <c r="BZ36" s="356" t="str">
        <f t="shared" ref="BZ36" si="522">IF(AND(BZ35="",CA35=""),"",IF((CA35*24)-(BZ35*24)&gt;6,(((CA35*24)-(BZ35*24))-0.25)/24,CA35-BZ35))</f>
        <v/>
      </c>
      <c r="CA36" s="357"/>
      <c r="CB36" s="349">
        <f t="shared" ref="CB36" si="523">SUM(BN36:CA36)</f>
        <v>0</v>
      </c>
      <c r="CC36" s="350"/>
      <c r="CD36" s="356" t="str">
        <f>IF(AND(CD35="",CE35=""),"",IF((CE35*24)-(CD35*24)&gt;6,(((CE35*24)-(CD35*24))-0.25)/24,CE35-CD35))</f>
        <v/>
      </c>
      <c r="CE36" s="357"/>
      <c r="CF36" s="356" t="str">
        <f t="shared" ref="CF36" si="524">IF(AND(CF35="",CG35=""),"",IF((CG35*24)-(CF35*24)&gt;6,(((CG35*24)-(CF35*24))-0.25)/24,CG35-CF35))</f>
        <v/>
      </c>
      <c r="CG36" s="357"/>
      <c r="CH36" s="356" t="str">
        <f t="shared" ref="CH36" si="525">IF(AND(CH35="",CI35=""),"",IF((CI35*24)-(CH35*24)&gt;6,(((CI35*24)-(CH35*24))-0.25)/24,CI35-CH35))</f>
        <v/>
      </c>
      <c r="CI36" s="357"/>
      <c r="CJ36" s="356" t="str">
        <f t="shared" ref="CJ36" si="526">IF(AND(CJ35="",CK35=""),"",IF((CK35*24)-(CJ35*24)&gt;6,(((CK35*24)-(CJ35*24))-0.25)/24,CK35-CJ35))</f>
        <v/>
      </c>
      <c r="CK36" s="357"/>
      <c r="CL36" s="356" t="str">
        <f t="shared" ref="CL36" si="527">IF(AND(CL35="",CM35=""),"",IF((CM35*24)-(CL35*24)&gt;6,(((CM35*24)-(CL35*24))-0.25)/24,CM35-CL35))</f>
        <v/>
      </c>
      <c r="CM36" s="357"/>
      <c r="CN36" s="356" t="str">
        <f t="shared" ref="CN36" si="528">IF(AND(CN35="",CO35=""),"",IF((CO35*24)-(CN35*24)&gt;6,(((CO35*24)-(CN35*24))-0.25)/24,CO35-CN35))</f>
        <v/>
      </c>
      <c r="CO36" s="357"/>
      <c r="CP36" s="356" t="str">
        <f t="shared" ref="CP36" si="529">IF(AND(CP35="",CQ35=""),"",IF((CQ35*24)-(CP35*24)&gt;6,(((CQ35*24)-(CP35*24))-0.25)/24,CQ35-CP35))</f>
        <v/>
      </c>
      <c r="CQ36" s="357"/>
      <c r="CR36" s="349">
        <f t="shared" ref="CR36" si="530">SUM(CD36:CQ36)</f>
        <v>0</v>
      </c>
      <c r="CS36" s="350"/>
      <c r="CT36" s="349">
        <f t="shared" ref="CT36" si="531">SUM(P36,AF36,AV36,CB36,CR36,BL36)</f>
        <v>0</v>
      </c>
      <c r="CU36" s="350"/>
      <c r="CV36" s="157"/>
      <c r="CW36" s="361"/>
      <c r="CX36"/>
      <c r="CY36"/>
    </row>
    <row r="37" spans="1:103">
      <c r="A37" s="166" t="s">
        <v>45</v>
      </c>
      <c r="B37" s="173"/>
      <c r="C37" s="174"/>
      <c r="D37" s="175"/>
      <c r="E37" s="176"/>
      <c r="F37" s="173"/>
      <c r="G37" s="174"/>
      <c r="H37" s="175"/>
      <c r="I37" s="176"/>
      <c r="J37" s="173"/>
      <c r="K37" s="174"/>
      <c r="L37" s="175"/>
      <c r="M37" s="176"/>
      <c r="N37" s="173"/>
      <c r="O37" s="174"/>
      <c r="P37" s="364"/>
      <c r="Q37" s="346"/>
      <c r="R37" s="173"/>
      <c r="S37" s="174"/>
      <c r="T37" s="175"/>
      <c r="U37" s="176"/>
      <c r="V37" s="173"/>
      <c r="W37" s="174"/>
      <c r="X37" s="175"/>
      <c r="Y37" s="176"/>
      <c r="Z37" s="173"/>
      <c r="AA37" s="174"/>
      <c r="AB37" s="175"/>
      <c r="AC37" s="176"/>
      <c r="AD37" s="173"/>
      <c r="AE37" s="174"/>
      <c r="AF37" s="349"/>
      <c r="AG37" s="350"/>
      <c r="AH37" s="173"/>
      <c r="AI37" s="174"/>
      <c r="AJ37" s="175"/>
      <c r="AK37" s="176"/>
      <c r="AL37" s="173"/>
      <c r="AM37" s="174"/>
      <c r="AN37" s="175"/>
      <c r="AO37" s="176"/>
      <c r="AP37" s="173"/>
      <c r="AQ37" s="174"/>
      <c r="AR37" s="175"/>
      <c r="AS37" s="176"/>
      <c r="AT37" s="173"/>
      <c r="AU37" s="174"/>
      <c r="AV37" s="349"/>
      <c r="AW37" s="350"/>
      <c r="AX37" s="173"/>
      <c r="AY37" s="174"/>
      <c r="AZ37" s="175"/>
      <c r="BA37" s="176"/>
      <c r="BB37" s="173"/>
      <c r="BC37" s="174"/>
      <c r="BD37" s="175"/>
      <c r="BE37" s="176"/>
      <c r="BF37" s="173"/>
      <c r="BG37" s="174"/>
      <c r="BH37" s="175"/>
      <c r="BI37" s="176"/>
      <c r="BJ37" s="173"/>
      <c r="BK37" s="174"/>
      <c r="BL37" s="349"/>
      <c r="BM37" s="350"/>
      <c r="BN37" s="173"/>
      <c r="BO37" s="174"/>
      <c r="BP37" s="175"/>
      <c r="BQ37" s="176"/>
      <c r="BR37" s="173"/>
      <c r="BS37" s="174"/>
      <c r="BT37" s="175"/>
      <c r="BU37" s="176"/>
      <c r="BV37" s="173"/>
      <c r="BW37" s="174"/>
      <c r="BX37" s="175"/>
      <c r="BY37" s="176"/>
      <c r="BZ37" s="173"/>
      <c r="CA37" s="174"/>
      <c r="CB37" s="349"/>
      <c r="CC37" s="350"/>
      <c r="CD37" s="173"/>
      <c r="CE37" s="174"/>
      <c r="CF37" s="175"/>
      <c r="CG37" s="176"/>
      <c r="CH37" s="173"/>
      <c r="CI37" s="174"/>
      <c r="CJ37" s="175"/>
      <c r="CK37" s="176"/>
      <c r="CL37" s="173"/>
      <c r="CM37" s="174"/>
      <c r="CN37" s="175"/>
      <c r="CO37" s="176"/>
      <c r="CP37" s="173"/>
      <c r="CQ37" s="174"/>
      <c r="CR37" s="349"/>
      <c r="CS37" s="350"/>
      <c r="CT37" s="349"/>
      <c r="CU37" s="350"/>
      <c r="CV37" s="157"/>
      <c r="CW37" s="360">
        <f>$CT$2-CT38</f>
        <v>6.9666666666666659</v>
      </c>
      <c r="CX37"/>
      <c r="CY37"/>
    </row>
    <row r="38" spans="1:103">
      <c r="A38" s="168"/>
      <c r="B38" s="356" t="str">
        <f>IF(AND(B37="",C37=""),"",IF((C37*24)-(B37*24)&gt;6,(((C37*24)-(B37*24))-0.25)/24,C37-B37))</f>
        <v/>
      </c>
      <c r="C38" s="357"/>
      <c r="D38" s="356" t="str">
        <f t="shared" ref="D38" si="532">IF(AND(D37="",E37=""),"",IF((E37*24)-(D37*24)&gt;6,(((E37*24)-(D37*24))-0.25)/24,E37-D37))</f>
        <v/>
      </c>
      <c r="E38" s="357"/>
      <c r="F38" s="356" t="str">
        <f t="shared" ref="F38" si="533">IF(AND(F37="",G37=""),"",IF((G37*24)-(F37*24)&gt;6,(((G37*24)-(F37*24))-0.25)/24,G37-F37))</f>
        <v/>
      </c>
      <c r="G38" s="357"/>
      <c r="H38" s="356" t="str">
        <f t="shared" ref="H38" si="534">IF(AND(H37="",I37=""),"",IF((I37*24)-(H37*24)&gt;6,(((I37*24)-(H37*24))-0.25)/24,I37-H37))</f>
        <v/>
      </c>
      <c r="I38" s="357"/>
      <c r="J38" s="356" t="str">
        <f t="shared" ref="J38" si="535">IF(AND(J37="",K37=""),"",IF((K37*24)-(J37*24)&gt;6,(((K37*24)-(J37*24))-0.25)/24,K37-J37))</f>
        <v/>
      </c>
      <c r="K38" s="357"/>
      <c r="L38" s="356" t="str">
        <f t="shared" ref="L38" si="536">IF(AND(L37="",M37=""),"",IF((M37*24)-(L37*24)&gt;6,(((M37*24)-(L37*24))-0.25)/24,M37-L37))</f>
        <v/>
      </c>
      <c r="M38" s="357"/>
      <c r="N38" s="356" t="str">
        <f t="shared" ref="N38" si="537">IF(AND(N37="",O37=""),"",IF((O37*24)-(N37*24)&gt;6,(((O37*24)-(N37*24))-0.25)/24,O37-N37))</f>
        <v/>
      </c>
      <c r="O38" s="357"/>
      <c r="P38" s="365">
        <f t="shared" ref="P38" si="538">SUM(B38:O38)</f>
        <v>0</v>
      </c>
      <c r="Q38" s="350"/>
      <c r="R38" s="356" t="str">
        <f>IF(AND(R37="",S37=""),"",IF((S37*24)-(R37*24)&gt;6,(((S37*24)-(R37*24))-0.25)/24,S37-R37))</f>
        <v/>
      </c>
      <c r="S38" s="357"/>
      <c r="T38" s="356" t="str">
        <f t="shared" ref="T38" si="539">IF(AND(T37="",U37=""),"",IF((U37*24)-(T37*24)&gt;6,(((U37*24)-(T37*24))-0.25)/24,U37-T37))</f>
        <v/>
      </c>
      <c r="U38" s="357"/>
      <c r="V38" s="356" t="str">
        <f t="shared" ref="V38" si="540">IF(AND(V37="",W37=""),"",IF((W37*24)-(V37*24)&gt;6,(((W37*24)-(V37*24))-0.25)/24,W37-V37))</f>
        <v/>
      </c>
      <c r="W38" s="357"/>
      <c r="X38" s="356" t="str">
        <f t="shared" ref="X38" si="541">IF(AND(X37="",Y37=""),"",IF((Y37*24)-(X37*24)&gt;6,(((Y37*24)-(X37*24))-0.25)/24,Y37-X37))</f>
        <v/>
      </c>
      <c r="Y38" s="357"/>
      <c r="Z38" s="356" t="str">
        <f t="shared" ref="Z38" si="542">IF(AND(Z37="",AA37=""),"",IF((AA37*24)-(Z37*24)&gt;6,(((AA37*24)-(Z37*24))-0.25)/24,AA37-Z37))</f>
        <v/>
      </c>
      <c r="AA38" s="357"/>
      <c r="AB38" s="356" t="str">
        <f t="shared" ref="AB38" si="543">IF(AND(AB37="",AC37=""),"",IF((AC37*24)-(AB37*24)&gt;6,(((AC37*24)-(AB37*24))-0.25)/24,AC37-AB37))</f>
        <v/>
      </c>
      <c r="AC38" s="357"/>
      <c r="AD38" s="356" t="str">
        <f t="shared" ref="AD38" si="544">IF(AND(AD37="",AE37=""),"",IF((AE37*24)-(AD37*24)&gt;6,(((AE37*24)-(AD37*24))-0.25)/24,AE37-AD37))</f>
        <v/>
      </c>
      <c r="AE38" s="357"/>
      <c r="AF38" s="349">
        <f t="shared" ref="AF38" si="545">SUM(R38:AE38)</f>
        <v>0</v>
      </c>
      <c r="AG38" s="350"/>
      <c r="AH38" s="356" t="str">
        <f>IF(AND(AH37="",AI37=""),"",IF((AI37*24)-(AH37*24)&gt;6,(((AI37*24)-(AH37*24))-0.25)/24,AI37-AH37))</f>
        <v/>
      </c>
      <c r="AI38" s="357"/>
      <c r="AJ38" s="356" t="str">
        <f t="shared" ref="AJ38" si="546">IF(AND(AJ37="",AK37=""),"",IF((AK37*24)-(AJ37*24)&gt;6,(((AK37*24)-(AJ37*24))-0.25)/24,AK37-AJ37))</f>
        <v/>
      </c>
      <c r="AK38" s="357"/>
      <c r="AL38" s="356" t="str">
        <f t="shared" ref="AL38" si="547">IF(AND(AL37="",AM37=""),"",IF((AM37*24)-(AL37*24)&gt;6,(((AM37*24)-(AL37*24))-0.25)/24,AM37-AL37))</f>
        <v/>
      </c>
      <c r="AM38" s="357"/>
      <c r="AN38" s="356" t="str">
        <f t="shared" ref="AN38" si="548">IF(AND(AN37="",AO37=""),"",IF((AO37*24)-(AN37*24)&gt;6,(((AO37*24)-(AN37*24))-0.25)/24,AO37-AN37))</f>
        <v/>
      </c>
      <c r="AO38" s="357"/>
      <c r="AP38" s="356" t="str">
        <f t="shared" ref="AP38" si="549">IF(AND(AP37="",AQ37=""),"",IF((AQ37*24)-(AP37*24)&gt;6,(((AQ37*24)-(AP37*24))-0.25)/24,AQ37-AP37))</f>
        <v/>
      </c>
      <c r="AQ38" s="357"/>
      <c r="AR38" s="356" t="str">
        <f t="shared" ref="AR38" si="550">IF(AND(AR37="",AS37=""),"",IF((AS37*24)-(AR37*24)&gt;6,(((AS37*24)-(AR37*24))-0.25)/24,AS37-AR37))</f>
        <v/>
      </c>
      <c r="AS38" s="357"/>
      <c r="AT38" s="356" t="str">
        <f t="shared" ref="AT38" si="551">IF(AND(AT37="",AU37=""),"",IF((AU37*24)-(AT37*24)&gt;6,(((AU37*24)-(AT37*24))-0.25)/24,AU37-AT37))</f>
        <v/>
      </c>
      <c r="AU38" s="357"/>
      <c r="AV38" s="349">
        <f t="shared" ref="AV38" si="552">SUM(AH38:AU38)</f>
        <v>0</v>
      </c>
      <c r="AW38" s="350"/>
      <c r="AX38" s="356" t="str">
        <f>IF(AND(AX37="",AY37=""),"",IF((AY37*24)-(AX37*24)&gt;6,(((AY37*24)-(AX37*24))-0.25)/24,AY37-AX37))</f>
        <v/>
      </c>
      <c r="AY38" s="357"/>
      <c r="AZ38" s="356" t="str">
        <f t="shared" ref="AZ38" si="553">IF(AND(AZ37="",BA37=""),"",IF((BA37*24)-(AZ37*24)&gt;6,(((BA37*24)-(AZ37*24))-0.25)/24,BA37-AZ37))</f>
        <v/>
      </c>
      <c r="BA38" s="357"/>
      <c r="BB38" s="356" t="str">
        <f t="shared" ref="BB38" si="554">IF(AND(BB37="",BC37=""),"",IF((BC37*24)-(BB37*24)&gt;6,(((BC37*24)-(BB37*24))-0.25)/24,BC37-BB37))</f>
        <v/>
      </c>
      <c r="BC38" s="357"/>
      <c r="BD38" s="356" t="str">
        <f t="shared" ref="BD38" si="555">IF(AND(BD37="",BE37=""),"",IF((BE37*24)-(BD37*24)&gt;6,(((BE37*24)-(BD37*24))-0.25)/24,BE37-BD37))</f>
        <v/>
      </c>
      <c r="BE38" s="357"/>
      <c r="BF38" s="356" t="str">
        <f t="shared" ref="BF38" si="556">IF(AND(BF37="",BG37=""),"",IF((BG37*24)-(BF37*24)&gt;6,(((BG37*24)-(BF37*24))-0.25)/24,BG37-BF37))</f>
        <v/>
      </c>
      <c r="BG38" s="357"/>
      <c r="BH38" s="356" t="str">
        <f t="shared" ref="BH38" si="557">IF(AND(BH37="",BI37=""),"",IF((BI37*24)-(BH37*24)&gt;6,(((BI37*24)-(BH37*24))-0.25)/24,BI37-BH37))</f>
        <v/>
      </c>
      <c r="BI38" s="357"/>
      <c r="BJ38" s="356" t="str">
        <f t="shared" ref="BJ38" si="558">IF(AND(BJ37="",BK37=""),"",IF((BK37*24)-(BJ37*24)&gt;6,(((BK37*24)-(BJ37*24))-0.25)/24,BK37-BJ37))</f>
        <v/>
      </c>
      <c r="BK38" s="357"/>
      <c r="BL38" s="349">
        <f t="shared" ref="BL38" si="559">SUM(AX38:BK38)</f>
        <v>0</v>
      </c>
      <c r="BM38" s="350"/>
      <c r="BN38" s="356" t="str">
        <f>IF(AND(BN37="",BO37=""),"",IF((BO37*24)-(BN37*24)&gt;6,(((BO37*24)-(BN37*24))-0.25)/24,BO37-BN37))</f>
        <v/>
      </c>
      <c r="BO38" s="357"/>
      <c r="BP38" s="356" t="str">
        <f t="shared" ref="BP38" si="560">IF(AND(BP37="",BQ37=""),"",IF((BQ37*24)-(BP37*24)&gt;6,(((BQ37*24)-(BP37*24))-0.25)/24,BQ37-BP37))</f>
        <v/>
      </c>
      <c r="BQ38" s="357"/>
      <c r="BR38" s="356" t="str">
        <f t="shared" ref="BR38" si="561">IF(AND(BR37="",BS37=""),"",IF((BS37*24)-(BR37*24)&gt;6,(((BS37*24)-(BR37*24))-0.25)/24,BS37-BR37))</f>
        <v/>
      </c>
      <c r="BS38" s="357"/>
      <c r="BT38" s="356" t="str">
        <f t="shared" ref="BT38" si="562">IF(AND(BT37="",BU37=""),"",IF((BU37*24)-(BT37*24)&gt;6,(((BU37*24)-(BT37*24))-0.25)/24,BU37-BT37))</f>
        <v/>
      </c>
      <c r="BU38" s="357"/>
      <c r="BV38" s="356" t="str">
        <f t="shared" ref="BV38" si="563">IF(AND(BV37="",BW37=""),"",IF((BW37*24)-(BV37*24)&gt;6,(((BW37*24)-(BV37*24))-0.25)/24,BW37-BV37))</f>
        <v/>
      </c>
      <c r="BW38" s="357"/>
      <c r="BX38" s="356" t="str">
        <f t="shared" ref="BX38" si="564">IF(AND(BX37="",BY37=""),"",IF((BY37*24)-(BX37*24)&gt;6,(((BY37*24)-(BX37*24))-0.25)/24,BY37-BX37))</f>
        <v/>
      </c>
      <c r="BY38" s="357"/>
      <c r="BZ38" s="356" t="str">
        <f t="shared" ref="BZ38" si="565">IF(AND(BZ37="",CA37=""),"",IF((CA37*24)-(BZ37*24)&gt;6,(((CA37*24)-(BZ37*24))-0.25)/24,CA37-BZ37))</f>
        <v/>
      </c>
      <c r="CA38" s="357"/>
      <c r="CB38" s="349">
        <f t="shared" ref="CB38" si="566">SUM(BN38:CA38)</f>
        <v>0</v>
      </c>
      <c r="CC38" s="350"/>
      <c r="CD38" s="356" t="str">
        <f>IF(AND(CD37="",CE37=""),"",IF((CE37*24)-(CD37*24)&gt;6,(((CE37*24)-(CD37*24))-0.25)/24,CE37-CD37))</f>
        <v/>
      </c>
      <c r="CE38" s="357"/>
      <c r="CF38" s="356" t="str">
        <f t="shared" ref="CF38" si="567">IF(AND(CF37="",CG37=""),"",IF((CG37*24)-(CF37*24)&gt;6,(((CG37*24)-(CF37*24))-0.25)/24,CG37-CF37))</f>
        <v/>
      </c>
      <c r="CG38" s="357"/>
      <c r="CH38" s="356" t="str">
        <f t="shared" ref="CH38" si="568">IF(AND(CH37="",CI37=""),"",IF((CI37*24)-(CH37*24)&gt;6,(((CI37*24)-(CH37*24))-0.25)/24,CI37-CH37))</f>
        <v/>
      </c>
      <c r="CI38" s="357"/>
      <c r="CJ38" s="356" t="str">
        <f t="shared" ref="CJ38" si="569">IF(AND(CJ37="",CK37=""),"",IF((CK37*24)-(CJ37*24)&gt;6,(((CK37*24)-(CJ37*24))-0.25)/24,CK37-CJ37))</f>
        <v/>
      </c>
      <c r="CK38" s="357"/>
      <c r="CL38" s="356" t="str">
        <f t="shared" ref="CL38" si="570">IF(AND(CL37="",CM37=""),"",IF((CM37*24)-(CL37*24)&gt;6,(((CM37*24)-(CL37*24))-0.25)/24,CM37-CL37))</f>
        <v/>
      </c>
      <c r="CM38" s="357"/>
      <c r="CN38" s="356" t="str">
        <f t="shared" ref="CN38" si="571">IF(AND(CN37="",CO37=""),"",IF((CO37*24)-(CN37*24)&gt;6,(((CO37*24)-(CN37*24))-0.25)/24,CO37-CN37))</f>
        <v/>
      </c>
      <c r="CO38" s="357"/>
      <c r="CP38" s="356" t="str">
        <f t="shared" ref="CP38" si="572">IF(AND(CP37="",CQ37=""),"",IF((CQ37*24)-(CP37*24)&gt;6,(((CQ37*24)-(CP37*24))-0.25)/24,CQ37-CP37))</f>
        <v/>
      </c>
      <c r="CQ38" s="357"/>
      <c r="CR38" s="349">
        <f t="shared" ref="CR38" si="573">SUM(CD38:CQ38)</f>
        <v>0</v>
      </c>
      <c r="CS38" s="350"/>
      <c r="CT38" s="349">
        <f t="shared" ref="CT38" si="574">SUM(P38,AF38,AV38,CB38,CR38,BL38)</f>
        <v>0</v>
      </c>
      <c r="CU38" s="350"/>
      <c r="CV38" s="157"/>
      <c r="CW38" s="361"/>
      <c r="CX38"/>
      <c r="CY38"/>
    </row>
    <row r="39" spans="1:103">
      <c r="A39" s="166" t="s">
        <v>84</v>
      </c>
      <c r="B39" s="173"/>
      <c r="C39" s="174"/>
      <c r="D39" s="175"/>
      <c r="E39" s="176"/>
      <c r="F39" s="173"/>
      <c r="G39" s="174"/>
      <c r="H39" s="175"/>
      <c r="I39" s="176"/>
      <c r="J39" s="173"/>
      <c r="K39" s="174"/>
      <c r="L39" s="175"/>
      <c r="M39" s="176"/>
      <c r="N39" s="173"/>
      <c r="O39" s="174"/>
      <c r="P39" s="364"/>
      <c r="Q39" s="346"/>
      <c r="R39" s="173"/>
      <c r="S39" s="174"/>
      <c r="T39" s="175"/>
      <c r="U39" s="176"/>
      <c r="V39" s="173"/>
      <c r="W39" s="174"/>
      <c r="X39" s="175"/>
      <c r="Y39" s="176"/>
      <c r="Z39" s="173"/>
      <c r="AA39" s="174"/>
      <c r="AB39" s="175"/>
      <c r="AC39" s="176"/>
      <c r="AD39" s="173"/>
      <c r="AE39" s="174"/>
      <c r="AF39" s="349"/>
      <c r="AG39" s="350"/>
      <c r="AH39" s="173"/>
      <c r="AI39" s="174"/>
      <c r="AJ39" s="175"/>
      <c r="AK39" s="176"/>
      <c r="AL39" s="173"/>
      <c r="AM39" s="174"/>
      <c r="AN39" s="175"/>
      <c r="AO39" s="176"/>
      <c r="AP39" s="173"/>
      <c r="AQ39" s="174"/>
      <c r="AR39" s="175"/>
      <c r="AS39" s="176"/>
      <c r="AT39" s="173"/>
      <c r="AU39" s="174"/>
      <c r="AV39" s="349"/>
      <c r="AW39" s="350"/>
      <c r="AX39" s="173"/>
      <c r="AY39" s="174"/>
      <c r="AZ39" s="175"/>
      <c r="BA39" s="176"/>
      <c r="BB39" s="173"/>
      <c r="BC39" s="174"/>
      <c r="BD39" s="175"/>
      <c r="BE39" s="176"/>
      <c r="BF39" s="173"/>
      <c r="BG39" s="174"/>
      <c r="BH39" s="175"/>
      <c r="BI39" s="176"/>
      <c r="BJ39" s="173"/>
      <c r="BK39" s="174"/>
      <c r="BL39" s="349"/>
      <c r="BM39" s="350"/>
      <c r="BN39" s="173"/>
      <c r="BO39" s="174"/>
      <c r="BP39" s="175"/>
      <c r="BQ39" s="176"/>
      <c r="BR39" s="173"/>
      <c r="BS39" s="174"/>
      <c r="BT39" s="175"/>
      <c r="BU39" s="176"/>
      <c r="BV39" s="173"/>
      <c r="BW39" s="174"/>
      <c r="BX39" s="175"/>
      <c r="BY39" s="176"/>
      <c r="BZ39" s="173"/>
      <c r="CA39" s="174"/>
      <c r="CB39" s="349"/>
      <c r="CC39" s="350"/>
      <c r="CD39" s="173"/>
      <c r="CE39" s="174"/>
      <c r="CF39" s="175"/>
      <c r="CG39" s="176"/>
      <c r="CH39" s="173"/>
      <c r="CI39" s="174"/>
      <c r="CJ39" s="175"/>
      <c r="CK39" s="176"/>
      <c r="CL39" s="173"/>
      <c r="CM39" s="174"/>
      <c r="CN39" s="175"/>
      <c r="CO39" s="176"/>
      <c r="CP39" s="173"/>
      <c r="CQ39" s="174"/>
      <c r="CR39" s="349"/>
      <c r="CS39" s="350"/>
      <c r="CT39" s="349"/>
      <c r="CU39" s="350"/>
      <c r="CV39" s="157"/>
      <c r="CW39" s="360">
        <f>$CT$2-CT40</f>
        <v>6.9666666666666659</v>
      </c>
      <c r="CX39"/>
      <c r="CY39"/>
    </row>
    <row r="40" spans="1:103">
      <c r="A40" s="168"/>
      <c r="B40" s="356" t="str">
        <f>IF(AND(B39="",C39=""),"",IF((C39*24)-(B39*24)&gt;6,(((C39*24)-(B39*24))-0.25)/24,C39-B39))</f>
        <v/>
      </c>
      <c r="C40" s="357"/>
      <c r="D40" s="356" t="str">
        <f t="shared" ref="D40" si="575">IF(AND(D39="",E39=""),"",IF((E39*24)-(D39*24)&gt;6,(((E39*24)-(D39*24))-0.25)/24,E39-D39))</f>
        <v/>
      </c>
      <c r="E40" s="357"/>
      <c r="F40" s="356" t="str">
        <f t="shared" ref="F40" si="576">IF(AND(F39="",G39=""),"",IF((G39*24)-(F39*24)&gt;6,(((G39*24)-(F39*24))-0.25)/24,G39-F39))</f>
        <v/>
      </c>
      <c r="G40" s="357"/>
      <c r="H40" s="356" t="str">
        <f t="shared" ref="H40" si="577">IF(AND(H39="",I39=""),"",IF((I39*24)-(H39*24)&gt;6,(((I39*24)-(H39*24))-0.25)/24,I39-H39))</f>
        <v/>
      </c>
      <c r="I40" s="357"/>
      <c r="J40" s="356" t="str">
        <f t="shared" ref="J40" si="578">IF(AND(J39="",K39=""),"",IF((K39*24)-(J39*24)&gt;6,(((K39*24)-(J39*24))-0.25)/24,K39-J39))</f>
        <v/>
      </c>
      <c r="K40" s="357"/>
      <c r="L40" s="356" t="str">
        <f t="shared" ref="L40" si="579">IF(AND(L39="",M39=""),"",IF((M39*24)-(L39*24)&gt;6,(((M39*24)-(L39*24))-0.25)/24,M39-L39))</f>
        <v/>
      </c>
      <c r="M40" s="357"/>
      <c r="N40" s="356" t="str">
        <f t="shared" ref="N40" si="580">IF(AND(N39="",O39=""),"",IF((O39*24)-(N39*24)&gt;6,(((O39*24)-(N39*24))-0.25)/24,O39-N39))</f>
        <v/>
      </c>
      <c r="O40" s="357"/>
      <c r="P40" s="365">
        <f t="shared" ref="P40" si="581">SUM(B40:O40)</f>
        <v>0</v>
      </c>
      <c r="Q40" s="350"/>
      <c r="R40" s="356" t="str">
        <f>IF(AND(R39="",S39=""),"",IF((S39*24)-(R39*24)&gt;6,(((S39*24)-(R39*24))-0.25)/24,S39-R39))</f>
        <v/>
      </c>
      <c r="S40" s="357"/>
      <c r="T40" s="356" t="str">
        <f t="shared" ref="T40" si="582">IF(AND(T39="",U39=""),"",IF((U39*24)-(T39*24)&gt;6,(((U39*24)-(T39*24))-0.25)/24,U39-T39))</f>
        <v/>
      </c>
      <c r="U40" s="357"/>
      <c r="V40" s="356" t="str">
        <f t="shared" ref="V40" si="583">IF(AND(V39="",W39=""),"",IF((W39*24)-(V39*24)&gt;6,(((W39*24)-(V39*24))-0.25)/24,W39-V39))</f>
        <v/>
      </c>
      <c r="W40" s="357"/>
      <c r="X40" s="356" t="str">
        <f t="shared" ref="X40" si="584">IF(AND(X39="",Y39=""),"",IF((Y39*24)-(X39*24)&gt;6,(((Y39*24)-(X39*24))-0.25)/24,Y39-X39))</f>
        <v/>
      </c>
      <c r="Y40" s="357"/>
      <c r="Z40" s="356" t="str">
        <f t="shared" ref="Z40" si="585">IF(AND(Z39="",AA39=""),"",IF((AA39*24)-(Z39*24)&gt;6,(((AA39*24)-(Z39*24))-0.25)/24,AA39-Z39))</f>
        <v/>
      </c>
      <c r="AA40" s="357"/>
      <c r="AB40" s="356" t="str">
        <f t="shared" ref="AB40" si="586">IF(AND(AB39="",AC39=""),"",IF((AC39*24)-(AB39*24)&gt;6,(((AC39*24)-(AB39*24))-0.25)/24,AC39-AB39))</f>
        <v/>
      </c>
      <c r="AC40" s="357"/>
      <c r="AD40" s="356" t="str">
        <f t="shared" ref="AD40" si="587">IF(AND(AD39="",AE39=""),"",IF((AE39*24)-(AD39*24)&gt;6,(((AE39*24)-(AD39*24))-0.25)/24,AE39-AD39))</f>
        <v/>
      </c>
      <c r="AE40" s="357"/>
      <c r="AF40" s="349">
        <f t="shared" ref="AF40" si="588">SUM(R40:AE40)</f>
        <v>0</v>
      </c>
      <c r="AG40" s="350"/>
      <c r="AH40" s="356" t="str">
        <f>IF(AND(AH39="",AI39=""),"",IF((AI39*24)-(AH39*24)&gt;6,(((AI39*24)-(AH39*24))-0.25)/24,AI39-AH39))</f>
        <v/>
      </c>
      <c r="AI40" s="357"/>
      <c r="AJ40" s="356" t="str">
        <f t="shared" ref="AJ40" si="589">IF(AND(AJ39="",AK39=""),"",IF((AK39*24)-(AJ39*24)&gt;6,(((AK39*24)-(AJ39*24))-0.25)/24,AK39-AJ39))</f>
        <v/>
      </c>
      <c r="AK40" s="357"/>
      <c r="AL40" s="356" t="str">
        <f t="shared" ref="AL40" si="590">IF(AND(AL39="",AM39=""),"",IF((AM39*24)-(AL39*24)&gt;6,(((AM39*24)-(AL39*24))-0.25)/24,AM39-AL39))</f>
        <v/>
      </c>
      <c r="AM40" s="357"/>
      <c r="AN40" s="356" t="str">
        <f t="shared" ref="AN40" si="591">IF(AND(AN39="",AO39=""),"",IF((AO39*24)-(AN39*24)&gt;6,(((AO39*24)-(AN39*24))-0.25)/24,AO39-AN39))</f>
        <v/>
      </c>
      <c r="AO40" s="357"/>
      <c r="AP40" s="356" t="str">
        <f t="shared" ref="AP40" si="592">IF(AND(AP39="",AQ39=""),"",IF((AQ39*24)-(AP39*24)&gt;6,(((AQ39*24)-(AP39*24))-0.25)/24,AQ39-AP39))</f>
        <v/>
      </c>
      <c r="AQ40" s="357"/>
      <c r="AR40" s="356" t="str">
        <f t="shared" ref="AR40" si="593">IF(AND(AR39="",AS39=""),"",IF((AS39*24)-(AR39*24)&gt;6,(((AS39*24)-(AR39*24))-0.25)/24,AS39-AR39))</f>
        <v/>
      </c>
      <c r="AS40" s="357"/>
      <c r="AT40" s="356" t="str">
        <f t="shared" ref="AT40" si="594">IF(AND(AT39="",AU39=""),"",IF((AU39*24)-(AT39*24)&gt;6,(((AU39*24)-(AT39*24))-0.25)/24,AU39-AT39))</f>
        <v/>
      </c>
      <c r="AU40" s="357"/>
      <c r="AV40" s="349">
        <f t="shared" ref="AV40" si="595">SUM(AH40:AU40)</f>
        <v>0</v>
      </c>
      <c r="AW40" s="350"/>
      <c r="AX40" s="356" t="str">
        <f>IF(AND(AX39="",AY39=""),"",IF((AY39*24)-(AX39*24)&gt;6,(((AY39*24)-(AX39*24))-0.25)/24,AY39-AX39))</f>
        <v/>
      </c>
      <c r="AY40" s="357"/>
      <c r="AZ40" s="356" t="str">
        <f t="shared" ref="AZ40" si="596">IF(AND(AZ39="",BA39=""),"",IF((BA39*24)-(AZ39*24)&gt;6,(((BA39*24)-(AZ39*24))-0.25)/24,BA39-AZ39))</f>
        <v/>
      </c>
      <c r="BA40" s="357"/>
      <c r="BB40" s="356" t="str">
        <f t="shared" ref="BB40" si="597">IF(AND(BB39="",BC39=""),"",IF((BC39*24)-(BB39*24)&gt;6,(((BC39*24)-(BB39*24))-0.25)/24,BC39-BB39))</f>
        <v/>
      </c>
      <c r="BC40" s="357"/>
      <c r="BD40" s="356" t="str">
        <f t="shared" ref="BD40" si="598">IF(AND(BD39="",BE39=""),"",IF((BE39*24)-(BD39*24)&gt;6,(((BE39*24)-(BD39*24))-0.25)/24,BE39-BD39))</f>
        <v/>
      </c>
      <c r="BE40" s="357"/>
      <c r="BF40" s="356" t="str">
        <f t="shared" ref="BF40" si="599">IF(AND(BF39="",BG39=""),"",IF((BG39*24)-(BF39*24)&gt;6,(((BG39*24)-(BF39*24))-0.25)/24,BG39-BF39))</f>
        <v/>
      </c>
      <c r="BG40" s="357"/>
      <c r="BH40" s="356" t="str">
        <f t="shared" ref="BH40" si="600">IF(AND(BH39="",BI39=""),"",IF((BI39*24)-(BH39*24)&gt;6,(((BI39*24)-(BH39*24))-0.25)/24,BI39-BH39))</f>
        <v/>
      </c>
      <c r="BI40" s="357"/>
      <c r="BJ40" s="356" t="str">
        <f t="shared" ref="BJ40" si="601">IF(AND(BJ39="",BK39=""),"",IF((BK39*24)-(BJ39*24)&gt;6,(((BK39*24)-(BJ39*24))-0.25)/24,BK39-BJ39))</f>
        <v/>
      </c>
      <c r="BK40" s="357"/>
      <c r="BL40" s="349">
        <f t="shared" ref="BL40" si="602">SUM(AX40:BK40)</f>
        <v>0</v>
      </c>
      <c r="BM40" s="350"/>
      <c r="BN40" s="356" t="str">
        <f>IF(AND(BN39="",BO39=""),"",IF((BO39*24)-(BN39*24)&gt;6,(((BO39*24)-(BN39*24))-0.25)/24,BO39-BN39))</f>
        <v/>
      </c>
      <c r="BO40" s="357"/>
      <c r="BP40" s="356" t="str">
        <f t="shared" ref="BP40" si="603">IF(AND(BP39="",BQ39=""),"",IF((BQ39*24)-(BP39*24)&gt;6,(((BQ39*24)-(BP39*24))-0.25)/24,BQ39-BP39))</f>
        <v/>
      </c>
      <c r="BQ40" s="357"/>
      <c r="BR40" s="356" t="str">
        <f t="shared" ref="BR40" si="604">IF(AND(BR39="",BS39=""),"",IF((BS39*24)-(BR39*24)&gt;6,(((BS39*24)-(BR39*24))-0.25)/24,BS39-BR39))</f>
        <v/>
      </c>
      <c r="BS40" s="357"/>
      <c r="BT40" s="356" t="str">
        <f t="shared" ref="BT40" si="605">IF(AND(BT39="",BU39=""),"",IF((BU39*24)-(BT39*24)&gt;6,(((BU39*24)-(BT39*24))-0.25)/24,BU39-BT39))</f>
        <v/>
      </c>
      <c r="BU40" s="357"/>
      <c r="BV40" s="356" t="str">
        <f t="shared" ref="BV40" si="606">IF(AND(BV39="",BW39=""),"",IF((BW39*24)-(BV39*24)&gt;6,(((BW39*24)-(BV39*24))-0.25)/24,BW39-BV39))</f>
        <v/>
      </c>
      <c r="BW40" s="357"/>
      <c r="BX40" s="356" t="str">
        <f t="shared" ref="BX40" si="607">IF(AND(BX39="",BY39=""),"",IF((BY39*24)-(BX39*24)&gt;6,(((BY39*24)-(BX39*24))-0.25)/24,BY39-BX39))</f>
        <v/>
      </c>
      <c r="BY40" s="357"/>
      <c r="BZ40" s="356" t="str">
        <f t="shared" ref="BZ40" si="608">IF(AND(BZ39="",CA39=""),"",IF((CA39*24)-(BZ39*24)&gt;6,(((CA39*24)-(BZ39*24))-0.25)/24,CA39-BZ39))</f>
        <v/>
      </c>
      <c r="CA40" s="357"/>
      <c r="CB40" s="349">
        <f t="shared" ref="CB40" si="609">SUM(BN40:CA40)</f>
        <v>0</v>
      </c>
      <c r="CC40" s="350"/>
      <c r="CD40" s="356" t="str">
        <f>IF(AND(CD39="",CE39=""),"",IF((CE39*24)-(CD39*24)&gt;6,(((CE39*24)-(CD39*24))-0.25)/24,CE39-CD39))</f>
        <v/>
      </c>
      <c r="CE40" s="357"/>
      <c r="CF40" s="356" t="str">
        <f t="shared" ref="CF40" si="610">IF(AND(CF39="",CG39=""),"",IF((CG39*24)-(CF39*24)&gt;6,(((CG39*24)-(CF39*24))-0.25)/24,CG39-CF39))</f>
        <v/>
      </c>
      <c r="CG40" s="357"/>
      <c r="CH40" s="356" t="str">
        <f t="shared" ref="CH40" si="611">IF(AND(CH39="",CI39=""),"",IF((CI39*24)-(CH39*24)&gt;6,(((CI39*24)-(CH39*24))-0.25)/24,CI39-CH39))</f>
        <v/>
      </c>
      <c r="CI40" s="357"/>
      <c r="CJ40" s="356" t="str">
        <f t="shared" ref="CJ40" si="612">IF(AND(CJ39="",CK39=""),"",IF((CK39*24)-(CJ39*24)&gt;6,(((CK39*24)-(CJ39*24))-0.25)/24,CK39-CJ39))</f>
        <v/>
      </c>
      <c r="CK40" s="357"/>
      <c r="CL40" s="356" t="str">
        <f t="shared" ref="CL40" si="613">IF(AND(CL39="",CM39=""),"",IF((CM39*24)-(CL39*24)&gt;6,(((CM39*24)-(CL39*24))-0.25)/24,CM39-CL39))</f>
        <v/>
      </c>
      <c r="CM40" s="357"/>
      <c r="CN40" s="356" t="str">
        <f t="shared" ref="CN40" si="614">IF(AND(CN39="",CO39=""),"",IF((CO39*24)-(CN39*24)&gt;6,(((CO39*24)-(CN39*24))-0.25)/24,CO39-CN39))</f>
        <v/>
      </c>
      <c r="CO40" s="357"/>
      <c r="CP40" s="356" t="str">
        <f t="shared" ref="CP40" si="615">IF(AND(CP39="",CQ39=""),"",IF((CQ39*24)-(CP39*24)&gt;6,(((CQ39*24)-(CP39*24))-0.25)/24,CQ39-CP39))</f>
        <v/>
      </c>
      <c r="CQ40" s="357"/>
      <c r="CR40" s="349">
        <f t="shared" ref="CR40" si="616">SUM(CD40:CQ40)</f>
        <v>0</v>
      </c>
      <c r="CS40" s="350"/>
      <c r="CT40" s="349">
        <f t="shared" ref="CT40" si="617">SUM(P40,AF40,AV40,CB40,CR40,BL40)</f>
        <v>0</v>
      </c>
      <c r="CU40" s="350"/>
      <c r="CV40" s="157"/>
      <c r="CW40" s="361"/>
      <c r="CX40"/>
      <c r="CY40"/>
    </row>
    <row r="41" spans="1:103">
      <c r="A41" s="166" t="s">
        <v>125</v>
      </c>
      <c r="B41" s="173"/>
      <c r="C41" s="174"/>
      <c r="D41" s="175"/>
      <c r="E41" s="176"/>
      <c r="F41" s="173"/>
      <c r="G41" s="174"/>
      <c r="H41" s="175"/>
      <c r="I41" s="176"/>
      <c r="J41" s="173"/>
      <c r="K41" s="174"/>
      <c r="L41" s="175"/>
      <c r="M41" s="176"/>
      <c r="N41" s="173"/>
      <c r="O41" s="174"/>
      <c r="P41" s="364"/>
      <c r="Q41" s="346"/>
      <c r="R41" s="173"/>
      <c r="S41" s="174"/>
      <c r="T41" s="175"/>
      <c r="U41" s="176"/>
      <c r="V41" s="173"/>
      <c r="W41" s="174"/>
      <c r="X41" s="175"/>
      <c r="Y41" s="176"/>
      <c r="Z41" s="173"/>
      <c r="AA41" s="174"/>
      <c r="AB41" s="175"/>
      <c r="AC41" s="176"/>
      <c r="AD41" s="173"/>
      <c r="AE41" s="174"/>
      <c r="AF41" s="349"/>
      <c r="AG41" s="350"/>
      <c r="AH41" s="173"/>
      <c r="AI41" s="174"/>
      <c r="AJ41" s="175"/>
      <c r="AK41" s="176"/>
      <c r="AL41" s="173"/>
      <c r="AM41" s="174"/>
      <c r="AN41" s="175"/>
      <c r="AO41" s="176"/>
      <c r="AP41" s="173"/>
      <c r="AQ41" s="174"/>
      <c r="AR41" s="175"/>
      <c r="AS41" s="176"/>
      <c r="AT41" s="173"/>
      <c r="AU41" s="174"/>
      <c r="AV41" s="349"/>
      <c r="AW41" s="350"/>
      <c r="AX41" s="173"/>
      <c r="AY41" s="174"/>
      <c r="AZ41" s="175"/>
      <c r="BA41" s="176"/>
      <c r="BB41" s="173"/>
      <c r="BC41" s="174"/>
      <c r="BD41" s="175"/>
      <c r="BE41" s="176"/>
      <c r="BF41" s="173"/>
      <c r="BG41" s="174"/>
      <c r="BH41" s="175"/>
      <c r="BI41" s="176"/>
      <c r="BJ41" s="173"/>
      <c r="BK41" s="174"/>
      <c r="BL41" s="349"/>
      <c r="BM41" s="350"/>
      <c r="BN41" s="173"/>
      <c r="BO41" s="174"/>
      <c r="BP41" s="175"/>
      <c r="BQ41" s="176"/>
      <c r="BR41" s="173"/>
      <c r="BS41" s="174"/>
      <c r="BT41" s="175"/>
      <c r="BU41" s="176"/>
      <c r="BV41" s="173"/>
      <c r="BW41" s="174"/>
      <c r="BX41" s="175"/>
      <c r="BY41" s="176"/>
      <c r="BZ41" s="173"/>
      <c r="CA41" s="174"/>
      <c r="CB41" s="349"/>
      <c r="CC41" s="350"/>
      <c r="CD41" s="173"/>
      <c r="CE41" s="174"/>
      <c r="CF41" s="175"/>
      <c r="CG41" s="176"/>
      <c r="CH41" s="173"/>
      <c r="CI41" s="174"/>
      <c r="CJ41" s="175"/>
      <c r="CK41" s="176"/>
      <c r="CL41" s="173"/>
      <c r="CM41" s="174"/>
      <c r="CN41" s="175"/>
      <c r="CO41" s="176"/>
      <c r="CP41" s="173"/>
      <c r="CQ41" s="174"/>
      <c r="CR41" s="349"/>
      <c r="CS41" s="350"/>
      <c r="CT41" s="349"/>
      <c r="CU41" s="350"/>
      <c r="CV41" s="157"/>
      <c r="CW41" s="360">
        <f>$CT$2-CT42</f>
        <v>6.9666666666666659</v>
      </c>
      <c r="CX41"/>
      <c r="CY41"/>
    </row>
    <row r="42" spans="1:103">
      <c r="A42" s="168"/>
      <c r="B42" s="356" t="str">
        <f>IF(AND(B41="",C41=""),"",IF((C41*24)-(B41*24)&gt;6,(((C41*24)-(B41*24))-0.25)/24,C41-B41))</f>
        <v/>
      </c>
      <c r="C42" s="357"/>
      <c r="D42" s="356" t="str">
        <f t="shared" ref="D42" si="618">IF(AND(D41="",E41=""),"",IF((E41*24)-(D41*24)&gt;6,(((E41*24)-(D41*24))-0.25)/24,E41-D41))</f>
        <v/>
      </c>
      <c r="E42" s="357"/>
      <c r="F42" s="356" t="str">
        <f t="shared" ref="F42" si="619">IF(AND(F41="",G41=""),"",IF((G41*24)-(F41*24)&gt;6,(((G41*24)-(F41*24))-0.25)/24,G41-F41))</f>
        <v/>
      </c>
      <c r="G42" s="357"/>
      <c r="H42" s="356" t="str">
        <f t="shared" ref="H42" si="620">IF(AND(H41="",I41=""),"",IF((I41*24)-(H41*24)&gt;6,(((I41*24)-(H41*24))-0.25)/24,I41-H41))</f>
        <v/>
      </c>
      <c r="I42" s="357"/>
      <c r="J42" s="356" t="str">
        <f t="shared" ref="J42" si="621">IF(AND(J41="",K41=""),"",IF((K41*24)-(J41*24)&gt;6,(((K41*24)-(J41*24))-0.25)/24,K41-J41))</f>
        <v/>
      </c>
      <c r="K42" s="357"/>
      <c r="L42" s="356" t="str">
        <f t="shared" ref="L42" si="622">IF(AND(L41="",M41=""),"",IF((M41*24)-(L41*24)&gt;6,(((M41*24)-(L41*24))-0.25)/24,M41-L41))</f>
        <v/>
      </c>
      <c r="M42" s="357"/>
      <c r="N42" s="356" t="str">
        <f t="shared" ref="N42" si="623">IF(AND(N41="",O41=""),"",IF((O41*24)-(N41*24)&gt;6,(((O41*24)-(N41*24))-0.25)/24,O41-N41))</f>
        <v/>
      </c>
      <c r="O42" s="357"/>
      <c r="P42" s="365">
        <f t="shared" ref="P42" si="624">SUM(B42:O42)</f>
        <v>0</v>
      </c>
      <c r="Q42" s="350"/>
      <c r="R42" s="356" t="str">
        <f>IF(AND(R41="",S41=""),"",IF((S41*24)-(R41*24)&gt;6,(((S41*24)-(R41*24))-0.25)/24,S41-R41))</f>
        <v/>
      </c>
      <c r="S42" s="357"/>
      <c r="T42" s="356" t="str">
        <f t="shared" ref="T42" si="625">IF(AND(T41="",U41=""),"",IF((U41*24)-(T41*24)&gt;6,(((U41*24)-(T41*24))-0.25)/24,U41-T41))</f>
        <v/>
      </c>
      <c r="U42" s="357"/>
      <c r="V42" s="356" t="str">
        <f t="shared" ref="V42" si="626">IF(AND(V41="",W41=""),"",IF((W41*24)-(V41*24)&gt;6,(((W41*24)-(V41*24))-0.25)/24,W41-V41))</f>
        <v/>
      </c>
      <c r="W42" s="357"/>
      <c r="X42" s="356" t="str">
        <f t="shared" ref="X42" si="627">IF(AND(X41="",Y41=""),"",IF((Y41*24)-(X41*24)&gt;6,(((Y41*24)-(X41*24))-0.25)/24,Y41-X41))</f>
        <v/>
      </c>
      <c r="Y42" s="357"/>
      <c r="Z42" s="356" t="str">
        <f t="shared" ref="Z42" si="628">IF(AND(Z41="",AA41=""),"",IF((AA41*24)-(Z41*24)&gt;6,(((AA41*24)-(Z41*24))-0.25)/24,AA41-Z41))</f>
        <v/>
      </c>
      <c r="AA42" s="357"/>
      <c r="AB42" s="356" t="str">
        <f t="shared" ref="AB42" si="629">IF(AND(AB41="",AC41=""),"",IF((AC41*24)-(AB41*24)&gt;6,(((AC41*24)-(AB41*24))-0.25)/24,AC41-AB41))</f>
        <v/>
      </c>
      <c r="AC42" s="357"/>
      <c r="AD42" s="356" t="str">
        <f t="shared" ref="AD42" si="630">IF(AND(AD41="",AE41=""),"",IF((AE41*24)-(AD41*24)&gt;6,(((AE41*24)-(AD41*24))-0.25)/24,AE41-AD41))</f>
        <v/>
      </c>
      <c r="AE42" s="357"/>
      <c r="AF42" s="349">
        <f t="shared" ref="AF42" si="631">SUM(R42:AE42)</f>
        <v>0</v>
      </c>
      <c r="AG42" s="350"/>
      <c r="AH42" s="356" t="str">
        <f>IF(AND(AH41="",AI41=""),"",IF((AI41*24)-(AH41*24)&gt;6,(((AI41*24)-(AH41*24))-0.25)/24,AI41-AH41))</f>
        <v/>
      </c>
      <c r="AI42" s="357"/>
      <c r="AJ42" s="356" t="str">
        <f t="shared" ref="AJ42" si="632">IF(AND(AJ41="",AK41=""),"",IF((AK41*24)-(AJ41*24)&gt;6,(((AK41*24)-(AJ41*24))-0.25)/24,AK41-AJ41))</f>
        <v/>
      </c>
      <c r="AK42" s="357"/>
      <c r="AL42" s="356" t="str">
        <f t="shared" ref="AL42" si="633">IF(AND(AL41="",AM41=""),"",IF((AM41*24)-(AL41*24)&gt;6,(((AM41*24)-(AL41*24))-0.25)/24,AM41-AL41))</f>
        <v/>
      </c>
      <c r="AM42" s="357"/>
      <c r="AN42" s="356" t="str">
        <f t="shared" ref="AN42" si="634">IF(AND(AN41="",AO41=""),"",IF((AO41*24)-(AN41*24)&gt;6,(((AO41*24)-(AN41*24))-0.25)/24,AO41-AN41))</f>
        <v/>
      </c>
      <c r="AO42" s="357"/>
      <c r="AP42" s="356" t="str">
        <f t="shared" ref="AP42" si="635">IF(AND(AP41="",AQ41=""),"",IF((AQ41*24)-(AP41*24)&gt;6,(((AQ41*24)-(AP41*24))-0.25)/24,AQ41-AP41))</f>
        <v/>
      </c>
      <c r="AQ42" s="357"/>
      <c r="AR42" s="356" t="str">
        <f t="shared" ref="AR42" si="636">IF(AND(AR41="",AS41=""),"",IF((AS41*24)-(AR41*24)&gt;6,(((AS41*24)-(AR41*24))-0.25)/24,AS41-AR41))</f>
        <v/>
      </c>
      <c r="AS42" s="357"/>
      <c r="AT42" s="356" t="str">
        <f t="shared" ref="AT42" si="637">IF(AND(AT41="",AU41=""),"",IF((AU41*24)-(AT41*24)&gt;6,(((AU41*24)-(AT41*24))-0.25)/24,AU41-AT41))</f>
        <v/>
      </c>
      <c r="AU42" s="357"/>
      <c r="AV42" s="349">
        <f t="shared" ref="AV42" si="638">SUM(AH42:AU42)</f>
        <v>0</v>
      </c>
      <c r="AW42" s="350"/>
      <c r="AX42" s="356" t="str">
        <f>IF(AND(AX41="",AY41=""),"",IF((AY41*24)-(AX41*24)&gt;6,(((AY41*24)-(AX41*24))-0.25)/24,AY41-AX41))</f>
        <v/>
      </c>
      <c r="AY42" s="357"/>
      <c r="AZ42" s="356" t="str">
        <f t="shared" ref="AZ42" si="639">IF(AND(AZ41="",BA41=""),"",IF((BA41*24)-(AZ41*24)&gt;6,(((BA41*24)-(AZ41*24))-0.25)/24,BA41-AZ41))</f>
        <v/>
      </c>
      <c r="BA42" s="357"/>
      <c r="BB42" s="356" t="str">
        <f t="shared" ref="BB42" si="640">IF(AND(BB41="",BC41=""),"",IF((BC41*24)-(BB41*24)&gt;6,(((BC41*24)-(BB41*24))-0.25)/24,BC41-BB41))</f>
        <v/>
      </c>
      <c r="BC42" s="357"/>
      <c r="BD42" s="356" t="str">
        <f t="shared" ref="BD42" si="641">IF(AND(BD41="",BE41=""),"",IF((BE41*24)-(BD41*24)&gt;6,(((BE41*24)-(BD41*24))-0.25)/24,BE41-BD41))</f>
        <v/>
      </c>
      <c r="BE42" s="357"/>
      <c r="BF42" s="356" t="str">
        <f t="shared" ref="BF42" si="642">IF(AND(BF41="",BG41=""),"",IF((BG41*24)-(BF41*24)&gt;6,(((BG41*24)-(BF41*24))-0.25)/24,BG41-BF41))</f>
        <v/>
      </c>
      <c r="BG42" s="357"/>
      <c r="BH42" s="356" t="str">
        <f t="shared" ref="BH42" si="643">IF(AND(BH41="",BI41=""),"",IF((BI41*24)-(BH41*24)&gt;6,(((BI41*24)-(BH41*24))-0.25)/24,BI41-BH41))</f>
        <v/>
      </c>
      <c r="BI42" s="357"/>
      <c r="BJ42" s="356" t="str">
        <f t="shared" ref="BJ42" si="644">IF(AND(BJ41="",BK41=""),"",IF((BK41*24)-(BJ41*24)&gt;6,(((BK41*24)-(BJ41*24))-0.25)/24,BK41-BJ41))</f>
        <v/>
      </c>
      <c r="BK42" s="357"/>
      <c r="BL42" s="349">
        <f t="shared" ref="BL42" si="645">SUM(AX42:BK42)</f>
        <v>0</v>
      </c>
      <c r="BM42" s="350"/>
      <c r="BN42" s="356" t="str">
        <f>IF(AND(BN41="",BO41=""),"",IF((BO41*24)-(BN41*24)&gt;6,(((BO41*24)-(BN41*24))-0.25)/24,BO41-BN41))</f>
        <v/>
      </c>
      <c r="BO42" s="357"/>
      <c r="BP42" s="356" t="str">
        <f t="shared" ref="BP42" si="646">IF(AND(BP41="",BQ41=""),"",IF((BQ41*24)-(BP41*24)&gt;6,(((BQ41*24)-(BP41*24))-0.25)/24,BQ41-BP41))</f>
        <v/>
      </c>
      <c r="BQ42" s="357"/>
      <c r="BR42" s="356" t="str">
        <f t="shared" ref="BR42" si="647">IF(AND(BR41="",BS41=""),"",IF((BS41*24)-(BR41*24)&gt;6,(((BS41*24)-(BR41*24))-0.25)/24,BS41-BR41))</f>
        <v/>
      </c>
      <c r="BS42" s="357"/>
      <c r="BT42" s="356" t="str">
        <f t="shared" ref="BT42" si="648">IF(AND(BT41="",BU41=""),"",IF((BU41*24)-(BT41*24)&gt;6,(((BU41*24)-(BT41*24))-0.25)/24,BU41-BT41))</f>
        <v/>
      </c>
      <c r="BU42" s="357"/>
      <c r="BV42" s="356" t="str">
        <f t="shared" ref="BV42" si="649">IF(AND(BV41="",BW41=""),"",IF((BW41*24)-(BV41*24)&gt;6,(((BW41*24)-(BV41*24))-0.25)/24,BW41-BV41))</f>
        <v/>
      </c>
      <c r="BW42" s="357"/>
      <c r="BX42" s="356" t="str">
        <f t="shared" ref="BX42" si="650">IF(AND(BX41="",BY41=""),"",IF((BY41*24)-(BX41*24)&gt;6,(((BY41*24)-(BX41*24))-0.25)/24,BY41-BX41))</f>
        <v/>
      </c>
      <c r="BY42" s="357"/>
      <c r="BZ42" s="356" t="str">
        <f t="shared" ref="BZ42" si="651">IF(AND(BZ41="",CA41=""),"",IF((CA41*24)-(BZ41*24)&gt;6,(((CA41*24)-(BZ41*24))-0.25)/24,CA41-BZ41))</f>
        <v/>
      </c>
      <c r="CA42" s="357"/>
      <c r="CB42" s="349">
        <f t="shared" ref="CB42" si="652">SUM(BN42:CA42)</f>
        <v>0</v>
      </c>
      <c r="CC42" s="350"/>
      <c r="CD42" s="356" t="str">
        <f>IF(AND(CD41="",CE41=""),"",IF((CE41*24)-(CD41*24)&gt;6,(((CE41*24)-(CD41*24))-0.25)/24,CE41-CD41))</f>
        <v/>
      </c>
      <c r="CE42" s="357"/>
      <c r="CF42" s="356" t="str">
        <f t="shared" ref="CF42" si="653">IF(AND(CF41="",CG41=""),"",IF((CG41*24)-(CF41*24)&gt;6,(((CG41*24)-(CF41*24))-0.25)/24,CG41-CF41))</f>
        <v/>
      </c>
      <c r="CG42" s="357"/>
      <c r="CH42" s="356" t="str">
        <f t="shared" ref="CH42" si="654">IF(AND(CH41="",CI41=""),"",IF((CI41*24)-(CH41*24)&gt;6,(((CI41*24)-(CH41*24))-0.25)/24,CI41-CH41))</f>
        <v/>
      </c>
      <c r="CI42" s="357"/>
      <c r="CJ42" s="356" t="str">
        <f t="shared" ref="CJ42" si="655">IF(AND(CJ41="",CK41=""),"",IF((CK41*24)-(CJ41*24)&gt;6,(((CK41*24)-(CJ41*24))-0.25)/24,CK41-CJ41))</f>
        <v/>
      </c>
      <c r="CK42" s="357"/>
      <c r="CL42" s="356" t="str">
        <f t="shared" ref="CL42" si="656">IF(AND(CL41="",CM41=""),"",IF((CM41*24)-(CL41*24)&gt;6,(((CM41*24)-(CL41*24))-0.25)/24,CM41-CL41))</f>
        <v/>
      </c>
      <c r="CM42" s="357"/>
      <c r="CN42" s="356" t="str">
        <f t="shared" ref="CN42" si="657">IF(AND(CN41="",CO41=""),"",IF((CO41*24)-(CN41*24)&gt;6,(((CO41*24)-(CN41*24))-0.25)/24,CO41-CN41))</f>
        <v/>
      </c>
      <c r="CO42" s="357"/>
      <c r="CP42" s="356" t="str">
        <f t="shared" ref="CP42" si="658">IF(AND(CP41="",CQ41=""),"",IF((CQ41*24)-(CP41*24)&gt;6,(((CQ41*24)-(CP41*24))-0.25)/24,CQ41-CP41))</f>
        <v/>
      </c>
      <c r="CQ42" s="357"/>
      <c r="CR42" s="349">
        <f t="shared" ref="CR42" si="659">SUM(CD42:CQ42)</f>
        <v>0</v>
      </c>
      <c r="CS42" s="350"/>
      <c r="CT42" s="349">
        <f t="shared" ref="CT42" si="660">SUM(P42,AF42,AV42,CB42,CR42,BL42)</f>
        <v>0</v>
      </c>
      <c r="CU42" s="350"/>
      <c r="CV42" s="157"/>
      <c r="CW42" s="361"/>
      <c r="CX42"/>
      <c r="CY42"/>
    </row>
    <row r="43" spans="1:103">
      <c r="A43" s="166" t="s">
        <v>85</v>
      </c>
      <c r="B43" s="173"/>
      <c r="C43" s="174"/>
      <c r="D43" s="175"/>
      <c r="E43" s="176"/>
      <c r="F43" s="173"/>
      <c r="G43" s="174"/>
      <c r="H43" s="175"/>
      <c r="I43" s="176"/>
      <c r="J43" s="173"/>
      <c r="K43" s="174"/>
      <c r="L43" s="175"/>
      <c r="M43" s="176"/>
      <c r="N43" s="173"/>
      <c r="O43" s="174"/>
      <c r="P43" s="364"/>
      <c r="Q43" s="346"/>
      <c r="R43" s="173"/>
      <c r="S43" s="174"/>
      <c r="T43" s="175"/>
      <c r="U43" s="176"/>
      <c r="V43" s="173"/>
      <c r="W43" s="174"/>
      <c r="X43" s="175"/>
      <c r="Y43" s="176"/>
      <c r="Z43" s="173"/>
      <c r="AA43" s="174"/>
      <c r="AB43" s="175"/>
      <c r="AC43" s="176"/>
      <c r="AD43" s="173"/>
      <c r="AE43" s="174"/>
      <c r="AF43" s="349"/>
      <c r="AG43" s="350"/>
      <c r="AH43" s="173"/>
      <c r="AI43" s="174"/>
      <c r="AJ43" s="175"/>
      <c r="AK43" s="176"/>
      <c r="AL43" s="173"/>
      <c r="AM43" s="174"/>
      <c r="AN43" s="175"/>
      <c r="AO43" s="176"/>
      <c r="AP43" s="173"/>
      <c r="AQ43" s="174"/>
      <c r="AR43" s="175"/>
      <c r="AS43" s="176"/>
      <c r="AT43" s="173"/>
      <c r="AU43" s="174"/>
      <c r="AV43" s="349"/>
      <c r="AW43" s="350"/>
      <c r="AX43" s="173"/>
      <c r="AY43" s="174"/>
      <c r="AZ43" s="175"/>
      <c r="BA43" s="176"/>
      <c r="BB43" s="173"/>
      <c r="BC43" s="174"/>
      <c r="BD43" s="175"/>
      <c r="BE43" s="176"/>
      <c r="BF43" s="173"/>
      <c r="BG43" s="174"/>
      <c r="BH43" s="175"/>
      <c r="BI43" s="176"/>
      <c r="BJ43" s="173"/>
      <c r="BK43" s="174"/>
      <c r="BL43" s="349"/>
      <c r="BM43" s="350"/>
      <c r="BN43" s="173"/>
      <c r="BO43" s="174"/>
      <c r="BP43" s="175"/>
      <c r="BQ43" s="176"/>
      <c r="BR43" s="173"/>
      <c r="BS43" s="174"/>
      <c r="BT43" s="175"/>
      <c r="BU43" s="176"/>
      <c r="BV43" s="173"/>
      <c r="BW43" s="174"/>
      <c r="BX43" s="175"/>
      <c r="BY43" s="176"/>
      <c r="BZ43" s="173"/>
      <c r="CA43" s="174"/>
      <c r="CB43" s="349"/>
      <c r="CC43" s="350"/>
      <c r="CD43" s="173"/>
      <c r="CE43" s="174"/>
      <c r="CF43" s="175"/>
      <c r="CG43" s="176"/>
      <c r="CH43" s="173"/>
      <c r="CI43" s="174"/>
      <c r="CJ43" s="175"/>
      <c r="CK43" s="176"/>
      <c r="CL43" s="173"/>
      <c r="CM43" s="174"/>
      <c r="CN43" s="175"/>
      <c r="CO43" s="176"/>
      <c r="CP43" s="173"/>
      <c r="CQ43" s="174"/>
      <c r="CR43" s="349"/>
      <c r="CS43" s="350"/>
      <c r="CT43" s="349"/>
      <c r="CU43" s="350"/>
      <c r="CV43" s="157"/>
      <c r="CW43" s="360">
        <f>$CT$2-CT44</f>
        <v>6.9666666666666659</v>
      </c>
      <c r="CX43"/>
      <c r="CY43"/>
    </row>
    <row r="44" spans="1:103">
      <c r="A44" s="168"/>
      <c r="B44" s="356" t="str">
        <f>IF(AND(B43="",C43=""),"",IF((C43*24)-(B43*24)&gt;6,(((C43*24)-(B43*24))-0.25)/24,C43-B43))</f>
        <v/>
      </c>
      <c r="C44" s="357"/>
      <c r="D44" s="356" t="str">
        <f t="shared" ref="D44" si="661">IF(AND(D43="",E43=""),"",IF((E43*24)-(D43*24)&gt;6,(((E43*24)-(D43*24))-0.25)/24,E43-D43))</f>
        <v/>
      </c>
      <c r="E44" s="357"/>
      <c r="F44" s="356" t="str">
        <f t="shared" ref="F44" si="662">IF(AND(F43="",G43=""),"",IF((G43*24)-(F43*24)&gt;6,(((G43*24)-(F43*24))-0.25)/24,G43-F43))</f>
        <v/>
      </c>
      <c r="G44" s="357"/>
      <c r="H44" s="356" t="str">
        <f t="shared" ref="H44" si="663">IF(AND(H43="",I43=""),"",IF((I43*24)-(H43*24)&gt;6,(((I43*24)-(H43*24))-0.25)/24,I43-H43))</f>
        <v/>
      </c>
      <c r="I44" s="357"/>
      <c r="J44" s="356" t="str">
        <f t="shared" ref="J44" si="664">IF(AND(J43="",K43=""),"",IF((K43*24)-(J43*24)&gt;6,(((K43*24)-(J43*24))-0.25)/24,K43-J43))</f>
        <v/>
      </c>
      <c r="K44" s="357"/>
      <c r="L44" s="356" t="str">
        <f t="shared" ref="L44" si="665">IF(AND(L43="",M43=""),"",IF((M43*24)-(L43*24)&gt;6,(((M43*24)-(L43*24))-0.25)/24,M43-L43))</f>
        <v/>
      </c>
      <c r="M44" s="357"/>
      <c r="N44" s="356" t="str">
        <f t="shared" ref="N44" si="666">IF(AND(N43="",O43=""),"",IF((O43*24)-(N43*24)&gt;6,(((O43*24)-(N43*24))-0.25)/24,O43-N43))</f>
        <v/>
      </c>
      <c r="O44" s="357"/>
      <c r="P44" s="365">
        <f t="shared" ref="P44" si="667">SUM(B44:O44)</f>
        <v>0</v>
      </c>
      <c r="Q44" s="350"/>
      <c r="R44" s="356" t="str">
        <f>IF(AND(R43="",S43=""),"",IF((S43*24)-(R43*24)&gt;6,(((S43*24)-(R43*24))-0.25)/24,S43-R43))</f>
        <v/>
      </c>
      <c r="S44" s="357"/>
      <c r="T44" s="356" t="str">
        <f t="shared" ref="T44" si="668">IF(AND(T43="",U43=""),"",IF((U43*24)-(T43*24)&gt;6,(((U43*24)-(T43*24))-0.25)/24,U43-T43))</f>
        <v/>
      </c>
      <c r="U44" s="357"/>
      <c r="V44" s="356" t="str">
        <f t="shared" ref="V44" si="669">IF(AND(V43="",W43=""),"",IF((W43*24)-(V43*24)&gt;6,(((W43*24)-(V43*24))-0.25)/24,W43-V43))</f>
        <v/>
      </c>
      <c r="W44" s="357"/>
      <c r="X44" s="356" t="str">
        <f t="shared" ref="X44" si="670">IF(AND(X43="",Y43=""),"",IF((Y43*24)-(X43*24)&gt;6,(((Y43*24)-(X43*24))-0.25)/24,Y43-X43))</f>
        <v/>
      </c>
      <c r="Y44" s="357"/>
      <c r="Z44" s="356" t="str">
        <f t="shared" ref="Z44" si="671">IF(AND(Z43="",AA43=""),"",IF((AA43*24)-(Z43*24)&gt;6,(((AA43*24)-(Z43*24))-0.25)/24,AA43-Z43))</f>
        <v/>
      </c>
      <c r="AA44" s="357"/>
      <c r="AB44" s="356" t="str">
        <f t="shared" ref="AB44" si="672">IF(AND(AB43="",AC43=""),"",IF((AC43*24)-(AB43*24)&gt;6,(((AC43*24)-(AB43*24))-0.25)/24,AC43-AB43))</f>
        <v/>
      </c>
      <c r="AC44" s="357"/>
      <c r="AD44" s="356" t="str">
        <f t="shared" ref="AD44" si="673">IF(AND(AD43="",AE43=""),"",IF((AE43*24)-(AD43*24)&gt;6,(((AE43*24)-(AD43*24))-0.25)/24,AE43-AD43))</f>
        <v/>
      </c>
      <c r="AE44" s="357"/>
      <c r="AF44" s="349">
        <f t="shared" ref="AF44" si="674">SUM(R44:AE44)</f>
        <v>0</v>
      </c>
      <c r="AG44" s="350"/>
      <c r="AH44" s="356" t="str">
        <f>IF(AND(AH43="",AI43=""),"",IF((AI43*24)-(AH43*24)&gt;6,(((AI43*24)-(AH43*24))-0.25)/24,AI43-AH43))</f>
        <v/>
      </c>
      <c r="AI44" s="357"/>
      <c r="AJ44" s="356" t="str">
        <f t="shared" ref="AJ44" si="675">IF(AND(AJ43="",AK43=""),"",IF((AK43*24)-(AJ43*24)&gt;6,(((AK43*24)-(AJ43*24))-0.25)/24,AK43-AJ43))</f>
        <v/>
      </c>
      <c r="AK44" s="357"/>
      <c r="AL44" s="356" t="str">
        <f t="shared" ref="AL44" si="676">IF(AND(AL43="",AM43=""),"",IF((AM43*24)-(AL43*24)&gt;6,(((AM43*24)-(AL43*24))-0.25)/24,AM43-AL43))</f>
        <v/>
      </c>
      <c r="AM44" s="357"/>
      <c r="AN44" s="356" t="str">
        <f t="shared" ref="AN44" si="677">IF(AND(AN43="",AO43=""),"",IF((AO43*24)-(AN43*24)&gt;6,(((AO43*24)-(AN43*24))-0.25)/24,AO43-AN43))</f>
        <v/>
      </c>
      <c r="AO44" s="357"/>
      <c r="AP44" s="356" t="str">
        <f t="shared" ref="AP44" si="678">IF(AND(AP43="",AQ43=""),"",IF((AQ43*24)-(AP43*24)&gt;6,(((AQ43*24)-(AP43*24))-0.25)/24,AQ43-AP43))</f>
        <v/>
      </c>
      <c r="AQ44" s="357"/>
      <c r="AR44" s="356" t="str">
        <f t="shared" ref="AR44" si="679">IF(AND(AR43="",AS43=""),"",IF((AS43*24)-(AR43*24)&gt;6,(((AS43*24)-(AR43*24))-0.25)/24,AS43-AR43))</f>
        <v/>
      </c>
      <c r="AS44" s="357"/>
      <c r="AT44" s="356" t="str">
        <f t="shared" ref="AT44" si="680">IF(AND(AT43="",AU43=""),"",IF((AU43*24)-(AT43*24)&gt;6,(((AU43*24)-(AT43*24))-0.25)/24,AU43-AT43))</f>
        <v/>
      </c>
      <c r="AU44" s="357"/>
      <c r="AV44" s="349">
        <f t="shared" ref="AV44" si="681">SUM(AH44:AU44)</f>
        <v>0</v>
      </c>
      <c r="AW44" s="350"/>
      <c r="AX44" s="356" t="str">
        <f>IF(AND(AX43="",AY43=""),"",IF((AY43*24)-(AX43*24)&gt;6,(((AY43*24)-(AX43*24))-0.25)/24,AY43-AX43))</f>
        <v/>
      </c>
      <c r="AY44" s="357"/>
      <c r="AZ44" s="356" t="str">
        <f t="shared" ref="AZ44" si="682">IF(AND(AZ43="",BA43=""),"",IF((BA43*24)-(AZ43*24)&gt;6,(((BA43*24)-(AZ43*24))-0.25)/24,BA43-AZ43))</f>
        <v/>
      </c>
      <c r="BA44" s="357"/>
      <c r="BB44" s="356" t="str">
        <f t="shared" ref="BB44" si="683">IF(AND(BB43="",BC43=""),"",IF((BC43*24)-(BB43*24)&gt;6,(((BC43*24)-(BB43*24))-0.25)/24,BC43-BB43))</f>
        <v/>
      </c>
      <c r="BC44" s="357"/>
      <c r="BD44" s="356" t="str">
        <f t="shared" ref="BD44" si="684">IF(AND(BD43="",BE43=""),"",IF((BE43*24)-(BD43*24)&gt;6,(((BE43*24)-(BD43*24))-0.25)/24,BE43-BD43))</f>
        <v/>
      </c>
      <c r="BE44" s="357"/>
      <c r="BF44" s="356" t="str">
        <f t="shared" ref="BF44" si="685">IF(AND(BF43="",BG43=""),"",IF((BG43*24)-(BF43*24)&gt;6,(((BG43*24)-(BF43*24))-0.25)/24,BG43-BF43))</f>
        <v/>
      </c>
      <c r="BG44" s="357"/>
      <c r="BH44" s="356" t="str">
        <f t="shared" ref="BH44" si="686">IF(AND(BH43="",BI43=""),"",IF((BI43*24)-(BH43*24)&gt;6,(((BI43*24)-(BH43*24))-0.25)/24,BI43-BH43))</f>
        <v/>
      </c>
      <c r="BI44" s="357"/>
      <c r="BJ44" s="356" t="str">
        <f t="shared" ref="BJ44" si="687">IF(AND(BJ43="",BK43=""),"",IF((BK43*24)-(BJ43*24)&gt;6,(((BK43*24)-(BJ43*24))-0.25)/24,BK43-BJ43))</f>
        <v/>
      </c>
      <c r="BK44" s="357"/>
      <c r="BL44" s="349">
        <f t="shared" ref="BL44" si="688">SUM(AX44:BK44)</f>
        <v>0</v>
      </c>
      <c r="BM44" s="350"/>
      <c r="BN44" s="356" t="str">
        <f>IF(AND(BN43="",BO43=""),"",IF((BO43*24)-(BN43*24)&gt;6,(((BO43*24)-(BN43*24))-0.25)/24,BO43-BN43))</f>
        <v/>
      </c>
      <c r="BO44" s="357"/>
      <c r="BP44" s="356" t="str">
        <f t="shared" ref="BP44" si="689">IF(AND(BP43="",BQ43=""),"",IF((BQ43*24)-(BP43*24)&gt;6,(((BQ43*24)-(BP43*24))-0.25)/24,BQ43-BP43))</f>
        <v/>
      </c>
      <c r="BQ44" s="357"/>
      <c r="BR44" s="356" t="str">
        <f t="shared" ref="BR44" si="690">IF(AND(BR43="",BS43=""),"",IF((BS43*24)-(BR43*24)&gt;6,(((BS43*24)-(BR43*24))-0.25)/24,BS43-BR43))</f>
        <v/>
      </c>
      <c r="BS44" s="357"/>
      <c r="BT44" s="356" t="str">
        <f t="shared" ref="BT44" si="691">IF(AND(BT43="",BU43=""),"",IF((BU43*24)-(BT43*24)&gt;6,(((BU43*24)-(BT43*24))-0.25)/24,BU43-BT43))</f>
        <v/>
      </c>
      <c r="BU44" s="357"/>
      <c r="BV44" s="356" t="str">
        <f t="shared" ref="BV44" si="692">IF(AND(BV43="",BW43=""),"",IF((BW43*24)-(BV43*24)&gt;6,(((BW43*24)-(BV43*24))-0.25)/24,BW43-BV43))</f>
        <v/>
      </c>
      <c r="BW44" s="357"/>
      <c r="BX44" s="356" t="str">
        <f t="shared" ref="BX44" si="693">IF(AND(BX43="",BY43=""),"",IF((BY43*24)-(BX43*24)&gt;6,(((BY43*24)-(BX43*24))-0.25)/24,BY43-BX43))</f>
        <v/>
      </c>
      <c r="BY44" s="357"/>
      <c r="BZ44" s="356" t="str">
        <f t="shared" ref="BZ44" si="694">IF(AND(BZ43="",CA43=""),"",IF((CA43*24)-(BZ43*24)&gt;6,(((CA43*24)-(BZ43*24))-0.25)/24,CA43-BZ43))</f>
        <v/>
      </c>
      <c r="CA44" s="357"/>
      <c r="CB44" s="349">
        <f t="shared" ref="CB44" si="695">SUM(BN44:CA44)</f>
        <v>0</v>
      </c>
      <c r="CC44" s="350"/>
      <c r="CD44" s="356" t="str">
        <f>IF(AND(CD43="",CE43=""),"",IF((CE43*24)-(CD43*24)&gt;6,(((CE43*24)-(CD43*24))-0.25)/24,CE43-CD43))</f>
        <v/>
      </c>
      <c r="CE44" s="357"/>
      <c r="CF44" s="356" t="str">
        <f t="shared" ref="CF44" si="696">IF(AND(CF43="",CG43=""),"",IF((CG43*24)-(CF43*24)&gt;6,(((CG43*24)-(CF43*24))-0.25)/24,CG43-CF43))</f>
        <v/>
      </c>
      <c r="CG44" s="357"/>
      <c r="CH44" s="356" t="str">
        <f t="shared" ref="CH44" si="697">IF(AND(CH43="",CI43=""),"",IF((CI43*24)-(CH43*24)&gt;6,(((CI43*24)-(CH43*24))-0.25)/24,CI43-CH43))</f>
        <v/>
      </c>
      <c r="CI44" s="357"/>
      <c r="CJ44" s="356" t="str">
        <f t="shared" ref="CJ44" si="698">IF(AND(CJ43="",CK43=""),"",IF((CK43*24)-(CJ43*24)&gt;6,(((CK43*24)-(CJ43*24))-0.25)/24,CK43-CJ43))</f>
        <v/>
      </c>
      <c r="CK44" s="357"/>
      <c r="CL44" s="356" t="str">
        <f t="shared" ref="CL44" si="699">IF(AND(CL43="",CM43=""),"",IF((CM43*24)-(CL43*24)&gt;6,(((CM43*24)-(CL43*24))-0.25)/24,CM43-CL43))</f>
        <v/>
      </c>
      <c r="CM44" s="357"/>
      <c r="CN44" s="356" t="str">
        <f t="shared" ref="CN44" si="700">IF(AND(CN43="",CO43=""),"",IF((CO43*24)-(CN43*24)&gt;6,(((CO43*24)-(CN43*24))-0.25)/24,CO43-CN43))</f>
        <v/>
      </c>
      <c r="CO44" s="357"/>
      <c r="CP44" s="356" t="str">
        <f t="shared" ref="CP44" si="701">IF(AND(CP43="",CQ43=""),"",IF((CQ43*24)-(CP43*24)&gt;6,(((CQ43*24)-(CP43*24))-0.25)/24,CQ43-CP43))</f>
        <v/>
      </c>
      <c r="CQ44" s="357"/>
      <c r="CR44" s="349">
        <f t="shared" ref="CR44" si="702">SUM(CD44:CQ44)</f>
        <v>0</v>
      </c>
      <c r="CS44" s="350"/>
      <c r="CT44" s="349">
        <f t="shared" ref="CT44" si="703">SUM(P44,AF44,AV44,CB44,CR44,BL44)</f>
        <v>0</v>
      </c>
      <c r="CU44" s="350"/>
      <c r="CV44" s="157"/>
      <c r="CW44" s="361"/>
      <c r="CX44"/>
      <c r="CY44"/>
    </row>
    <row r="45" spans="1:103">
      <c r="A45" s="166" t="s">
        <v>86</v>
      </c>
      <c r="B45" s="173"/>
      <c r="C45" s="174"/>
      <c r="D45" s="175"/>
      <c r="E45" s="176"/>
      <c r="F45" s="173"/>
      <c r="G45" s="174"/>
      <c r="H45" s="175"/>
      <c r="I45" s="176"/>
      <c r="J45" s="173"/>
      <c r="K45" s="174"/>
      <c r="L45" s="175"/>
      <c r="M45" s="176"/>
      <c r="N45" s="173"/>
      <c r="O45" s="174"/>
      <c r="P45" s="364"/>
      <c r="Q45" s="346"/>
      <c r="R45" s="173"/>
      <c r="S45" s="174"/>
      <c r="T45" s="175"/>
      <c r="U45" s="176"/>
      <c r="V45" s="173"/>
      <c r="W45" s="174"/>
      <c r="X45" s="175"/>
      <c r="Y45" s="176"/>
      <c r="Z45" s="173"/>
      <c r="AA45" s="174"/>
      <c r="AB45" s="175"/>
      <c r="AC45" s="176"/>
      <c r="AD45" s="173"/>
      <c r="AE45" s="174"/>
      <c r="AF45" s="349"/>
      <c r="AG45" s="350"/>
      <c r="AH45" s="173"/>
      <c r="AI45" s="174"/>
      <c r="AJ45" s="175"/>
      <c r="AK45" s="176"/>
      <c r="AL45" s="173"/>
      <c r="AM45" s="174"/>
      <c r="AN45" s="175"/>
      <c r="AO45" s="176"/>
      <c r="AP45" s="173"/>
      <c r="AQ45" s="174"/>
      <c r="AR45" s="175"/>
      <c r="AS45" s="176"/>
      <c r="AT45" s="173"/>
      <c r="AU45" s="174"/>
      <c r="AV45" s="349"/>
      <c r="AW45" s="350"/>
      <c r="AX45" s="173"/>
      <c r="AY45" s="174"/>
      <c r="AZ45" s="175"/>
      <c r="BA45" s="176"/>
      <c r="BB45" s="173"/>
      <c r="BC45" s="174"/>
      <c r="BD45" s="175"/>
      <c r="BE45" s="176"/>
      <c r="BF45" s="173"/>
      <c r="BG45" s="174"/>
      <c r="BH45" s="175"/>
      <c r="BI45" s="176"/>
      <c r="BJ45" s="173"/>
      <c r="BK45" s="174"/>
      <c r="BL45" s="349"/>
      <c r="BM45" s="350"/>
      <c r="BN45" s="173"/>
      <c r="BO45" s="174"/>
      <c r="BP45" s="175"/>
      <c r="BQ45" s="176"/>
      <c r="BR45" s="173"/>
      <c r="BS45" s="174"/>
      <c r="BT45" s="175"/>
      <c r="BU45" s="176"/>
      <c r="BV45" s="173"/>
      <c r="BW45" s="174"/>
      <c r="BX45" s="175"/>
      <c r="BY45" s="176"/>
      <c r="BZ45" s="173"/>
      <c r="CA45" s="174"/>
      <c r="CB45" s="349"/>
      <c r="CC45" s="350"/>
      <c r="CD45" s="173"/>
      <c r="CE45" s="174"/>
      <c r="CF45" s="175"/>
      <c r="CG45" s="176"/>
      <c r="CH45" s="173"/>
      <c r="CI45" s="174"/>
      <c r="CJ45" s="175"/>
      <c r="CK45" s="176"/>
      <c r="CL45" s="173"/>
      <c r="CM45" s="174"/>
      <c r="CN45" s="175"/>
      <c r="CO45" s="176"/>
      <c r="CP45" s="173"/>
      <c r="CQ45" s="174"/>
      <c r="CR45" s="349"/>
      <c r="CS45" s="350"/>
      <c r="CT45" s="349"/>
      <c r="CU45" s="350"/>
      <c r="CV45" s="157"/>
      <c r="CW45" s="360">
        <f>$CT$2-CT46</f>
        <v>6.9666666666666659</v>
      </c>
      <c r="CX45"/>
      <c r="CY45"/>
    </row>
    <row r="46" spans="1:103">
      <c r="A46" s="168"/>
      <c r="B46" s="356" t="str">
        <f>IF(AND(B45="",C45=""),"",IF((C45*24)-(B45*24)&gt;6,(((C45*24)-(B45*24))-0.25)/24,C45-B45))</f>
        <v/>
      </c>
      <c r="C46" s="357"/>
      <c r="D46" s="356" t="str">
        <f t="shared" ref="D46" si="704">IF(AND(D45="",E45=""),"",IF((E45*24)-(D45*24)&gt;6,(((E45*24)-(D45*24))-0.25)/24,E45-D45))</f>
        <v/>
      </c>
      <c r="E46" s="357"/>
      <c r="F46" s="356" t="str">
        <f t="shared" ref="F46" si="705">IF(AND(F45="",G45=""),"",IF((G45*24)-(F45*24)&gt;6,(((G45*24)-(F45*24))-0.25)/24,G45-F45))</f>
        <v/>
      </c>
      <c r="G46" s="357"/>
      <c r="H46" s="356" t="str">
        <f t="shared" ref="H46" si="706">IF(AND(H45="",I45=""),"",IF((I45*24)-(H45*24)&gt;6,(((I45*24)-(H45*24))-0.25)/24,I45-H45))</f>
        <v/>
      </c>
      <c r="I46" s="357"/>
      <c r="J46" s="356" t="str">
        <f t="shared" ref="J46" si="707">IF(AND(J45="",K45=""),"",IF((K45*24)-(J45*24)&gt;6,(((K45*24)-(J45*24))-0.25)/24,K45-J45))</f>
        <v/>
      </c>
      <c r="K46" s="357"/>
      <c r="L46" s="356" t="str">
        <f t="shared" ref="L46" si="708">IF(AND(L45="",M45=""),"",IF((M45*24)-(L45*24)&gt;6,(((M45*24)-(L45*24))-0.25)/24,M45-L45))</f>
        <v/>
      </c>
      <c r="M46" s="357"/>
      <c r="N46" s="356" t="str">
        <f t="shared" ref="N46" si="709">IF(AND(N45="",O45=""),"",IF((O45*24)-(N45*24)&gt;6,(((O45*24)-(N45*24))-0.25)/24,O45-N45))</f>
        <v/>
      </c>
      <c r="O46" s="357"/>
      <c r="P46" s="365">
        <f t="shared" ref="P46" si="710">SUM(B46:O46)</f>
        <v>0</v>
      </c>
      <c r="Q46" s="350"/>
      <c r="R46" s="356" t="str">
        <f>IF(AND(R45="",S45=""),"",IF((S45*24)-(R45*24)&gt;6,(((S45*24)-(R45*24))-0.25)/24,S45-R45))</f>
        <v/>
      </c>
      <c r="S46" s="357"/>
      <c r="T46" s="356" t="str">
        <f t="shared" ref="T46" si="711">IF(AND(T45="",U45=""),"",IF((U45*24)-(T45*24)&gt;6,(((U45*24)-(T45*24))-0.25)/24,U45-T45))</f>
        <v/>
      </c>
      <c r="U46" s="357"/>
      <c r="V46" s="356" t="str">
        <f t="shared" ref="V46" si="712">IF(AND(V45="",W45=""),"",IF((W45*24)-(V45*24)&gt;6,(((W45*24)-(V45*24))-0.25)/24,W45-V45))</f>
        <v/>
      </c>
      <c r="W46" s="357"/>
      <c r="X46" s="356" t="str">
        <f t="shared" ref="X46" si="713">IF(AND(X45="",Y45=""),"",IF((Y45*24)-(X45*24)&gt;6,(((Y45*24)-(X45*24))-0.25)/24,Y45-X45))</f>
        <v/>
      </c>
      <c r="Y46" s="357"/>
      <c r="Z46" s="356" t="str">
        <f t="shared" ref="Z46" si="714">IF(AND(Z45="",AA45=""),"",IF((AA45*24)-(Z45*24)&gt;6,(((AA45*24)-(Z45*24))-0.25)/24,AA45-Z45))</f>
        <v/>
      </c>
      <c r="AA46" s="357"/>
      <c r="AB46" s="356" t="str">
        <f t="shared" ref="AB46" si="715">IF(AND(AB45="",AC45=""),"",IF((AC45*24)-(AB45*24)&gt;6,(((AC45*24)-(AB45*24))-0.25)/24,AC45-AB45))</f>
        <v/>
      </c>
      <c r="AC46" s="357"/>
      <c r="AD46" s="356" t="str">
        <f t="shared" ref="AD46" si="716">IF(AND(AD45="",AE45=""),"",IF((AE45*24)-(AD45*24)&gt;6,(((AE45*24)-(AD45*24))-0.25)/24,AE45-AD45))</f>
        <v/>
      </c>
      <c r="AE46" s="357"/>
      <c r="AF46" s="349">
        <f t="shared" ref="AF46" si="717">SUM(R46:AE46)</f>
        <v>0</v>
      </c>
      <c r="AG46" s="350"/>
      <c r="AH46" s="356" t="str">
        <f>IF(AND(AH45="",AI45=""),"",IF((AI45*24)-(AH45*24)&gt;6,(((AI45*24)-(AH45*24))-0.25)/24,AI45-AH45))</f>
        <v/>
      </c>
      <c r="AI46" s="357"/>
      <c r="AJ46" s="356" t="str">
        <f t="shared" ref="AJ46" si="718">IF(AND(AJ45="",AK45=""),"",IF((AK45*24)-(AJ45*24)&gt;6,(((AK45*24)-(AJ45*24))-0.25)/24,AK45-AJ45))</f>
        <v/>
      </c>
      <c r="AK46" s="357"/>
      <c r="AL46" s="356" t="str">
        <f t="shared" ref="AL46" si="719">IF(AND(AL45="",AM45=""),"",IF((AM45*24)-(AL45*24)&gt;6,(((AM45*24)-(AL45*24))-0.25)/24,AM45-AL45))</f>
        <v/>
      </c>
      <c r="AM46" s="357"/>
      <c r="AN46" s="356" t="str">
        <f t="shared" ref="AN46" si="720">IF(AND(AN45="",AO45=""),"",IF((AO45*24)-(AN45*24)&gt;6,(((AO45*24)-(AN45*24))-0.25)/24,AO45-AN45))</f>
        <v/>
      </c>
      <c r="AO46" s="357"/>
      <c r="AP46" s="356" t="str">
        <f t="shared" ref="AP46" si="721">IF(AND(AP45="",AQ45=""),"",IF((AQ45*24)-(AP45*24)&gt;6,(((AQ45*24)-(AP45*24))-0.25)/24,AQ45-AP45))</f>
        <v/>
      </c>
      <c r="AQ46" s="357"/>
      <c r="AR46" s="356" t="str">
        <f t="shared" ref="AR46" si="722">IF(AND(AR45="",AS45=""),"",IF((AS45*24)-(AR45*24)&gt;6,(((AS45*24)-(AR45*24))-0.25)/24,AS45-AR45))</f>
        <v/>
      </c>
      <c r="AS46" s="357"/>
      <c r="AT46" s="356" t="str">
        <f t="shared" ref="AT46" si="723">IF(AND(AT45="",AU45=""),"",IF((AU45*24)-(AT45*24)&gt;6,(((AU45*24)-(AT45*24))-0.25)/24,AU45-AT45))</f>
        <v/>
      </c>
      <c r="AU46" s="357"/>
      <c r="AV46" s="349">
        <f t="shared" ref="AV46" si="724">SUM(AH46:AU46)</f>
        <v>0</v>
      </c>
      <c r="AW46" s="350"/>
      <c r="AX46" s="356" t="str">
        <f>IF(AND(AX45="",AY45=""),"",IF((AY45*24)-(AX45*24)&gt;6,(((AY45*24)-(AX45*24))-0.25)/24,AY45-AX45))</f>
        <v/>
      </c>
      <c r="AY46" s="357"/>
      <c r="AZ46" s="356" t="str">
        <f t="shared" ref="AZ46" si="725">IF(AND(AZ45="",BA45=""),"",IF((BA45*24)-(AZ45*24)&gt;6,(((BA45*24)-(AZ45*24))-0.25)/24,BA45-AZ45))</f>
        <v/>
      </c>
      <c r="BA46" s="357"/>
      <c r="BB46" s="356" t="str">
        <f t="shared" ref="BB46" si="726">IF(AND(BB45="",BC45=""),"",IF((BC45*24)-(BB45*24)&gt;6,(((BC45*24)-(BB45*24))-0.25)/24,BC45-BB45))</f>
        <v/>
      </c>
      <c r="BC46" s="357"/>
      <c r="BD46" s="356" t="str">
        <f t="shared" ref="BD46" si="727">IF(AND(BD45="",BE45=""),"",IF((BE45*24)-(BD45*24)&gt;6,(((BE45*24)-(BD45*24))-0.25)/24,BE45-BD45))</f>
        <v/>
      </c>
      <c r="BE46" s="357"/>
      <c r="BF46" s="356" t="str">
        <f t="shared" ref="BF46" si="728">IF(AND(BF45="",BG45=""),"",IF((BG45*24)-(BF45*24)&gt;6,(((BG45*24)-(BF45*24))-0.25)/24,BG45-BF45))</f>
        <v/>
      </c>
      <c r="BG46" s="357"/>
      <c r="BH46" s="356" t="str">
        <f t="shared" ref="BH46" si="729">IF(AND(BH45="",BI45=""),"",IF((BI45*24)-(BH45*24)&gt;6,(((BI45*24)-(BH45*24))-0.25)/24,BI45-BH45))</f>
        <v/>
      </c>
      <c r="BI46" s="357"/>
      <c r="BJ46" s="356" t="str">
        <f t="shared" ref="BJ46" si="730">IF(AND(BJ45="",BK45=""),"",IF((BK45*24)-(BJ45*24)&gt;6,(((BK45*24)-(BJ45*24))-0.25)/24,BK45-BJ45))</f>
        <v/>
      </c>
      <c r="BK46" s="357"/>
      <c r="BL46" s="349">
        <f t="shared" ref="BL46" si="731">SUM(AX46:BK46)</f>
        <v>0</v>
      </c>
      <c r="BM46" s="350"/>
      <c r="BN46" s="356" t="str">
        <f>IF(AND(BN45="",BO45=""),"",IF((BO45*24)-(BN45*24)&gt;6,(((BO45*24)-(BN45*24))-0.25)/24,BO45-BN45))</f>
        <v/>
      </c>
      <c r="BO46" s="357"/>
      <c r="BP46" s="356" t="str">
        <f t="shared" ref="BP46" si="732">IF(AND(BP45="",BQ45=""),"",IF((BQ45*24)-(BP45*24)&gt;6,(((BQ45*24)-(BP45*24))-0.25)/24,BQ45-BP45))</f>
        <v/>
      </c>
      <c r="BQ46" s="357"/>
      <c r="BR46" s="356" t="str">
        <f t="shared" ref="BR46" si="733">IF(AND(BR45="",BS45=""),"",IF((BS45*24)-(BR45*24)&gt;6,(((BS45*24)-(BR45*24))-0.25)/24,BS45-BR45))</f>
        <v/>
      </c>
      <c r="BS46" s="357"/>
      <c r="BT46" s="356" t="str">
        <f t="shared" ref="BT46" si="734">IF(AND(BT45="",BU45=""),"",IF((BU45*24)-(BT45*24)&gt;6,(((BU45*24)-(BT45*24))-0.25)/24,BU45-BT45))</f>
        <v/>
      </c>
      <c r="BU46" s="357"/>
      <c r="BV46" s="356" t="str">
        <f t="shared" ref="BV46" si="735">IF(AND(BV45="",BW45=""),"",IF((BW45*24)-(BV45*24)&gt;6,(((BW45*24)-(BV45*24))-0.25)/24,BW45-BV45))</f>
        <v/>
      </c>
      <c r="BW46" s="357"/>
      <c r="BX46" s="356" t="str">
        <f t="shared" ref="BX46" si="736">IF(AND(BX45="",BY45=""),"",IF((BY45*24)-(BX45*24)&gt;6,(((BY45*24)-(BX45*24))-0.25)/24,BY45-BX45))</f>
        <v/>
      </c>
      <c r="BY46" s="357"/>
      <c r="BZ46" s="356" t="str">
        <f t="shared" ref="BZ46" si="737">IF(AND(BZ45="",CA45=""),"",IF((CA45*24)-(BZ45*24)&gt;6,(((CA45*24)-(BZ45*24))-0.25)/24,CA45-BZ45))</f>
        <v/>
      </c>
      <c r="CA46" s="357"/>
      <c r="CB46" s="349">
        <f t="shared" ref="CB46" si="738">SUM(BN46:CA46)</f>
        <v>0</v>
      </c>
      <c r="CC46" s="350"/>
      <c r="CD46" s="356" t="str">
        <f>IF(AND(CD45="",CE45=""),"",IF((CE45*24)-(CD45*24)&gt;6,(((CE45*24)-(CD45*24))-0.25)/24,CE45-CD45))</f>
        <v/>
      </c>
      <c r="CE46" s="357"/>
      <c r="CF46" s="356" t="str">
        <f t="shared" ref="CF46" si="739">IF(AND(CF45="",CG45=""),"",IF((CG45*24)-(CF45*24)&gt;6,(((CG45*24)-(CF45*24))-0.25)/24,CG45-CF45))</f>
        <v/>
      </c>
      <c r="CG46" s="357"/>
      <c r="CH46" s="356" t="str">
        <f t="shared" ref="CH46" si="740">IF(AND(CH45="",CI45=""),"",IF((CI45*24)-(CH45*24)&gt;6,(((CI45*24)-(CH45*24))-0.25)/24,CI45-CH45))</f>
        <v/>
      </c>
      <c r="CI46" s="357"/>
      <c r="CJ46" s="356" t="str">
        <f t="shared" ref="CJ46" si="741">IF(AND(CJ45="",CK45=""),"",IF((CK45*24)-(CJ45*24)&gt;6,(((CK45*24)-(CJ45*24))-0.25)/24,CK45-CJ45))</f>
        <v/>
      </c>
      <c r="CK46" s="357"/>
      <c r="CL46" s="356" t="str">
        <f t="shared" ref="CL46" si="742">IF(AND(CL45="",CM45=""),"",IF((CM45*24)-(CL45*24)&gt;6,(((CM45*24)-(CL45*24))-0.25)/24,CM45-CL45))</f>
        <v/>
      </c>
      <c r="CM46" s="357"/>
      <c r="CN46" s="356" t="str">
        <f t="shared" ref="CN46" si="743">IF(AND(CN45="",CO45=""),"",IF((CO45*24)-(CN45*24)&gt;6,(((CO45*24)-(CN45*24))-0.25)/24,CO45-CN45))</f>
        <v/>
      </c>
      <c r="CO46" s="357"/>
      <c r="CP46" s="356" t="str">
        <f t="shared" ref="CP46" si="744">IF(AND(CP45="",CQ45=""),"",IF((CQ45*24)-(CP45*24)&gt;6,(((CQ45*24)-(CP45*24))-0.25)/24,CQ45-CP45))</f>
        <v/>
      </c>
      <c r="CQ46" s="357"/>
      <c r="CR46" s="349">
        <f t="shared" ref="CR46" si="745">SUM(CD46:CQ46)</f>
        <v>0</v>
      </c>
      <c r="CS46" s="350"/>
      <c r="CT46" s="349">
        <f t="shared" ref="CT46" si="746">SUM(P46,AF46,AV46,CB46,CR46,BL46)</f>
        <v>0</v>
      </c>
      <c r="CU46" s="350"/>
      <c r="CV46" s="157"/>
      <c r="CW46" s="361"/>
      <c r="CX46"/>
      <c r="CY46"/>
    </row>
    <row r="47" spans="1:103">
      <c r="A47" s="166" t="s">
        <v>87</v>
      </c>
      <c r="B47" s="173"/>
      <c r="C47" s="174"/>
      <c r="D47" s="175"/>
      <c r="E47" s="176"/>
      <c r="F47" s="173"/>
      <c r="G47" s="174"/>
      <c r="H47" s="175"/>
      <c r="I47" s="176"/>
      <c r="J47" s="173"/>
      <c r="K47" s="174"/>
      <c r="L47" s="175"/>
      <c r="M47" s="176"/>
      <c r="N47" s="173"/>
      <c r="O47" s="174"/>
      <c r="P47" s="364"/>
      <c r="Q47" s="346"/>
      <c r="R47" s="173"/>
      <c r="S47" s="174"/>
      <c r="T47" s="175"/>
      <c r="U47" s="176"/>
      <c r="V47" s="173"/>
      <c r="W47" s="174"/>
      <c r="X47" s="175"/>
      <c r="Y47" s="176"/>
      <c r="Z47" s="173"/>
      <c r="AA47" s="174"/>
      <c r="AB47" s="175"/>
      <c r="AC47" s="176"/>
      <c r="AD47" s="173"/>
      <c r="AE47" s="174"/>
      <c r="AF47" s="349"/>
      <c r="AG47" s="350"/>
      <c r="AH47" s="173"/>
      <c r="AI47" s="174"/>
      <c r="AJ47" s="175"/>
      <c r="AK47" s="176"/>
      <c r="AL47" s="173"/>
      <c r="AM47" s="174"/>
      <c r="AN47" s="175"/>
      <c r="AO47" s="176"/>
      <c r="AP47" s="173"/>
      <c r="AQ47" s="174"/>
      <c r="AR47" s="175"/>
      <c r="AS47" s="176"/>
      <c r="AT47" s="173"/>
      <c r="AU47" s="174"/>
      <c r="AV47" s="349"/>
      <c r="AW47" s="350"/>
      <c r="AX47" s="173"/>
      <c r="AY47" s="174"/>
      <c r="AZ47" s="175"/>
      <c r="BA47" s="176"/>
      <c r="BB47" s="173"/>
      <c r="BC47" s="174"/>
      <c r="BD47" s="175"/>
      <c r="BE47" s="176"/>
      <c r="BF47" s="173"/>
      <c r="BG47" s="174"/>
      <c r="BH47" s="175"/>
      <c r="BI47" s="176"/>
      <c r="BJ47" s="173"/>
      <c r="BK47" s="174"/>
      <c r="BL47" s="349"/>
      <c r="BM47" s="350"/>
      <c r="BN47" s="173"/>
      <c r="BO47" s="174"/>
      <c r="BP47" s="175"/>
      <c r="BQ47" s="176"/>
      <c r="BR47" s="173"/>
      <c r="BS47" s="174"/>
      <c r="BT47" s="175"/>
      <c r="BU47" s="176"/>
      <c r="BV47" s="173"/>
      <c r="BW47" s="174"/>
      <c r="BX47" s="175"/>
      <c r="BY47" s="176"/>
      <c r="BZ47" s="173"/>
      <c r="CA47" s="174"/>
      <c r="CB47" s="349"/>
      <c r="CC47" s="350"/>
      <c r="CD47" s="173"/>
      <c r="CE47" s="174"/>
      <c r="CF47" s="175"/>
      <c r="CG47" s="176"/>
      <c r="CH47" s="173"/>
      <c r="CI47" s="174"/>
      <c r="CJ47" s="175"/>
      <c r="CK47" s="176"/>
      <c r="CL47" s="173"/>
      <c r="CM47" s="174"/>
      <c r="CN47" s="175"/>
      <c r="CO47" s="176"/>
      <c r="CP47" s="173"/>
      <c r="CQ47" s="174"/>
      <c r="CR47" s="349"/>
      <c r="CS47" s="350"/>
      <c r="CT47" s="349"/>
      <c r="CU47" s="350"/>
      <c r="CV47" s="157"/>
      <c r="CW47" s="360">
        <f>$CT$2-CT48</f>
        <v>6.9666666666666659</v>
      </c>
      <c r="CX47"/>
      <c r="CY47"/>
    </row>
    <row r="48" spans="1:103">
      <c r="A48" s="168"/>
      <c r="B48" s="356" t="str">
        <f>IF(AND(B47="",C47=""),"",IF((C47*24)-(B47*24)&gt;6,(((C47*24)-(B47*24))-0.25)/24,C47-B47))</f>
        <v/>
      </c>
      <c r="C48" s="357"/>
      <c r="D48" s="356" t="str">
        <f t="shared" ref="D48" si="747">IF(AND(D47="",E47=""),"",IF((E47*24)-(D47*24)&gt;6,(((E47*24)-(D47*24))-0.25)/24,E47-D47))</f>
        <v/>
      </c>
      <c r="E48" s="357"/>
      <c r="F48" s="356" t="str">
        <f t="shared" ref="F48" si="748">IF(AND(F47="",G47=""),"",IF((G47*24)-(F47*24)&gt;6,(((G47*24)-(F47*24))-0.25)/24,G47-F47))</f>
        <v/>
      </c>
      <c r="G48" s="357"/>
      <c r="H48" s="356" t="str">
        <f t="shared" ref="H48" si="749">IF(AND(H47="",I47=""),"",IF((I47*24)-(H47*24)&gt;6,(((I47*24)-(H47*24))-0.25)/24,I47-H47))</f>
        <v/>
      </c>
      <c r="I48" s="357"/>
      <c r="J48" s="356" t="str">
        <f t="shared" ref="J48" si="750">IF(AND(J47="",K47=""),"",IF((K47*24)-(J47*24)&gt;6,(((K47*24)-(J47*24))-0.25)/24,K47-J47))</f>
        <v/>
      </c>
      <c r="K48" s="357"/>
      <c r="L48" s="356" t="str">
        <f t="shared" ref="L48" si="751">IF(AND(L47="",M47=""),"",IF((M47*24)-(L47*24)&gt;6,(((M47*24)-(L47*24))-0.25)/24,M47-L47))</f>
        <v/>
      </c>
      <c r="M48" s="357"/>
      <c r="N48" s="356" t="str">
        <f t="shared" ref="N48" si="752">IF(AND(N47="",O47=""),"",IF((O47*24)-(N47*24)&gt;6,(((O47*24)-(N47*24))-0.25)/24,O47-N47))</f>
        <v/>
      </c>
      <c r="O48" s="357"/>
      <c r="P48" s="365">
        <f t="shared" ref="P48" si="753">SUM(B48:O48)</f>
        <v>0</v>
      </c>
      <c r="Q48" s="350"/>
      <c r="R48" s="356" t="str">
        <f>IF(AND(R47="",S47=""),"",IF((S47*24)-(R47*24)&gt;6,(((S47*24)-(R47*24))-0.25)/24,S47-R47))</f>
        <v/>
      </c>
      <c r="S48" s="357"/>
      <c r="T48" s="356" t="str">
        <f t="shared" ref="T48" si="754">IF(AND(T47="",U47=""),"",IF((U47*24)-(T47*24)&gt;6,(((U47*24)-(T47*24))-0.25)/24,U47-T47))</f>
        <v/>
      </c>
      <c r="U48" s="357"/>
      <c r="V48" s="356" t="str">
        <f t="shared" ref="V48" si="755">IF(AND(V47="",W47=""),"",IF((W47*24)-(V47*24)&gt;6,(((W47*24)-(V47*24))-0.25)/24,W47-V47))</f>
        <v/>
      </c>
      <c r="W48" s="357"/>
      <c r="X48" s="356" t="str">
        <f t="shared" ref="X48" si="756">IF(AND(X47="",Y47=""),"",IF((Y47*24)-(X47*24)&gt;6,(((Y47*24)-(X47*24))-0.25)/24,Y47-X47))</f>
        <v/>
      </c>
      <c r="Y48" s="357"/>
      <c r="Z48" s="356" t="str">
        <f t="shared" ref="Z48" si="757">IF(AND(Z47="",AA47=""),"",IF((AA47*24)-(Z47*24)&gt;6,(((AA47*24)-(Z47*24))-0.25)/24,AA47-Z47))</f>
        <v/>
      </c>
      <c r="AA48" s="357"/>
      <c r="AB48" s="356" t="str">
        <f t="shared" ref="AB48" si="758">IF(AND(AB47="",AC47=""),"",IF((AC47*24)-(AB47*24)&gt;6,(((AC47*24)-(AB47*24))-0.25)/24,AC47-AB47))</f>
        <v/>
      </c>
      <c r="AC48" s="357"/>
      <c r="AD48" s="356" t="str">
        <f t="shared" ref="AD48" si="759">IF(AND(AD47="",AE47=""),"",IF((AE47*24)-(AD47*24)&gt;6,(((AE47*24)-(AD47*24))-0.25)/24,AE47-AD47))</f>
        <v/>
      </c>
      <c r="AE48" s="357"/>
      <c r="AF48" s="349">
        <f t="shared" ref="AF48" si="760">SUM(R48:AE48)</f>
        <v>0</v>
      </c>
      <c r="AG48" s="350"/>
      <c r="AH48" s="356" t="str">
        <f>IF(AND(AH47="",AI47=""),"",IF((AI47*24)-(AH47*24)&gt;6,(((AI47*24)-(AH47*24))-0.25)/24,AI47-AH47))</f>
        <v/>
      </c>
      <c r="AI48" s="357"/>
      <c r="AJ48" s="356" t="str">
        <f t="shared" ref="AJ48" si="761">IF(AND(AJ47="",AK47=""),"",IF((AK47*24)-(AJ47*24)&gt;6,(((AK47*24)-(AJ47*24))-0.25)/24,AK47-AJ47))</f>
        <v/>
      </c>
      <c r="AK48" s="357"/>
      <c r="AL48" s="356" t="str">
        <f t="shared" ref="AL48" si="762">IF(AND(AL47="",AM47=""),"",IF((AM47*24)-(AL47*24)&gt;6,(((AM47*24)-(AL47*24))-0.25)/24,AM47-AL47))</f>
        <v/>
      </c>
      <c r="AM48" s="357"/>
      <c r="AN48" s="356" t="str">
        <f t="shared" ref="AN48" si="763">IF(AND(AN47="",AO47=""),"",IF((AO47*24)-(AN47*24)&gt;6,(((AO47*24)-(AN47*24))-0.25)/24,AO47-AN47))</f>
        <v/>
      </c>
      <c r="AO48" s="357"/>
      <c r="AP48" s="356" t="str">
        <f t="shared" ref="AP48" si="764">IF(AND(AP47="",AQ47=""),"",IF((AQ47*24)-(AP47*24)&gt;6,(((AQ47*24)-(AP47*24))-0.25)/24,AQ47-AP47))</f>
        <v/>
      </c>
      <c r="AQ48" s="357"/>
      <c r="AR48" s="356" t="str">
        <f t="shared" ref="AR48" si="765">IF(AND(AR47="",AS47=""),"",IF((AS47*24)-(AR47*24)&gt;6,(((AS47*24)-(AR47*24))-0.25)/24,AS47-AR47))</f>
        <v/>
      </c>
      <c r="AS48" s="357"/>
      <c r="AT48" s="356" t="str">
        <f t="shared" ref="AT48" si="766">IF(AND(AT47="",AU47=""),"",IF((AU47*24)-(AT47*24)&gt;6,(((AU47*24)-(AT47*24))-0.25)/24,AU47-AT47))</f>
        <v/>
      </c>
      <c r="AU48" s="357"/>
      <c r="AV48" s="349">
        <f t="shared" ref="AV48" si="767">SUM(AH48:AU48)</f>
        <v>0</v>
      </c>
      <c r="AW48" s="350"/>
      <c r="AX48" s="356" t="str">
        <f>IF(AND(AX47="",AY47=""),"",IF((AY47*24)-(AX47*24)&gt;6,(((AY47*24)-(AX47*24))-0.25)/24,AY47-AX47))</f>
        <v/>
      </c>
      <c r="AY48" s="357"/>
      <c r="AZ48" s="356" t="str">
        <f t="shared" ref="AZ48" si="768">IF(AND(AZ47="",BA47=""),"",IF((BA47*24)-(AZ47*24)&gt;6,(((BA47*24)-(AZ47*24))-0.25)/24,BA47-AZ47))</f>
        <v/>
      </c>
      <c r="BA48" s="357"/>
      <c r="BB48" s="356" t="str">
        <f t="shared" ref="BB48" si="769">IF(AND(BB47="",BC47=""),"",IF((BC47*24)-(BB47*24)&gt;6,(((BC47*24)-(BB47*24))-0.25)/24,BC47-BB47))</f>
        <v/>
      </c>
      <c r="BC48" s="357"/>
      <c r="BD48" s="356" t="str">
        <f t="shared" ref="BD48" si="770">IF(AND(BD47="",BE47=""),"",IF((BE47*24)-(BD47*24)&gt;6,(((BE47*24)-(BD47*24))-0.25)/24,BE47-BD47))</f>
        <v/>
      </c>
      <c r="BE48" s="357"/>
      <c r="BF48" s="356" t="str">
        <f t="shared" ref="BF48" si="771">IF(AND(BF47="",BG47=""),"",IF((BG47*24)-(BF47*24)&gt;6,(((BG47*24)-(BF47*24))-0.25)/24,BG47-BF47))</f>
        <v/>
      </c>
      <c r="BG48" s="357"/>
      <c r="BH48" s="356" t="str">
        <f t="shared" ref="BH48" si="772">IF(AND(BH47="",BI47=""),"",IF((BI47*24)-(BH47*24)&gt;6,(((BI47*24)-(BH47*24))-0.25)/24,BI47-BH47))</f>
        <v/>
      </c>
      <c r="BI48" s="357"/>
      <c r="BJ48" s="356" t="str">
        <f t="shared" ref="BJ48" si="773">IF(AND(BJ47="",BK47=""),"",IF((BK47*24)-(BJ47*24)&gt;6,(((BK47*24)-(BJ47*24))-0.25)/24,BK47-BJ47))</f>
        <v/>
      </c>
      <c r="BK48" s="357"/>
      <c r="BL48" s="349">
        <f t="shared" ref="BL48" si="774">SUM(AX48:BK48)</f>
        <v>0</v>
      </c>
      <c r="BM48" s="350"/>
      <c r="BN48" s="356" t="str">
        <f>IF(AND(BN47="",BO47=""),"",IF((BO47*24)-(BN47*24)&gt;6,(((BO47*24)-(BN47*24))-0.25)/24,BO47-BN47))</f>
        <v/>
      </c>
      <c r="BO48" s="357"/>
      <c r="BP48" s="356" t="str">
        <f t="shared" ref="BP48" si="775">IF(AND(BP47="",BQ47=""),"",IF((BQ47*24)-(BP47*24)&gt;6,(((BQ47*24)-(BP47*24))-0.25)/24,BQ47-BP47))</f>
        <v/>
      </c>
      <c r="BQ48" s="357"/>
      <c r="BR48" s="356" t="str">
        <f t="shared" ref="BR48" si="776">IF(AND(BR47="",BS47=""),"",IF((BS47*24)-(BR47*24)&gt;6,(((BS47*24)-(BR47*24))-0.25)/24,BS47-BR47))</f>
        <v/>
      </c>
      <c r="BS48" s="357"/>
      <c r="BT48" s="356" t="str">
        <f t="shared" ref="BT48" si="777">IF(AND(BT47="",BU47=""),"",IF((BU47*24)-(BT47*24)&gt;6,(((BU47*24)-(BT47*24))-0.25)/24,BU47-BT47))</f>
        <v/>
      </c>
      <c r="BU48" s="357"/>
      <c r="BV48" s="356" t="str">
        <f t="shared" ref="BV48" si="778">IF(AND(BV47="",BW47=""),"",IF((BW47*24)-(BV47*24)&gt;6,(((BW47*24)-(BV47*24))-0.25)/24,BW47-BV47))</f>
        <v/>
      </c>
      <c r="BW48" s="357"/>
      <c r="BX48" s="356" t="str">
        <f t="shared" ref="BX48" si="779">IF(AND(BX47="",BY47=""),"",IF((BY47*24)-(BX47*24)&gt;6,(((BY47*24)-(BX47*24))-0.25)/24,BY47-BX47))</f>
        <v/>
      </c>
      <c r="BY48" s="357"/>
      <c r="BZ48" s="356" t="str">
        <f t="shared" ref="BZ48" si="780">IF(AND(BZ47="",CA47=""),"",IF((CA47*24)-(BZ47*24)&gt;6,(((CA47*24)-(BZ47*24))-0.25)/24,CA47-BZ47))</f>
        <v/>
      </c>
      <c r="CA48" s="357"/>
      <c r="CB48" s="349">
        <f t="shared" ref="CB48" si="781">SUM(BN48:CA48)</f>
        <v>0</v>
      </c>
      <c r="CC48" s="350"/>
      <c r="CD48" s="356" t="str">
        <f>IF(AND(CD47="",CE47=""),"",IF((CE47*24)-(CD47*24)&gt;6,(((CE47*24)-(CD47*24))-0.25)/24,CE47-CD47))</f>
        <v/>
      </c>
      <c r="CE48" s="357"/>
      <c r="CF48" s="356" t="str">
        <f t="shared" ref="CF48" si="782">IF(AND(CF47="",CG47=""),"",IF((CG47*24)-(CF47*24)&gt;6,(((CG47*24)-(CF47*24))-0.25)/24,CG47-CF47))</f>
        <v/>
      </c>
      <c r="CG48" s="357"/>
      <c r="CH48" s="356" t="str">
        <f t="shared" ref="CH48" si="783">IF(AND(CH47="",CI47=""),"",IF((CI47*24)-(CH47*24)&gt;6,(((CI47*24)-(CH47*24))-0.25)/24,CI47-CH47))</f>
        <v/>
      </c>
      <c r="CI48" s="357"/>
      <c r="CJ48" s="356" t="str">
        <f t="shared" ref="CJ48" si="784">IF(AND(CJ47="",CK47=""),"",IF((CK47*24)-(CJ47*24)&gt;6,(((CK47*24)-(CJ47*24))-0.25)/24,CK47-CJ47))</f>
        <v/>
      </c>
      <c r="CK48" s="357"/>
      <c r="CL48" s="356" t="str">
        <f t="shared" ref="CL48" si="785">IF(AND(CL47="",CM47=""),"",IF((CM47*24)-(CL47*24)&gt;6,(((CM47*24)-(CL47*24))-0.25)/24,CM47-CL47))</f>
        <v/>
      </c>
      <c r="CM48" s="357"/>
      <c r="CN48" s="356" t="str">
        <f t="shared" ref="CN48" si="786">IF(AND(CN47="",CO47=""),"",IF((CO47*24)-(CN47*24)&gt;6,(((CO47*24)-(CN47*24))-0.25)/24,CO47-CN47))</f>
        <v/>
      </c>
      <c r="CO48" s="357"/>
      <c r="CP48" s="356" t="str">
        <f t="shared" ref="CP48" si="787">IF(AND(CP47="",CQ47=""),"",IF((CQ47*24)-(CP47*24)&gt;6,(((CQ47*24)-(CP47*24))-0.25)/24,CQ47-CP47))</f>
        <v/>
      </c>
      <c r="CQ48" s="357"/>
      <c r="CR48" s="349">
        <f t="shared" ref="CR48" si="788">SUM(CD48:CQ48)</f>
        <v>0</v>
      </c>
      <c r="CS48" s="350"/>
      <c r="CT48" s="349">
        <f t="shared" ref="CT48" si="789">SUM(P48,AF48,AV48,CB48,CR48,BL48)</f>
        <v>0</v>
      </c>
      <c r="CU48" s="350"/>
      <c r="CV48" s="157"/>
      <c r="CW48" s="361"/>
      <c r="CX48"/>
      <c r="CY48"/>
    </row>
    <row r="49" spans="1:107">
      <c r="A49" s="169" t="s">
        <v>88</v>
      </c>
      <c r="B49" s="173"/>
      <c r="C49" s="174"/>
      <c r="D49" s="175"/>
      <c r="E49" s="176"/>
      <c r="F49" s="173"/>
      <c r="G49" s="174"/>
      <c r="H49" s="175"/>
      <c r="I49" s="176"/>
      <c r="J49" s="173"/>
      <c r="K49" s="174"/>
      <c r="L49" s="175"/>
      <c r="M49" s="176"/>
      <c r="N49" s="173"/>
      <c r="O49" s="174"/>
      <c r="P49" s="364"/>
      <c r="Q49" s="346"/>
      <c r="R49" s="173"/>
      <c r="S49" s="174"/>
      <c r="T49" s="175"/>
      <c r="U49" s="176"/>
      <c r="V49" s="173"/>
      <c r="W49" s="174"/>
      <c r="X49" s="175"/>
      <c r="Y49" s="176"/>
      <c r="Z49" s="173"/>
      <c r="AA49" s="174"/>
      <c r="AB49" s="175"/>
      <c r="AC49" s="176"/>
      <c r="AD49" s="173"/>
      <c r="AE49" s="174"/>
      <c r="AF49" s="349"/>
      <c r="AG49" s="350"/>
      <c r="AH49" s="173"/>
      <c r="AI49" s="174"/>
      <c r="AJ49" s="175"/>
      <c r="AK49" s="176"/>
      <c r="AL49" s="173"/>
      <c r="AM49" s="174"/>
      <c r="AN49" s="175"/>
      <c r="AO49" s="176"/>
      <c r="AP49" s="173"/>
      <c r="AQ49" s="174"/>
      <c r="AR49" s="175"/>
      <c r="AS49" s="176"/>
      <c r="AT49" s="173"/>
      <c r="AU49" s="174"/>
      <c r="AV49" s="349"/>
      <c r="AW49" s="350"/>
      <c r="AX49" s="173"/>
      <c r="AY49" s="174"/>
      <c r="AZ49" s="175"/>
      <c r="BA49" s="176"/>
      <c r="BB49" s="173"/>
      <c r="BC49" s="174"/>
      <c r="BD49" s="175"/>
      <c r="BE49" s="176"/>
      <c r="BF49" s="173"/>
      <c r="BG49" s="174"/>
      <c r="BH49" s="175"/>
      <c r="BI49" s="176"/>
      <c r="BJ49" s="173"/>
      <c r="BK49" s="174"/>
      <c r="BL49" s="349"/>
      <c r="BM49" s="350"/>
      <c r="BN49" s="173"/>
      <c r="BO49" s="174"/>
      <c r="BP49" s="175"/>
      <c r="BQ49" s="176"/>
      <c r="BR49" s="173"/>
      <c r="BS49" s="174"/>
      <c r="BT49" s="175"/>
      <c r="BU49" s="176"/>
      <c r="BV49" s="173"/>
      <c r="BW49" s="174"/>
      <c r="BX49" s="175"/>
      <c r="BY49" s="176"/>
      <c r="BZ49" s="173"/>
      <c r="CA49" s="174"/>
      <c r="CB49" s="349"/>
      <c r="CC49" s="350"/>
      <c r="CD49" s="173"/>
      <c r="CE49" s="174"/>
      <c r="CF49" s="175"/>
      <c r="CG49" s="176"/>
      <c r="CH49" s="173"/>
      <c r="CI49" s="174"/>
      <c r="CJ49" s="175"/>
      <c r="CK49" s="176"/>
      <c r="CL49" s="173"/>
      <c r="CM49" s="174"/>
      <c r="CN49" s="175"/>
      <c r="CO49" s="176"/>
      <c r="CP49" s="173"/>
      <c r="CQ49" s="174"/>
      <c r="CR49" s="349"/>
      <c r="CS49" s="350"/>
      <c r="CT49" s="349"/>
      <c r="CU49" s="350"/>
      <c r="CV49" s="157"/>
      <c r="CW49" s="360">
        <f>$CT$2-CT50</f>
        <v>6.9666666666666659</v>
      </c>
      <c r="CX49"/>
      <c r="CY49"/>
    </row>
    <row r="50" spans="1:107" s="30" customFormat="1">
      <c r="A50" s="168"/>
      <c r="B50" s="356" t="str">
        <f>IF(AND(B49="",C49=""),"",IF((C49*24)-(B49*24)&gt;6,(((C49*24)-(B49*24))-0.25)/24,C49-B49))</f>
        <v/>
      </c>
      <c r="C50" s="357"/>
      <c r="D50" s="356" t="str">
        <f t="shared" ref="D50" si="790">IF(AND(D49="",E49=""),"",IF((E49*24)-(D49*24)&gt;6,(((E49*24)-(D49*24))-0.25)/24,E49-D49))</f>
        <v/>
      </c>
      <c r="E50" s="357"/>
      <c r="F50" s="356" t="str">
        <f t="shared" ref="F50" si="791">IF(AND(F49="",G49=""),"",IF((G49*24)-(F49*24)&gt;6,(((G49*24)-(F49*24))-0.25)/24,G49-F49))</f>
        <v/>
      </c>
      <c r="G50" s="357"/>
      <c r="H50" s="356" t="str">
        <f t="shared" ref="H50" si="792">IF(AND(H49="",I49=""),"",IF((I49*24)-(H49*24)&gt;6,(((I49*24)-(H49*24))-0.25)/24,I49-H49))</f>
        <v/>
      </c>
      <c r="I50" s="357"/>
      <c r="J50" s="356" t="str">
        <f t="shared" ref="J50" si="793">IF(AND(J49="",K49=""),"",IF((K49*24)-(J49*24)&gt;6,(((K49*24)-(J49*24))-0.25)/24,K49-J49))</f>
        <v/>
      </c>
      <c r="K50" s="357"/>
      <c r="L50" s="356" t="str">
        <f t="shared" ref="L50" si="794">IF(AND(L49="",M49=""),"",IF((M49*24)-(L49*24)&gt;6,(((M49*24)-(L49*24))-0.25)/24,M49-L49))</f>
        <v/>
      </c>
      <c r="M50" s="357"/>
      <c r="N50" s="356" t="str">
        <f t="shared" ref="N50" si="795">IF(AND(N49="",O49=""),"",IF((O49*24)-(N49*24)&gt;6,(((O49*24)-(N49*24))-0.25)/24,O49-N49))</f>
        <v/>
      </c>
      <c r="O50" s="357"/>
      <c r="P50" s="365">
        <f t="shared" ref="P50" si="796">SUM(B50:O50)</f>
        <v>0</v>
      </c>
      <c r="Q50" s="350"/>
      <c r="R50" s="356" t="str">
        <f>IF(AND(R49="",S49=""),"",IF((S49*24)-(R49*24)&gt;6,(((S49*24)-(R49*24))-0.25)/24,S49-R49))</f>
        <v/>
      </c>
      <c r="S50" s="357"/>
      <c r="T50" s="356" t="str">
        <f t="shared" ref="T50" si="797">IF(AND(T49="",U49=""),"",IF((U49*24)-(T49*24)&gt;6,(((U49*24)-(T49*24))-0.25)/24,U49-T49))</f>
        <v/>
      </c>
      <c r="U50" s="357"/>
      <c r="V50" s="356" t="str">
        <f t="shared" ref="V50" si="798">IF(AND(V49="",W49=""),"",IF((W49*24)-(V49*24)&gt;6,(((W49*24)-(V49*24))-0.25)/24,W49-V49))</f>
        <v/>
      </c>
      <c r="W50" s="357"/>
      <c r="X50" s="356" t="str">
        <f t="shared" ref="X50" si="799">IF(AND(X49="",Y49=""),"",IF((Y49*24)-(X49*24)&gt;6,(((Y49*24)-(X49*24))-0.25)/24,Y49-X49))</f>
        <v/>
      </c>
      <c r="Y50" s="357"/>
      <c r="Z50" s="356" t="str">
        <f t="shared" ref="Z50" si="800">IF(AND(Z49="",AA49=""),"",IF((AA49*24)-(Z49*24)&gt;6,(((AA49*24)-(Z49*24))-0.25)/24,AA49-Z49))</f>
        <v/>
      </c>
      <c r="AA50" s="357"/>
      <c r="AB50" s="356" t="str">
        <f t="shared" ref="AB50" si="801">IF(AND(AB49="",AC49=""),"",IF((AC49*24)-(AB49*24)&gt;6,(((AC49*24)-(AB49*24))-0.25)/24,AC49-AB49))</f>
        <v/>
      </c>
      <c r="AC50" s="357"/>
      <c r="AD50" s="356" t="str">
        <f t="shared" ref="AD50" si="802">IF(AND(AD49="",AE49=""),"",IF((AE49*24)-(AD49*24)&gt;6,(((AE49*24)-(AD49*24))-0.25)/24,AE49-AD49))</f>
        <v/>
      </c>
      <c r="AE50" s="357"/>
      <c r="AF50" s="349">
        <f t="shared" ref="AF50" si="803">SUM(R50:AE50)</f>
        <v>0</v>
      </c>
      <c r="AG50" s="350"/>
      <c r="AH50" s="356" t="str">
        <f>IF(AND(AH49="",AI49=""),"",IF((AI49*24)-(AH49*24)&gt;6,(((AI49*24)-(AH49*24))-0.25)/24,AI49-AH49))</f>
        <v/>
      </c>
      <c r="AI50" s="357"/>
      <c r="AJ50" s="356" t="str">
        <f t="shared" ref="AJ50" si="804">IF(AND(AJ49="",AK49=""),"",IF((AK49*24)-(AJ49*24)&gt;6,(((AK49*24)-(AJ49*24))-0.25)/24,AK49-AJ49))</f>
        <v/>
      </c>
      <c r="AK50" s="357"/>
      <c r="AL50" s="356" t="str">
        <f t="shared" ref="AL50" si="805">IF(AND(AL49="",AM49=""),"",IF((AM49*24)-(AL49*24)&gt;6,(((AM49*24)-(AL49*24))-0.25)/24,AM49-AL49))</f>
        <v/>
      </c>
      <c r="AM50" s="357"/>
      <c r="AN50" s="356" t="str">
        <f t="shared" ref="AN50" si="806">IF(AND(AN49="",AO49=""),"",IF((AO49*24)-(AN49*24)&gt;6,(((AO49*24)-(AN49*24))-0.25)/24,AO49-AN49))</f>
        <v/>
      </c>
      <c r="AO50" s="357"/>
      <c r="AP50" s="356" t="str">
        <f t="shared" ref="AP50" si="807">IF(AND(AP49="",AQ49=""),"",IF((AQ49*24)-(AP49*24)&gt;6,(((AQ49*24)-(AP49*24))-0.25)/24,AQ49-AP49))</f>
        <v/>
      </c>
      <c r="AQ50" s="357"/>
      <c r="AR50" s="356" t="str">
        <f t="shared" ref="AR50" si="808">IF(AND(AR49="",AS49=""),"",IF((AS49*24)-(AR49*24)&gt;6,(((AS49*24)-(AR49*24))-0.25)/24,AS49-AR49))</f>
        <v/>
      </c>
      <c r="AS50" s="357"/>
      <c r="AT50" s="356" t="str">
        <f t="shared" ref="AT50" si="809">IF(AND(AT49="",AU49=""),"",IF((AU49*24)-(AT49*24)&gt;6,(((AU49*24)-(AT49*24))-0.25)/24,AU49-AT49))</f>
        <v/>
      </c>
      <c r="AU50" s="357"/>
      <c r="AV50" s="349">
        <f t="shared" ref="AV50" si="810">SUM(AH50:AU50)</f>
        <v>0</v>
      </c>
      <c r="AW50" s="350"/>
      <c r="AX50" s="356" t="str">
        <f>IF(AND(AX49="",AY49=""),"",IF((AY49*24)-(AX49*24)&gt;6,(((AY49*24)-(AX49*24))-0.25)/24,AY49-AX49))</f>
        <v/>
      </c>
      <c r="AY50" s="357"/>
      <c r="AZ50" s="356" t="str">
        <f t="shared" ref="AZ50" si="811">IF(AND(AZ49="",BA49=""),"",IF((BA49*24)-(AZ49*24)&gt;6,(((BA49*24)-(AZ49*24))-0.25)/24,BA49-AZ49))</f>
        <v/>
      </c>
      <c r="BA50" s="357"/>
      <c r="BB50" s="356" t="str">
        <f t="shared" ref="BB50" si="812">IF(AND(BB49="",BC49=""),"",IF((BC49*24)-(BB49*24)&gt;6,(((BC49*24)-(BB49*24))-0.25)/24,BC49-BB49))</f>
        <v/>
      </c>
      <c r="BC50" s="357"/>
      <c r="BD50" s="356" t="str">
        <f t="shared" ref="BD50" si="813">IF(AND(BD49="",BE49=""),"",IF((BE49*24)-(BD49*24)&gt;6,(((BE49*24)-(BD49*24))-0.25)/24,BE49-BD49))</f>
        <v/>
      </c>
      <c r="BE50" s="357"/>
      <c r="BF50" s="356" t="str">
        <f t="shared" ref="BF50" si="814">IF(AND(BF49="",BG49=""),"",IF((BG49*24)-(BF49*24)&gt;6,(((BG49*24)-(BF49*24))-0.25)/24,BG49-BF49))</f>
        <v/>
      </c>
      <c r="BG50" s="357"/>
      <c r="BH50" s="356" t="str">
        <f t="shared" ref="BH50" si="815">IF(AND(BH49="",BI49=""),"",IF((BI49*24)-(BH49*24)&gt;6,(((BI49*24)-(BH49*24))-0.25)/24,BI49-BH49))</f>
        <v/>
      </c>
      <c r="BI50" s="357"/>
      <c r="BJ50" s="356" t="str">
        <f t="shared" ref="BJ50" si="816">IF(AND(BJ49="",BK49=""),"",IF((BK49*24)-(BJ49*24)&gt;6,(((BK49*24)-(BJ49*24))-0.25)/24,BK49-BJ49))</f>
        <v/>
      </c>
      <c r="BK50" s="357"/>
      <c r="BL50" s="349">
        <f t="shared" ref="BL50" si="817">SUM(AX50:BK50)</f>
        <v>0</v>
      </c>
      <c r="BM50" s="350"/>
      <c r="BN50" s="356" t="str">
        <f>IF(AND(BN49="",BO49=""),"",IF((BO49*24)-(BN49*24)&gt;6,(((BO49*24)-(BN49*24))-0.25)/24,BO49-BN49))</f>
        <v/>
      </c>
      <c r="BO50" s="357"/>
      <c r="BP50" s="356" t="str">
        <f t="shared" ref="BP50" si="818">IF(AND(BP49="",BQ49=""),"",IF((BQ49*24)-(BP49*24)&gt;6,(((BQ49*24)-(BP49*24))-0.25)/24,BQ49-BP49))</f>
        <v/>
      </c>
      <c r="BQ50" s="357"/>
      <c r="BR50" s="356" t="str">
        <f t="shared" ref="BR50" si="819">IF(AND(BR49="",BS49=""),"",IF((BS49*24)-(BR49*24)&gt;6,(((BS49*24)-(BR49*24))-0.25)/24,BS49-BR49))</f>
        <v/>
      </c>
      <c r="BS50" s="357"/>
      <c r="BT50" s="356" t="str">
        <f t="shared" ref="BT50" si="820">IF(AND(BT49="",BU49=""),"",IF((BU49*24)-(BT49*24)&gt;6,(((BU49*24)-(BT49*24))-0.25)/24,BU49-BT49))</f>
        <v/>
      </c>
      <c r="BU50" s="357"/>
      <c r="BV50" s="356" t="str">
        <f t="shared" ref="BV50" si="821">IF(AND(BV49="",BW49=""),"",IF((BW49*24)-(BV49*24)&gt;6,(((BW49*24)-(BV49*24))-0.25)/24,BW49-BV49))</f>
        <v/>
      </c>
      <c r="BW50" s="357"/>
      <c r="BX50" s="356" t="str">
        <f t="shared" ref="BX50" si="822">IF(AND(BX49="",BY49=""),"",IF((BY49*24)-(BX49*24)&gt;6,(((BY49*24)-(BX49*24))-0.25)/24,BY49-BX49))</f>
        <v/>
      </c>
      <c r="BY50" s="357"/>
      <c r="BZ50" s="356" t="str">
        <f t="shared" ref="BZ50" si="823">IF(AND(BZ49="",CA49=""),"",IF((CA49*24)-(BZ49*24)&gt;6,(((CA49*24)-(BZ49*24))-0.25)/24,CA49-BZ49))</f>
        <v/>
      </c>
      <c r="CA50" s="357"/>
      <c r="CB50" s="349">
        <f t="shared" ref="CB50" si="824">SUM(BN50:CA50)</f>
        <v>0</v>
      </c>
      <c r="CC50" s="350"/>
      <c r="CD50" s="356" t="str">
        <f>IF(AND(CD49="",CE49=""),"",IF((CE49*24)-(CD49*24)&gt;6,(((CE49*24)-(CD49*24))-0.25)/24,CE49-CD49))</f>
        <v/>
      </c>
      <c r="CE50" s="357"/>
      <c r="CF50" s="356" t="str">
        <f t="shared" ref="CF50" si="825">IF(AND(CF49="",CG49=""),"",IF((CG49*24)-(CF49*24)&gt;6,(((CG49*24)-(CF49*24))-0.25)/24,CG49-CF49))</f>
        <v/>
      </c>
      <c r="CG50" s="357"/>
      <c r="CH50" s="356" t="str">
        <f t="shared" ref="CH50" si="826">IF(AND(CH49="",CI49=""),"",IF((CI49*24)-(CH49*24)&gt;6,(((CI49*24)-(CH49*24))-0.25)/24,CI49-CH49))</f>
        <v/>
      </c>
      <c r="CI50" s="357"/>
      <c r="CJ50" s="356" t="str">
        <f t="shared" ref="CJ50" si="827">IF(AND(CJ49="",CK49=""),"",IF((CK49*24)-(CJ49*24)&gt;6,(((CK49*24)-(CJ49*24))-0.25)/24,CK49-CJ49))</f>
        <v/>
      </c>
      <c r="CK50" s="357"/>
      <c r="CL50" s="356" t="str">
        <f t="shared" ref="CL50" si="828">IF(AND(CL49="",CM49=""),"",IF((CM49*24)-(CL49*24)&gt;6,(((CM49*24)-(CL49*24))-0.25)/24,CM49-CL49))</f>
        <v/>
      </c>
      <c r="CM50" s="357"/>
      <c r="CN50" s="356" t="str">
        <f t="shared" ref="CN50" si="829">IF(AND(CN49="",CO49=""),"",IF((CO49*24)-(CN49*24)&gt;6,(((CO49*24)-(CN49*24))-0.25)/24,CO49-CN49))</f>
        <v/>
      </c>
      <c r="CO50" s="357"/>
      <c r="CP50" s="356" t="str">
        <f t="shared" ref="CP50" si="830">IF(AND(CP49="",CQ49=""),"",IF((CQ49*24)-(CP49*24)&gt;6,(((CQ49*24)-(CP49*24))-0.25)/24,CQ49-CP49))</f>
        <v/>
      </c>
      <c r="CQ50" s="357"/>
      <c r="CR50" s="349">
        <f t="shared" ref="CR50" si="831">SUM(CD50:CQ50)</f>
        <v>0</v>
      </c>
      <c r="CS50" s="350"/>
      <c r="CT50" s="349">
        <f t="shared" ref="CT50" si="832">SUM(P50,AF50,AV50,CB50,CR50,BL50)</f>
        <v>0</v>
      </c>
      <c r="CU50" s="350"/>
      <c r="CV50" s="157"/>
      <c r="CW50" s="361"/>
      <c r="CX50"/>
      <c r="CY50"/>
      <c r="CZ50"/>
      <c r="DA50"/>
      <c r="DB50"/>
      <c r="DC50"/>
    </row>
    <row r="51" spans="1:107" s="30" customFormat="1">
      <c r="A51" s="169" t="s">
        <v>89</v>
      </c>
      <c r="B51" s="173"/>
      <c r="C51" s="174"/>
      <c r="D51" s="175"/>
      <c r="E51" s="176"/>
      <c r="F51" s="173"/>
      <c r="G51" s="174"/>
      <c r="H51" s="175"/>
      <c r="I51" s="176"/>
      <c r="J51" s="173"/>
      <c r="K51" s="174"/>
      <c r="L51" s="175"/>
      <c r="M51" s="176"/>
      <c r="N51" s="173"/>
      <c r="O51" s="174"/>
      <c r="P51" s="364"/>
      <c r="Q51" s="346"/>
      <c r="R51" s="173"/>
      <c r="S51" s="174"/>
      <c r="T51" s="175"/>
      <c r="U51" s="176"/>
      <c r="V51" s="173"/>
      <c r="W51" s="174"/>
      <c r="X51" s="175"/>
      <c r="Y51" s="176"/>
      <c r="Z51" s="173"/>
      <c r="AA51" s="174"/>
      <c r="AB51" s="175"/>
      <c r="AC51" s="176"/>
      <c r="AD51" s="173"/>
      <c r="AE51" s="174"/>
      <c r="AF51" s="349"/>
      <c r="AG51" s="350"/>
      <c r="AH51" s="173"/>
      <c r="AI51" s="174"/>
      <c r="AJ51" s="175"/>
      <c r="AK51" s="176"/>
      <c r="AL51" s="173"/>
      <c r="AM51" s="174"/>
      <c r="AN51" s="175"/>
      <c r="AO51" s="176"/>
      <c r="AP51" s="173"/>
      <c r="AQ51" s="174"/>
      <c r="AR51" s="175"/>
      <c r="AS51" s="176"/>
      <c r="AT51" s="173"/>
      <c r="AU51" s="174"/>
      <c r="AV51" s="349"/>
      <c r="AW51" s="350"/>
      <c r="AX51" s="173"/>
      <c r="AY51" s="174"/>
      <c r="AZ51" s="175"/>
      <c r="BA51" s="176"/>
      <c r="BB51" s="173"/>
      <c r="BC51" s="174"/>
      <c r="BD51" s="175"/>
      <c r="BE51" s="176"/>
      <c r="BF51" s="173"/>
      <c r="BG51" s="174"/>
      <c r="BH51" s="175"/>
      <c r="BI51" s="176"/>
      <c r="BJ51" s="173"/>
      <c r="BK51" s="174"/>
      <c r="BL51" s="349"/>
      <c r="BM51" s="350"/>
      <c r="BN51" s="173"/>
      <c r="BO51" s="174"/>
      <c r="BP51" s="175"/>
      <c r="BQ51" s="176"/>
      <c r="BR51" s="173"/>
      <c r="BS51" s="174"/>
      <c r="BT51" s="175"/>
      <c r="BU51" s="176"/>
      <c r="BV51" s="173"/>
      <c r="BW51" s="174"/>
      <c r="BX51" s="175"/>
      <c r="BY51" s="176"/>
      <c r="BZ51" s="173"/>
      <c r="CA51" s="174"/>
      <c r="CB51" s="349"/>
      <c r="CC51" s="350"/>
      <c r="CD51" s="173"/>
      <c r="CE51" s="174"/>
      <c r="CF51" s="175"/>
      <c r="CG51" s="176"/>
      <c r="CH51" s="173"/>
      <c r="CI51" s="174"/>
      <c r="CJ51" s="175"/>
      <c r="CK51" s="176"/>
      <c r="CL51" s="173"/>
      <c r="CM51" s="174"/>
      <c r="CN51" s="175"/>
      <c r="CO51" s="176"/>
      <c r="CP51" s="173"/>
      <c r="CQ51" s="174"/>
      <c r="CR51" s="349"/>
      <c r="CS51" s="350"/>
      <c r="CT51" s="349"/>
      <c r="CU51" s="350"/>
      <c r="CV51" s="157"/>
      <c r="CW51" s="360">
        <f>$CT$2-CT52</f>
        <v>6.9666666666666659</v>
      </c>
      <c r="CX51"/>
      <c r="CY51"/>
      <c r="CZ51"/>
      <c r="DA51"/>
      <c r="DB51"/>
      <c r="DC51"/>
    </row>
    <row r="52" spans="1:107" s="30" customFormat="1">
      <c r="A52" s="168"/>
      <c r="B52" s="356" t="str">
        <f>IF(AND(B51="",C51=""),"",IF((C51*24)-(B51*24)&gt;6,(((C51*24)-(B51*24))-0.25)/24,C51-B51))</f>
        <v/>
      </c>
      <c r="C52" s="357"/>
      <c r="D52" s="356" t="str">
        <f t="shared" ref="D52" si="833">IF(AND(D51="",E51=""),"",IF((E51*24)-(D51*24)&gt;6,(((E51*24)-(D51*24))-0.25)/24,E51-D51))</f>
        <v/>
      </c>
      <c r="E52" s="357"/>
      <c r="F52" s="356" t="str">
        <f t="shared" ref="F52" si="834">IF(AND(F51="",G51=""),"",IF((G51*24)-(F51*24)&gt;6,(((G51*24)-(F51*24))-0.25)/24,G51-F51))</f>
        <v/>
      </c>
      <c r="G52" s="357"/>
      <c r="H52" s="356" t="str">
        <f t="shared" ref="H52" si="835">IF(AND(H51="",I51=""),"",IF((I51*24)-(H51*24)&gt;6,(((I51*24)-(H51*24))-0.25)/24,I51-H51))</f>
        <v/>
      </c>
      <c r="I52" s="357"/>
      <c r="J52" s="356" t="str">
        <f t="shared" ref="J52" si="836">IF(AND(J51="",K51=""),"",IF((K51*24)-(J51*24)&gt;6,(((K51*24)-(J51*24))-0.25)/24,K51-J51))</f>
        <v/>
      </c>
      <c r="K52" s="357"/>
      <c r="L52" s="356" t="str">
        <f t="shared" ref="L52" si="837">IF(AND(L51="",M51=""),"",IF((M51*24)-(L51*24)&gt;6,(((M51*24)-(L51*24))-0.25)/24,M51-L51))</f>
        <v/>
      </c>
      <c r="M52" s="357"/>
      <c r="N52" s="356" t="str">
        <f t="shared" ref="N52" si="838">IF(AND(N51="",O51=""),"",IF((O51*24)-(N51*24)&gt;6,(((O51*24)-(N51*24))-0.25)/24,O51-N51))</f>
        <v/>
      </c>
      <c r="O52" s="357"/>
      <c r="P52" s="365">
        <f t="shared" ref="P52" si="839">SUM(B52:O52)</f>
        <v>0</v>
      </c>
      <c r="Q52" s="350"/>
      <c r="R52" s="356" t="str">
        <f>IF(AND(R51="",S51=""),"",IF((S51*24)-(R51*24)&gt;6,(((S51*24)-(R51*24))-0.25)/24,S51-R51))</f>
        <v/>
      </c>
      <c r="S52" s="357"/>
      <c r="T52" s="356" t="str">
        <f t="shared" ref="T52" si="840">IF(AND(T51="",U51=""),"",IF((U51*24)-(T51*24)&gt;6,(((U51*24)-(T51*24))-0.25)/24,U51-T51))</f>
        <v/>
      </c>
      <c r="U52" s="357"/>
      <c r="V52" s="356" t="str">
        <f t="shared" ref="V52" si="841">IF(AND(V51="",W51=""),"",IF((W51*24)-(V51*24)&gt;6,(((W51*24)-(V51*24))-0.25)/24,W51-V51))</f>
        <v/>
      </c>
      <c r="W52" s="357"/>
      <c r="X52" s="356" t="str">
        <f t="shared" ref="X52" si="842">IF(AND(X51="",Y51=""),"",IF((Y51*24)-(X51*24)&gt;6,(((Y51*24)-(X51*24))-0.25)/24,Y51-X51))</f>
        <v/>
      </c>
      <c r="Y52" s="357"/>
      <c r="Z52" s="356" t="str">
        <f t="shared" ref="Z52" si="843">IF(AND(Z51="",AA51=""),"",IF((AA51*24)-(Z51*24)&gt;6,(((AA51*24)-(Z51*24))-0.25)/24,AA51-Z51))</f>
        <v/>
      </c>
      <c r="AA52" s="357"/>
      <c r="AB52" s="356" t="str">
        <f t="shared" ref="AB52" si="844">IF(AND(AB51="",AC51=""),"",IF((AC51*24)-(AB51*24)&gt;6,(((AC51*24)-(AB51*24))-0.25)/24,AC51-AB51))</f>
        <v/>
      </c>
      <c r="AC52" s="357"/>
      <c r="AD52" s="356" t="str">
        <f t="shared" ref="AD52" si="845">IF(AND(AD51="",AE51=""),"",IF((AE51*24)-(AD51*24)&gt;6,(((AE51*24)-(AD51*24))-0.25)/24,AE51-AD51))</f>
        <v/>
      </c>
      <c r="AE52" s="357"/>
      <c r="AF52" s="349">
        <f t="shared" ref="AF52" si="846">SUM(R52:AE52)</f>
        <v>0</v>
      </c>
      <c r="AG52" s="350"/>
      <c r="AH52" s="356" t="str">
        <f>IF(AND(AH51="",AI51=""),"",IF((AI51*24)-(AH51*24)&gt;6,(((AI51*24)-(AH51*24))-0.25)/24,AI51-AH51))</f>
        <v/>
      </c>
      <c r="AI52" s="357"/>
      <c r="AJ52" s="356" t="str">
        <f t="shared" ref="AJ52" si="847">IF(AND(AJ51="",AK51=""),"",IF((AK51*24)-(AJ51*24)&gt;6,(((AK51*24)-(AJ51*24))-0.25)/24,AK51-AJ51))</f>
        <v/>
      </c>
      <c r="AK52" s="357"/>
      <c r="AL52" s="356" t="str">
        <f t="shared" ref="AL52" si="848">IF(AND(AL51="",AM51=""),"",IF((AM51*24)-(AL51*24)&gt;6,(((AM51*24)-(AL51*24))-0.25)/24,AM51-AL51))</f>
        <v/>
      </c>
      <c r="AM52" s="357"/>
      <c r="AN52" s="356" t="str">
        <f t="shared" ref="AN52" si="849">IF(AND(AN51="",AO51=""),"",IF((AO51*24)-(AN51*24)&gt;6,(((AO51*24)-(AN51*24))-0.25)/24,AO51-AN51))</f>
        <v/>
      </c>
      <c r="AO52" s="357"/>
      <c r="AP52" s="356" t="str">
        <f t="shared" ref="AP52" si="850">IF(AND(AP51="",AQ51=""),"",IF((AQ51*24)-(AP51*24)&gt;6,(((AQ51*24)-(AP51*24))-0.25)/24,AQ51-AP51))</f>
        <v/>
      </c>
      <c r="AQ52" s="357"/>
      <c r="AR52" s="356" t="str">
        <f t="shared" ref="AR52" si="851">IF(AND(AR51="",AS51=""),"",IF((AS51*24)-(AR51*24)&gt;6,(((AS51*24)-(AR51*24))-0.25)/24,AS51-AR51))</f>
        <v/>
      </c>
      <c r="AS52" s="357"/>
      <c r="AT52" s="356" t="str">
        <f t="shared" ref="AT52" si="852">IF(AND(AT51="",AU51=""),"",IF((AU51*24)-(AT51*24)&gt;6,(((AU51*24)-(AT51*24))-0.25)/24,AU51-AT51))</f>
        <v/>
      </c>
      <c r="AU52" s="357"/>
      <c r="AV52" s="349">
        <f t="shared" ref="AV52" si="853">SUM(AH52:AU52)</f>
        <v>0</v>
      </c>
      <c r="AW52" s="350"/>
      <c r="AX52" s="356" t="str">
        <f>IF(AND(AX51="",AY51=""),"",IF((AY51*24)-(AX51*24)&gt;6,(((AY51*24)-(AX51*24))-0.25)/24,AY51-AX51))</f>
        <v/>
      </c>
      <c r="AY52" s="357"/>
      <c r="AZ52" s="356" t="str">
        <f t="shared" ref="AZ52" si="854">IF(AND(AZ51="",BA51=""),"",IF((BA51*24)-(AZ51*24)&gt;6,(((BA51*24)-(AZ51*24))-0.25)/24,BA51-AZ51))</f>
        <v/>
      </c>
      <c r="BA52" s="357"/>
      <c r="BB52" s="356" t="str">
        <f t="shared" ref="BB52" si="855">IF(AND(BB51="",BC51=""),"",IF((BC51*24)-(BB51*24)&gt;6,(((BC51*24)-(BB51*24))-0.25)/24,BC51-BB51))</f>
        <v/>
      </c>
      <c r="BC52" s="357"/>
      <c r="BD52" s="356" t="str">
        <f t="shared" ref="BD52" si="856">IF(AND(BD51="",BE51=""),"",IF((BE51*24)-(BD51*24)&gt;6,(((BE51*24)-(BD51*24))-0.25)/24,BE51-BD51))</f>
        <v/>
      </c>
      <c r="BE52" s="357"/>
      <c r="BF52" s="356" t="str">
        <f t="shared" ref="BF52" si="857">IF(AND(BF51="",BG51=""),"",IF((BG51*24)-(BF51*24)&gt;6,(((BG51*24)-(BF51*24))-0.25)/24,BG51-BF51))</f>
        <v/>
      </c>
      <c r="BG52" s="357"/>
      <c r="BH52" s="356" t="str">
        <f t="shared" ref="BH52" si="858">IF(AND(BH51="",BI51=""),"",IF((BI51*24)-(BH51*24)&gt;6,(((BI51*24)-(BH51*24))-0.25)/24,BI51-BH51))</f>
        <v/>
      </c>
      <c r="BI52" s="357"/>
      <c r="BJ52" s="356" t="str">
        <f t="shared" ref="BJ52" si="859">IF(AND(BJ51="",BK51=""),"",IF((BK51*24)-(BJ51*24)&gt;6,(((BK51*24)-(BJ51*24))-0.25)/24,BK51-BJ51))</f>
        <v/>
      </c>
      <c r="BK52" s="357"/>
      <c r="BL52" s="349">
        <f t="shared" ref="BL52" si="860">SUM(AX52:BK52)</f>
        <v>0</v>
      </c>
      <c r="BM52" s="350"/>
      <c r="BN52" s="356" t="str">
        <f>IF(AND(BN51="",BO51=""),"",IF((BO51*24)-(BN51*24)&gt;6,(((BO51*24)-(BN51*24))-0.25)/24,BO51-BN51))</f>
        <v/>
      </c>
      <c r="BO52" s="357"/>
      <c r="BP52" s="356" t="str">
        <f t="shared" ref="BP52" si="861">IF(AND(BP51="",BQ51=""),"",IF((BQ51*24)-(BP51*24)&gt;6,(((BQ51*24)-(BP51*24))-0.25)/24,BQ51-BP51))</f>
        <v/>
      </c>
      <c r="BQ52" s="357"/>
      <c r="BR52" s="356" t="str">
        <f t="shared" ref="BR52" si="862">IF(AND(BR51="",BS51=""),"",IF((BS51*24)-(BR51*24)&gt;6,(((BS51*24)-(BR51*24))-0.25)/24,BS51-BR51))</f>
        <v/>
      </c>
      <c r="BS52" s="357"/>
      <c r="BT52" s="356" t="str">
        <f t="shared" ref="BT52" si="863">IF(AND(BT51="",BU51=""),"",IF((BU51*24)-(BT51*24)&gt;6,(((BU51*24)-(BT51*24))-0.25)/24,BU51-BT51))</f>
        <v/>
      </c>
      <c r="BU52" s="357"/>
      <c r="BV52" s="356" t="str">
        <f t="shared" ref="BV52" si="864">IF(AND(BV51="",BW51=""),"",IF((BW51*24)-(BV51*24)&gt;6,(((BW51*24)-(BV51*24))-0.25)/24,BW51-BV51))</f>
        <v/>
      </c>
      <c r="BW52" s="357"/>
      <c r="BX52" s="356" t="str">
        <f t="shared" ref="BX52" si="865">IF(AND(BX51="",BY51=""),"",IF((BY51*24)-(BX51*24)&gt;6,(((BY51*24)-(BX51*24))-0.25)/24,BY51-BX51))</f>
        <v/>
      </c>
      <c r="BY52" s="357"/>
      <c r="BZ52" s="356" t="str">
        <f t="shared" ref="BZ52" si="866">IF(AND(BZ51="",CA51=""),"",IF((CA51*24)-(BZ51*24)&gt;6,(((CA51*24)-(BZ51*24))-0.25)/24,CA51-BZ51))</f>
        <v/>
      </c>
      <c r="CA52" s="357"/>
      <c r="CB52" s="349">
        <f t="shared" ref="CB52" si="867">SUM(BN52:CA52)</f>
        <v>0</v>
      </c>
      <c r="CC52" s="350"/>
      <c r="CD52" s="356" t="str">
        <f>IF(AND(CD51="",CE51=""),"",IF((CE51*24)-(CD51*24)&gt;6,(((CE51*24)-(CD51*24))-0.25)/24,CE51-CD51))</f>
        <v/>
      </c>
      <c r="CE52" s="357"/>
      <c r="CF52" s="356" t="str">
        <f t="shared" ref="CF52" si="868">IF(AND(CF51="",CG51=""),"",IF((CG51*24)-(CF51*24)&gt;6,(((CG51*24)-(CF51*24))-0.25)/24,CG51-CF51))</f>
        <v/>
      </c>
      <c r="CG52" s="357"/>
      <c r="CH52" s="356" t="str">
        <f t="shared" ref="CH52" si="869">IF(AND(CH51="",CI51=""),"",IF((CI51*24)-(CH51*24)&gt;6,(((CI51*24)-(CH51*24))-0.25)/24,CI51-CH51))</f>
        <v/>
      </c>
      <c r="CI52" s="357"/>
      <c r="CJ52" s="356" t="str">
        <f t="shared" ref="CJ52" si="870">IF(AND(CJ51="",CK51=""),"",IF((CK51*24)-(CJ51*24)&gt;6,(((CK51*24)-(CJ51*24))-0.25)/24,CK51-CJ51))</f>
        <v/>
      </c>
      <c r="CK52" s="357"/>
      <c r="CL52" s="356" t="str">
        <f t="shared" ref="CL52" si="871">IF(AND(CL51="",CM51=""),"",IF((CM51*24)-(CL51*24)&gt;6,(((CM51*24)-(CL51*24))-0.25)/24,CM51-CL51))</f>
        <v/>
      </c>
      <c r="CM52" s="357"/>
      <c r="CN52" s="356" t="str">
        <f t="shared" ref="CN52" si="872">IF(AND(CN51="",CO51=""),"",IF((CO51*24)-(CN51*24)&gt;6,(((CO51*24)-(CN51*24))-0.25)/24,CO51-CN51))</f>
        <v/>
      </c>
      <c r="CO52" s="357"/>
      <c r="CP52" s="356" t="str">
        <f t="shared" ref="CP52" si="873">IF(AND(CP51="",CQ51=""),"",IF((CQ51*24)-(CP51*24)&gt;6,(((CQ51*24)-(CP51*24))-0.25)/24,CQ51-CP51))</f>
        <v/>
      </c>
      <c r="CQ52" s="357"/>
      <c r="CR52" s="349">
        <f t="shared" ref="CR52" si="874">SUM(CD52:CQ52)</f>
        <v>0</v>
      </c>
      <c r="CS52" s="350"/>
      <c r="CT52" s="349">
        <f t="shared" ref="CT52" si="875">SUM(P52,AF52,AV52,CB52,CR52,BL52)</f>
        <v>0</v>
      </c>
      <c r="CU52" s="350"/>
      <c r="CV52" s="157"/>
      <c r="CW52" s="361"/>
      <c r="CX52"/>
      <c r="CY52"/>
      <c r="CZ52"/>
      <c r="DA52"/>
      <c r="DB52"/>
      <c r="DC52"/>
    </row>
    <row r="53" spans="1:107" s="30" customFormat="1">
      <c r="A53" s="191" t="s">
        <v>90</v>
      </c>
      <c r="B53" s="173"/>
      <c r="C53" s="174"/>
      <c r="D53" s="175"/>
      <c r="E53" s="176"/>
      <c r="F53" s="173"/>
      <c r="G53" s="174"/>
      <c r="H53" s="175"/>
      <c r="I53" s="176"/>
      <c r="J53" s="173"/>
      <c r="K53" s="174"/>
      <c r="L53" s="175"/>
      <c r="M53" s="176"/>
      <c r="N53" s="173"/>
      <c r="O53" s="174"/>
      <c r="P53" s="364"/>
      <c r="Q53" s="346"/>
      <c r="R53" s="173"/>
      <c r="S53" s="174"/>
      <c r="T53" s="175"/>
      <c r="U53" s="176"/>
      <c r="V53" s="173"/>
      <c r="W53" s="174"/>
      <c r="X53" s="175"/>
      <c r="Y53" s="176"/>
      <c r="Z53" s="173"/>
      <c r="AA53" s="174"/>
      <c r="AB53" s="175"/>
      <c r="AC53" s="176"/>
      <c r="AD53" s="173"/>
      <c r="AE53" s="174"/>
      <c r="AF53" s="349"/>
      <c r="AG53" s="350"/>
      <c r="AH53" s="173"/>
      <c r="AI53" s="174"/>
      <c r="AJ53" s="175"/>
      <c r="AK53" s="176"/>
      <c r="AL53" s="173"/>
      <c r="AM53" s="174"/>
      <c r="AN53" s="175"/>
      <c r="AO53" s="176"/>
      <c r="AP53" s="173"/>
      <c r="AQ53" s="174"/>
      <c r="AR53" s="175"/>
      <c r="AS53" s="176"/>
      <c r="AT53" s="173"/>
      <c r="AU53" s="174"/>
      <c r="AV53" s="349"/>
      <c r="AW53" s="350"/>
      <c r="AX53" s="173"/>
      <c r="AY53" s="174"/>
      <c r="AZ53" s="175"/>
      <c r="BA53" s="176"/>
      <c r="BB53" s="173"/>
      <c r="BC53" s="174"/>
      <c r="BD53" s="175"/>
      <c r="BE53" s="176"/>
      <c r="BF53" s="173"/>
      <c r="BG53" s="174"/>
      <c r="BH53" s="175"/>
      <c r="BI53" s="176"/>
      <c r="BJ53" s="173"/>
      <c r="BK53" s="174"/>
      <c r="BL53" s="349"/>
      <c r="BM53" s="350"/>
      <c r="BN53" s="173"/>
      <c r="BO53" s="174"/>
      <c r="BP53" s="175"/>
      <c r="BQ53" s="176"/>
      <c r="BR53" s="173"/>
      <c r="BS53" s="174"/>
      <c r="BT53" s="175"/>
      <c r="BU53" s="176"/>
      <c r="BV53" s="173"/>
      <c r="BW53" s="174"/>
      <c r="BX53" s="175"/>
      <c r="BY53" s="176"/>
      <c r="BZ53" s="173"/>
      <c r="CA53" s="174"/>
      <c r="CB53" s="364"/>
      <c r="CC53" s="346"/>
      <c r="CD53" s="173"/>
      <c r="CE53" s="174"/>
      <c r="CF53" s="175"/>
      <c r="CG53" s="176"/>
      <c r="CH53" s="173"/>
      <c r="CI53" s="174"/>
      <c r="CJ53" s="175"/>
      <c r="CK53" s="176"/>
      <c r="CL53" s="173"/>
      <c r="CM53" s="174"/>
      <c r="CN53" s="175"/>
      <c r="CO53" s="176"/>
      <c r="CP53" s="173"/>
      <c r="CQ53" s="174"/>
      <c r="CR53" s="364"/>
      <c r="CS53" s="346"/>
      <c r="CT53" s="349"/>
      <c r="CU53" s="350"/>
      <c r="CV53" s="157"/>
      <c r="CW53" s="360">
        <f>$CT$2-CT54</f>
        <v>6.9666666666666659</v>
      </c>
      <c r="CX53"/>
      <c r="CY53"/>
      <c r="CZ53"/>
      <c r="DA53"/>
      <c r="DB53"/>
      <c r="DC53"/>
    </row>
    <row r="54" spans="1:107" s="30" customFormat="1">
      <c r="A54" s="168"/>
      <c r="B54" s="356" t="str">
        <f>IF(AND(B53="",C53=""),"",IF((C53*24)-(B53*24)&gt;6,(((C53*24)-(B53*24))-0.25)/24,C53-B53))</f>
        <v/>
      </c>
      <c r="C54" s="357"/>
      <c r="D54" s="356" t="str">
        <f t="shared" ref="D54" si="876">IF(AND(D53="",E53=""),"",IF((E53*24)-(D53*24)&gt;6,(((E53*24)-(D53*24))-0.25)/24,E53-D53))</f>
        <v/>
      </c>
      <c r="E54" s="357"/>
      <c r="F54" s="356" t="str">
        <f t="shared" ref="F54" si="877">IF(AND(F53="",G53=""),"",IF((G53*24)-(F53*24)&gt;6,(((G53*24)-(F53*24))-0.25)/24,G53-F53))</f>
        <v/>
      </c>
      <c r="G54" s="357"/>
      <c r="H54" s="356" t="str">
        <f t="shared" ref="H54" si="878">IF(AND(H53="",I53=""),"",IF((I53*24)-(H53*24)&gt;6,(((I53*24)-(H53*24))-0.25)/24,I53-H53))</f>
        <v/>
      </c>
      <c r="I54" s="357"/>
      <c r="J54" s="356" t="str">
        <f t="shared" ref="J54" si="879">IF(AND(J53="",K53=""),"",IF((K53*24)-(J53*24)&gt;6,(((K53*24)-(J53*24))-0.25)/24,K53-J53))</f>
        <v/>
      </c>
      <c r="K54" s="357"/>
      <c r="L54" s="356" t="str">
        <f t="shared" ref="L54" si="880">IF(AND(L53="",M53=""),"",IF((M53*24)-(L53*24)&gt;6,(((M53*24)-(L53*24))-0.25)/24,M53-L53))</f>
        <v/>
      </c>
      <c r="M54" s="357"/>
      <c r="N54" s="356" t="str">
        <f t="shared" ref="N54" si="881">IF(AND(N53="",O53=""),"",IF((O53*24)-(N53*24)&gt;6,(((O53*24)-(N53*24))-0.25)/24,O53-N53))</f>
        <v/>
      </c>
      <c r="O54" s="357"/>
      <c r="P54" s="365">
        <f t="shared" ref="P54" si="882">SUM(B54:O54)</f>
        <v>0</v>
      </c>
      <c r="Q54" s="350"/>
      <c r="R54" s="356" t="str">
        <f>IF(AND(R53="",S53=""),"",IF((S53*24)-(R53*24)&gt;6,(((S53*24)-(R53*24))-0.25)/24,S53-R53))</f>
        <v/>
      </c>
      <c r="S54" s="357"/>
      <c r="T54" s="356" t="str">
        <f t="shared" ref="T54" si="883">IF(AND(T53="",U53=""),"",IF((U53*24)-(T53*24)&gt;6,(((U53*24)-(T53*24))-0.25)/24,U53-T53))</f>
        <v/>
      </c>
      <c r="U54" s="357"/>
      <c r="V54" s="356" t="str">
        <f t="shared" ref="V54" si="884">IF(AND(V53="",W53=""),"",IF((W53*24)-(V53*24)&gt;6,(((W53*24)-(V53*24))-0.25)/24,W53-V53))</f>
        <v/>
      </c>
      <c r="W54" s="357"/>
      <c r="X54" s="356" t="str">
        <f t="shared" ref="X54" si="885">IF(AND(X53="",Y53=""),"",IF((Y53*24)-(X53*24)&gt;6,(((Y53*24)-(X53*24))-0.25)/24,Y53-X53))</f>
        <v/>
      </c>
      <c r="Y54" s="357"/>
      <c r="Z54" s="356" t="str">
        <f t="shared" ref="Z54" si="886">IF(AND(Z53="",AA53=""),"",IF((AA53*24)-(Z53*24)&gt;6,(((AA53*24)-(Z53*24))-0.25)/24,AA53-Z53))</f>
        <v/>
      </c>
      <c r="AA54" s="357"/>
      <c r="AB54" s="356" t="str">
        <f t="shared" ref="AB54" si="887">IF(AND(AB53="",AC53=""),"",IF((AC53*24)-(AB53*24)&gt;6,(((AC53*24)-(AB53*24))-0.25)/24,AC53-AB53))</f>
        <v/>
      </c>
      <c r="AC54" s="357"/>
      <c r="AD54" s="356" t="str">
        <f t="shared" ref="AD54" si="888">IF(AND(AD53="",AE53=""),"",IF((AE53*24)-(AD53*24)&gt;6,(((AE53*24)-(AD53*24))-0.25)/24,AE53-AD53))</f>
        <v/>
      </c>
      <c r="AE54" s="357"/>
      <c r="AF54" s="349">
        <f t="shared" ref="AF54" si="889">SUM(R54:AE54)</f>
        <v>0</v>
      </c>
      <c r="AG54" s="350"/>
      <c r="AH54" s="356" t="str">
        <f>IF(AND(AH53="",AI53=""),"",IF((AI53*24)-(AH53*24)&gt;6,(((AI53*24)-(AH53*24))-0.25)/24,AI53-AH53))</f>
        <v/>
      </c>
      <c r="AI54" s="357"/>
      <c r="AJ54" s="356" t="str">
        <f t="shared" ref="AJ54" si="890">IF(AND(AJ53="",AK53=""),"",IF((AK53*24)-(AJ53*24)&gt;6,(((AK53*24)-(AJ53*24))-0.25)/24,AK53-AJ53))</f>
        <v/>
      </c>
      <c r="AK54" s="357"/>
      <c r="AL54" s="356" t="str">
        <f t="shared" ref="AL54" si="891">IF(AND(AL53="",AM53=""),"",IF((AM53*24)-(AL53*24)&gt;6,(((AM53*24)-(AL53*24))-0.25)/24,AM53-AL53))</f>
        <v/>
      </c>
      <c r="AM54" s="357"/>
      <c r="AN54" s="356" t="str">
        <f t="shared" ref="AN54" si="892">IF(AND(AN53="",AO53=""),"",IF((AO53*24)-(AN53*24)&gt;6,(((AO53*24)-(AN53*24))-0.25)/24,AO53-AN53))</f>
        <v/>
      </c>
      <c r="AO54" s="357"/>
      <c r="AP54" s="356" t="str">
        <f t="shared" ref="AP54" si="893">IF(AND(AP53="",AQ53=""),"",IF((AQ53*24)-(AP53*24)&gt;6,(((AQ53*24)-(AP53*24))-0.25)/24,AQ53-AP53))</f>
        <v/>
      </c>
      <c r="AQ54" s="357"/>
      <c r="AR54" s="356" t="str">
        <f t="shared" ref="AR54" si="894">IF(AND(AR53="",AS53=""),"",IF((AS53*24)-(AR53*24)&gt;6,(((AS53*24)-(AR53*24))-0.25)/24,AS53-AR53))</f>
        <v/>
      </c>
      <c r="AS54" s="357"/>
      <c r="AT54" s="356" t="str">
        <f t="shared" ref="AT54" si="895">IF(AND(AT53="",AU53=""),"",IF((AU53*24)-(AT53*24)&gt;6,(((AU53*24)-(AT53*24))-0.25)/24,AU53-AT53))</f>
        <v/>
      </c>
      <c r="AU54" s="357"/>
      <c r="AV54" s="349">
        <f t="shared" ref="AV54" si="896">SUM(AH54:AU54)</f>
        <v>0</v>
      </c>
      <c r="AW54" s="350"/>
      <c r="AX54" s="356" t="str">
        <f>IF(AND(AX53="",AY53=""),"",IF((AY53*24)-(AX53*24)&gt;6,(((AY53*24)-(AX53*24))-0.25)/24,AY53-AX53))</f>
        <v/>
      </c>
      <c r="AY54" s="357"/>
      <c r="AZ54" s="356" t="str">
        <f t="shared" ref="AZ54" si="897">IF(AND(AZ53="",BA53=""),"",IF((BA53*24)-(AZ53*24)&gt;6,(((BA53*24)-(AZ53*24))-0.25)/24,BA53-AZ53))</f>
        <v/>
      </c>
      <c r="BA54" s="357"/>
      <c r="BB54" s="356" t="str">
        <f t="shared" ref="BB54" si="898">IF(AND(BB53="",BC53=""),"",IF((BC53*24)-(BB53*24)&gt;6,(((BC53*24)-(BB53*24))-0.25)/24,BC53-BB53))</f>
        <v/>
      </c>
      <c r="BC54" s="357"/>
      <c r="BD54" s="356" t="str">
        <f t="shared" ref="BD54" si="899">IF(AND(BD53="",BE53=""),"",IF((BE53*24)-(BD53*24)&gt;6,(((BE53*24)-(BD53*24))-0.25)/24,BE53-BD53))</f>
        <v/>
      </c>
      <c r="BE54" s="357"/>
      <c r="BF54" s="356" t="str">
        <f t="shared" ref="BF54" si="900">IF(AND(BF53="",BG53=""),"",IF((BG53*24)-(BF53*24)&gt;6,(((BG53*24)-(BF53*24))-0.25)/24,BG53-BF53))</f>
        <v/>
      </c>
      <c r="BG54" s="357"/>
      <c r="BH54" s="356" t="str">
        <f t="shared" ref="BH54" si="901">IF(AND(BH53="",BI53=""),"",IF((BI53*24)-(BH53*24)&gt;6,(((BI53*24)-(BH53*24))-0.25)/24,BI53-BH53))</f>
        <v/>
      </c>
      <c r="BI54" s="357"/>
      <c r="BJ54" s="356" t="str">
        <f t="shared" ref="BJ54" si="902">IF(AND(BJ53="",BK53=""),"",IF((BK53*24)-(BJ53*24)&gt;6,(((BK53*24)-(BJ53*24))-0.25)/24,BK53-BJ53))</f>
        <v/>
      </c>
      <c r="BK54" s="357"/>
      <c r="BL54" s="349">
        <f t="shared" ref="BL54" si="903">SUM(AX54:BK54)</f>
        <v>0</v>
      </c>
      <c r="BM54" s="350"/>
      <c r="BN54" s="356" t="str">
        <f>IF(AND(BN53="",BO53=""),"",IF((BO53*24)-(BN53*24)&gt;6,(((BO53*24)-(BN53*24))-0.25)/24,BO53-BN53))</f>
        <v/>
      </c>
      <c r="BO54" s="357"/>
      <c r="BP54" s="356" t="str">
        <f t="shared" ref="BP54" si="904">IF(AND(BP53="",BQ53=""),"",IF((BQ53*24)-(BP53*24)&gt;6,(((BQ53*24)-(BP53*24))-0.25)/24,BQ53-BP53))</f>
        <v/>
      </c>
      <c r="BQ54" s="357"/>
      <c r="BR54" s="356" t="str">
        <f t="shared" ref="BR54" si="905">IF(AND(BR53="",BS53=""),"",IF((BS53*24)-(BR53*24)&gt;6,(((BS53*24)-(BR53*24))-0.25)/24,BS53-BR53))</f>
        <v/>
      </c>
      <c r="BS54" s="357"/>
      <c r="BT54" s="356" t="str">
        <f t="shared" ref="BT54" si="906">IF(AND(BT53="",BU53=""),"",IF((BU53*24)-(BT53*24)&gt;6,(((BU53*24)-(BT53*24))-0.25)/24,BU53-BT53))</f>
        <v/>
      </c>
      <c r="BU54" s="357"/>
      <c r="BV54" s="356" t="str">
        <f t="shared" ref="BV54" si="907">IF(AND(BV53="",BW53=""),"",IF((BW53*24)-(BV53*24)&gt;6,(((BW53*24)-(BV53*24))-0.25)/24,BW53-BV53))</f>
        <v/>
      </c>
      <c r="BW54" s="357"/>
      <c r="BX54" s="356" t="str">
        <f t="shared" ref="BX54" si="908">IF(AND(BX53="",BY53=""),"",IF((BY53*24)-(BX53*24)&gt;6,(((BY53*24)-(BX53*24))-0.25)/24,BY53-BX53))</f>
        <v/>
      </c>
      <c r="BY54" s="357"/>
      <c r="BZ54" s="356" t="str">
        <f t="shared" ref="BZ54" si="909">IF(AND(BZ53="",CA53=""),"",IF((CA53*24)-(BZ53*24)&gt;6,(((CA53*24)-(BZ53*24))-0.25)/24,CA53-BZ53))</f>
        <v/>
      </c>
      <c r="CA54" s="357"/>
      <c r="CB54" s="365">
        <f t="shared" ref="CB54" si="910">SUM(BN54:CA54)</f>
        <v>0</v>
      </c>
      <c r="CC54" s="350"/>
      <c r="CD54" s="356" t="str">
        <f>IF(AND(CD53="",CE53=""),"",IF((CE53*24)-(CD53*24)&gt;6,(((CE53*24)-(CD53*24))-0.25)/24,CE53-CD53))</f>
        <v/>
      </c>
      <c r="CE54" s="357"/>
      <c r="CF54" s="356" t="str">
        <f t="shared" ref="CF54" si="911">IF(AND(CF53="",CG53=""),"",IF((CG53*24)-(CF53*24)&gt;6,(((CG53*24)-(CF53*24))-0.25)/24,CG53-CF53))</f>
        <v/>
      </c>
      <c r="CG54" s="357"/>
      <c r="CH54" s="356" t="str">
        <f t="shared" ref="CH54" si="912">IF(AND(CH53="",CI53=""),"",IF((CI53*24)-(CH53*24)&gt;6,(((CI53*24)-(CH53*24))-0.25)/24,CI53-CH53))</f>
        <v/>
      </c>
      <c r="CI54" s="357"/>
      <c r="CJ54" s="356" t="str">
        <f t="shared" ref="CJ54" si="913">IF(AND(CJ53="",CK53=""),"",IF((CK53*24)-(CJ53*24)&gt;6,(((CK53*24)-(CJ53*24))-0.25)/24,CK53-CJ53))</f>
        <v/>
      </c>
      <c r="CK54" s="357"/>
      <c r="CL54" s="356" t="str">
        <f t="shared" ref="CL54" si="914">IF(AND(CL53="",CM53=""),"",IF((CM53*24)-(CL53*24)&gt;6,(((CM53*24)-(CL53*24))-0.25)/24,CM53-CL53))</f>
        <v/>
      </c>
      <c r="CM54" s="357"/>
      <c r="CN54" s="356" t="str">
        <f t="shared" ref="CN54" si="915">IF(AND(CN53="",CO53=""),"",IF((CO53*24)-(CN53*24)&gt;6,(((CO53*24)-(CN53*24))-0.25)/24,CO53-CN53))</f>
        <v/>
      </c>
      <c r="CO54" s="357"/>
      <c r="CP54" s="356" t="str">
        <f t="shared" ref="CP54" si="916">IF(AND(CP53="",CQ53=""),"",IF((CQ53*24)-(CP53*24)&gt;6,(((CQ53*24)-(CP53*24))-0.25)/24,CQ53-CP53))</f>
        <v/>
      </c>
      <c r="CQ54" s="357"/>
      <c r="CR54" s="365">
        <f t="shared" ref="CR54" si="917">SUM(CD54:CQ54)</f>
        <v>0</v>
      </c>
      <c r="CS54" s="350"/>
      <c r="CT54" s="349">
        <f t="shared" ref="CT54" si="918">SUM(P54,AF54,AV54,CB54,CR54,BL54)</f>
        <v>0</v>
      </c>
      <c r="CU54" s="350"/>
      <c r="CV54" s="157"/>
      <c r="CW54" s="361"/>
      <c r="CX54"/>
      <c r="CY54"/>
      <c r="CZ54"/>
      <c r="DA54"/>
      <c r="DB54"/>
      <c r="DC54"/>
    </row>
    <row r="55" spans="1:107">
      <c r="A55" s="169" t="s">
        <v>112</v>
      </c>
      <c r="B55" s="173"/>
      <c r="C55" s="174"/>
      <c r="D55" s="175"/>
      <c r="E55" s="176"/>
      <c r="F55" s="173"/>
      <c r="G55" s="174"/>
      <c r="H55" s="175"/>
      <c r="I55" s="176"/>
      <c r="J55" s="173"/>
      <c r="K55" s="174"/>
      <c r="L55" s="175"/>
      <c r="M55" s="176"/>
      <c r="N55" s="173"/>
      <c r="O55" s="174"/>
      <c r="P55" s="364"/>
      <c r="Q55" s="346"/>
      <c r="R55" s="173"/>
      <c r="S55" s="174"/>
      <c r="T55" s="175"/>
      <c r="U55" s="176"/>
      <c r="V55" s="173"/>
      <c r="W55" s="174"/>
      <c r="X55" s="175"/>
      <c r="Y55" s="176"/>
      <c r="Z55" s="173"/>
      <c r="AA55" s="174"/>
      <c r="AB55" s="175"/>
      <c r="AC55" s="176"/>
      <c r="AD55" s="173"/>
      <c r="AE55" s="174"/>
      <c r="AF55" s="349"/>
      <c r="AG55" s="350"/>
      <c r="AH55" s="173"/>
      <c r="AI55" s="174"/>
      <c r="AJ55" s="175"/>
      <c r="AK55" s="176"/>
      <c r="AL55" s="173"/>
      <c r="AM55" s="174"/>
      <c r="AN55" s="175"/>
      <c r="AO55" s="176"/>
      <c r="AP55" s="173"/>
      <c r="AQ55" s="174"/>
      <c r="AR55" s="175"/>
      <c r="AS55" s="176"/>
      <c r="AT55" s="173"/>
      <c r="AU55" s="174"/>
      <c r="AV55" s="349"/>
      <c r="AW55" s="350"/>
      <c r="AX55" s="173"/>
      <c r="AY55" s="174"/>
      <c r="AZ55" s="175"/>
      <c r="BA55" s="176"/>
      <c r="BB55" s="173"/>
      <c r="BC55" s="174"/>
      <c r="BD55" s="175"/>
      <c r="BE55" s="176"/>
      <c r="BF55" s="173"/>
      <c r="BG55" s="174"/>
      <c r="BH55" s="175"/>
      <c r="BI55" s="176"/>
      <c r="BJ55" s="173"/>
      <c r="BK55" s="174"/>
      <c r="BL55" s="349"/>
      <c r="BM55" s="350"/>
      <c r="BN55" s="173"/>
      <c r="BO55" s="174"/>
      <c r="BP55" s="175"/>
      <c r="BQ55" s="176"/>
      <c r="BR55" s="173"/>
      <c r="BS55" s="174"/>
      <c r="BT55" s="175"/>
      <c r="BU55" s="176"/>
      <c r="BV55" s="173"/>
      <c r="BW55" s="174"/>
      <c r="BX55" s="175"/>
      <c r="BY55" s="176"/>
      <c r="BZ55" s="173"/>
      <c r="CA55" s="174"/>
      <c r="CB55" s="349"/>
      <c r="CC55" s="350"/>
      <c r="CD55" s="173"/>
      <c r="CE55" s="174"/>
      <c r="CF55" s="175"/>
      <c r="CG55" s="176"/>
      <c r="CH55" s="173"/>
      <c r="CI55" s="174"/>
      <c r="CJ55" s="175"/>
      <c r="CK55" s="176"/>
      <c r="CL55" s="173"/>
      <c r="CM55" s="174"/>
      <c r="CN55" s="175"/>
      <c r="CO55" s="176"/>
      <c r="CP55" s="173"/>
      <c r="CQ55" s="174"/>
      <c r="CR55" s="349"/>
      <c r="CS55" s="350"/>
      <c r="CT55" s="349"/>
      <c r="CU55" s="350"/>
      <c r="CV55" s="157"/>
      <c r="CW55" s="360">
        <f>$CT$2-CT56</f>
        <v>6.9666666666666659</v>
      </c>
      <c r="CX55"/>
      <c r="CY55"/>
    </row>
    <row r="56" spans="1:107" s="30" customFormat="1" ht="16" thickBot="1">
      <c r="A56" s="168"/>
      <c r="B56" s="355" t="str">
        <f>IF(AND(B55="",C55=""),"",IF((C55*24)-(B55*24)&gt;6,(((C55*24)-(B55*24))-0.25)/24,C55-B55))</f>
        <v/>
      </c>
      <c r="C56" s="351"/>
      <c r="D56" s="355" t="str">
        <f t="shared" ref="D56" si="919">IF(AND(D55="",E55=""),"",IF((E55*24)-(D55*24)&gt;6,(((E55*24)-(D55*24))-0.25)/24,E55-D55))</f>
        <v/>
      </c>
      <c r="E56" s="351"/>
      <c r="F56" s="355" t="str">
        <f t="shared" ref="F56" si="920">IF(AND(F55="",G55=""),"",IF((G55*24)-(F55*24)&gt;6,(((G55*24)-(F55*24))-0.25)/24,G55-F55))</f>
        <v/>
      </c>
      <c r="G56" s="351"/>
      <c r="H56" s="355" t="str">
        <f t="shared" ref="H56" si="921">IF(AND(H55="",I55=""),"",IF((I55*24)-(H55*24)&gt;6,(((I55*24)-(H55*24))-0.25)/24,I55-H55))</f>
        <v/>
      </c>
      <c r="I56" s="351"/>
      <c r="J56" s="355" t="str">
        <f t="shared" ref="J56" si="922">IF(AND(J55="",K55=""),"",IF((K55*24)-(J55*24)&gt;6,(((K55*24)-(J55*24))-0.25)/24,K55-J55))</f>
        <v/>
      </c>
      <c r="K56" s="351"/>
      <c r="L56" s="355" t="str">
        <f t="shared" ref="L56" si="923">IF(AND(L55="",M55=""),"",IF((M55*24)-(L55*24)&gt;6,(((M55*24)-(L55*24))-0.25)/24,M55-L55))</f>
        <v/>
      </c>
      <c r="M56" s="351"/>
      <c r="N56" s="355" t="str">
        <f t="shared" ref="N56" si="924">IF(AND(N55="",O55=""),"",IF((O55*24)-(N55*24)&gt;6,(((O55*24)-(N55*24))-0.25)/24,O55-N55))</f>
        <v/>
      </c>
      <c r="O56" s="351"/>
      <c r="P56" s="365">
        <f t="shared" ref="P56" si="925">SUM(B56:O56)</f>
        <v>0</v>
      </c>
      <c r="Q56" s="350"/>
      <c r="R56" s="355" t="str">
        <f>IF(AND(R55="",S55=""),"",IF((S55*24)-(R55*24)&gt;6,(((S55*24)-(R55*24))-0.25)/24,S55-R55))</f>
        <v/>
      </c>
      <c r="S56" s="351"/>
      <c r="T56" s="355" t="str">
        <f t="shared" ref="T56" si="926">IF(AND(T55="",U55=""),"",IF((U55*24)-(T55*24)&gt;6,(((U55*24)-(T55*24))-0.25)/24,U55-T55))</f>
        <v/>
      </c>
      <c r="U56" s="351"/>
      <c r="V56" s="355" t="str">
        <f t="shared" ref="V56" si="927">IF(AND(V55="",W55=""),"",IF((W55*24)-(V55*24)&gt;6,(((W55*24)-(V55*24))-0.25)/24,W55-V55))</f>
        <v/>
      </c>
      <c r="W56" s="351"/>
      <c r="X56" s="355" t="str">
        <f t="shared" ref="X56" si="928">IF(AND(X55="",Y55=""),"",IF((Y55*24)-(X55*24)&gt;6,(((Y55*24)-(X55*24))-0.25)/24,Y55-X55))</f>
        <v/>
      </c>
      <c r="Y56" s="351"/>
      <c r="Z56" s="355" t="str">
        <f t="shared" ref="Z56" si="929">IF(AND(Z55="",AA55=""),"",IF((AA55*24)-(Z55*24)&gt;6,(((AA55*24)-(Z55*24))-0.25)/24,AA55-Z55))</f>
        <v/>
      </c>
      <c r="AA56" s="351"/>
      <c r="AB56" s="355" t="str">
        <f t="shared" ref="AB56" si="930">IF(AND(AB55="",AC55=""),"",IF((AC55*24)-(AB55*24)&gt;6,(((AC55*24)-(AB55*24))-0.25)/24,AC55-AB55))</f>
        <v/>
      </c>
      <c r="AC56" s="351"/>
      <c r="AD56" s="355" t="str">
        <f t="shared" ref="AD56" si="931">IF(AND(AD55="",AE55=""),"",IF((AE55*24)-(AD55*24)&gt;6,(((AE55*24)-(AD55*24))-0.25)/24,AE55-AD55))</f>
        <v/>
      </c>
      <c r="AE56" s="351"/>
      <c r="AF56" s="349">
        <f t="shared" ref="AF56" si="932">SUM(R56:AE56)</f>
        <v>0</v>
      </c>
      <c r="AG56" s="350"/>
      <c r="AH56" s="355" t="str">
        <f>IF(AND(AH55="",AI55=""),"",IF((AI55*24)-(AH55*24)&gt;6,(((AI55*24)-(AH55*24))-0.25)/24,AI55-AH55))</f>
        <v/>
      </c>
      <c r="AI56" s="351"/>
      <c r="AJ56" s="355" t="str">
        <f t="shared" ref="AJ56" si="933">IF(AND(AJ55="",AK55=""),"",IF((AK55*24)-(AJ55*24)&gt;6,(((AK55*24)-(AJ55*24))-0.25)/24,AK55-AJ55))</f>
        <v/>
      </c>
      <c r="AK56" s="351"/>
      <c r="AL56" s="355" t="str">
        <f t="shared" ref="AL56" si="934">IF(AND(AL55="",AM55=""),"",IF((AM55*24)-(AL55*24)&gt;6,(((AM55*24)-(AL55*24))-0.25)/24,AM55-AL55))</f>
        <v/>
      </c>
      <c r="AM56" s="351"/>
      <c r="AN56" s="355" t="str">
        <f t="shared" ref="AN56" si="935">IF(AND(AN55="",AO55=""),"",IF((AO55*24)-(AN55*24)&gt;6,(((AO55*24)-(AN55*24))-0.25)/24,AO55-AN55))</f>
        <v/>
      </c>
      <c r="AO56" s="351"/>
      <c r="AP56" s="355" t="str">
        <f t="shared" ref="AP56" si="936">IF(AND(AP55="",AQ55=""),"",IF((AQ55*24)-(AP55*24)&gt;6,(((AQ55*24)-(AP55*24))-0.25)/24,AQ55-AP55))</f>
        <v/>
      </c>
      <c r="AQ56" s="351"/>
      <c r="AR56" s="355" t="str">
        <f t="shared" ref="AR56" si="937">IF(AND(AR55="",AS55=""),"",IF((AS55*24)-(AR55*24)&gt;6,(((AS55*24)-(AR55*24))-0.25)/24,AS55-AR55))</f>
        <v/>
      </c>
      <c r="AS56" s="351"/>
      <c r="AT56" s="355" t="str">
        <f t="shared" ref="AT56" si="938">IF(AND(AT55="",AU55=""),"",IF((AU55*24)-(AT55*24)&gt;6,(((AU55*24)-(AT55*24))-0.25)/24,AU55-AT55))</f>
        <v/>
      </c>
      <c r="AU56" s="351"/>
      <c r="AV56" s="349">
        <f t="shared" ref="AV56" si="939">SUM(AH56:AU56)</f>
        <v>0</v>
      </c>
      <c r="AW56" s="350"/>
      <c r="AX56" s="355" t="str">
        <f>IF(AND(AX55="",AY55=""),"",IF((AY55*24)-(AX55*24)&gt;6,(((AY55*24)-(AX55*24))-0.25)/24,AY55-AX55))</f>
        <v/>
      </c>
      <c r="AY56" s="351"/>
      <c r="AZ56" s="355" t="str">
        <f t="shared" ref="AZ56" si="940">IF(AND(AZ55="",BA55=""),"",IF((BA55*24)-(AZ55*24)&gt;6,(((BA55*24)-(AZ55*24))-0.25)/24,BA55-AZ55))</f>
        <v/>
      </c>
      <c r="BA56" s="351"/>
      <c r="BB56" s="355" t="str">
        <f t="shared" ref="BB56" si="941">IF(AND(BB55="",BC55=""),"",IF((BC55*24)-(BB55*24)&gt;6,(((BC55*24)-(BB55*24))-0.25)/24,BC55-BB55))</f>
        <v/>
      </c>
      <c r="BC56" s="351"/>
      <c r="BD56" s="355" t="str">
        <f t="shared" ref="BD56" si="942">IF(AND(BD55="",BE55=""),"",IF((BE55*24)-(BD55*24)&gt;6,(((BE55*24)-(BD55*24))-0.25)/24,BE55-BD55))</f>
        <v/>
      </c>
      <c r="BE56" s="351"/>
      <c r="BF56" s="355" t="str">
        <f t="shared" ref="BF56" si="943">IF(AND(BF55="",BG55=""),"",IF((BG55*24)-(BF55*24)&gt;6,(((BG55*24)-(BF55*24))-0.25)/24,BG55-BF55))</f>
        <v/>
      </c>
      <c r="BG56" s="351"/>
      <c r="BH56" s="355" t="str">
        <f t="shared" ref="BH56" si="944">IF(AND(BH55="",BI55=""),"",IF((BI55*24)-(BH55*24)&gt;6,(((BI55*24)-(BH55*24))-0.25)/24,BI55-BH55))</f>
        <v/>
      </c>
      <c r="BI56" s="351"/>
      <c r="BJ56" s="355" t="str">
        <f t="shared" ref="BJ56" si="945">IF(AND(BJ55="",BK55=""),"",IF((BK55*24)-(BJ55*24)&gt;6,(((BK55*24)-(BJ55*24))-0.25)/24,BK55-BJ55))</f>
        <v/>
      </c>
      <c r="BK56" s="351"/>
      <c r="BL56" s="349">
        <f t="shared" ref="BL56" si="946">SUM(AX56:BK56)</f>
        <v>0</v>
      </c>
      <c r="BM56" s="350"/>
      <c r="BN56" s="355" t="str">
        <f>IF(AND(BN55="",BO55=""),"",IF((BO55*24)-(BN55*24)&gt;6,(((BO55*24)-(BN55*24))-0.25)/24,BO55-BN55))</f>
        <v/>
      </c>
      <c r="BO56" s="351"/>
      <c r="BP56" s="355" t="str">
        <f t="shared" ref="BP56" si="947">IF(AND(BP55="",BQ55=""),"",IF((BQ55*24)-(BP55*24)&gt;6,(((BQ55*24)-(BP55*24))-0.25)/24,BQ55-BP55))</f>
        <v/>
      </c>
      <c r="BQ56" s="351"/>
      <c r="BR56" s="355" t="str">
        <f t="shared" ref="BR56" si="948">IF(AND(BR55="",BS55=""),"",IF((BS55*24)-(BR55*24)&gt;6,(((BS55*24)-(BR55*24))-0.25)/24,BS55-BR55))</f>
        <v/>
      </c>
      <c r="BS56" s="351"/>
      <c r="BT56" s="355" t="str">
        <f t="shared" ref="BT56" si="949">IF(AND(BT55="",BU55=""),"",IF((BU55*24)-(BT55*24)&gt;6,(((BU55*24)-(BT55*24))-0.25)/24,BU55-BT55))</f>
        <v/>
      </c>
      <c r="BU56" s="351"/>
      <c r="BV56" s="355" t="str">
        <f t="shared" ref="BV56" si="950">IF(AND(BV55="",BW55=""),"",IF((BW55*24)-(BV55*24)&gt;6,(((BW55*24)-(BV55*24))-0.25)/24,BW55-BV55))</f>
        <v/>
      </c>
      <c r="BW56" s="351"/>
      <c r="BX56" s="355" t="str">
        <f t="shared" ref="BX56" si="951">IF(AND(BX55="",BY55=""),"",IF((BY55*24)-(BX55*24)&gt;6,(((BY55*24)-(BX55*24))-0.25)/24,BY55-BX55))</f>
        <v/>
      </c>
      <c r="BY56" s="351"/>
      <c r="BZ56" s="355" t="str">
        <f t="shared" ref="BZ56" si="952">IF(AND(BZ55="",CA55=""),"",IF((CA55*24)-(BZ55*24)&gt;6,(((CA55*24)-(BZ55*24))-0.25)/24,CA55-BZ55))</f>
        <v/>
      </c>
      <c r="CA56" s="351"/>
      <c r="CB56" s="353">
        <f t="shared" ref="CB56" si="953">SUM(BN56:CA56)</f>
        <v>0</v>
      </c>
      <c r="CC56" s="354"/>
      <c r="CD56" s="355" t="str">
        <f>IF(AND(CD55="",CE55=""),"",IF((CE55*24)-(CD55*24)&gt;6,(((CE55*24)-(CD55*24))-0.25)/24,CE55-CD55))</f>
        <v/>
      </c>
      <c r="CE56" s="351"/>
      <c r="CF56" s="355" t="str">
        <f t="shared" ref="CF56" si="954">IF(AND(CF55="",CG55=""),"",IF((CG55*24)-(CF55*24)&gt;6,(((CG55*24)-(CF55*24))-0.25)/24,CG55-CF55))</f>
        <v/>
      </c>
      <c r="CG56" s="351"/>
      <c r="CH56" s="355" t="str">
        <f t="shared" ref="CH56" si="955">IF(AND(CH55="",CI55=""),"",IF((CI55*24)-(CH55*24)&gt;6,(((CI55*24)-(CH55*24))-0.25)/24,CI55-CH55))</f>
        <v/>
      </c>
      <c r="CI56" s="351"/>
      <c r="CJ56" s="355" t="str">
        <f t="shared" ref="CJ56" si="956">IF(AND(CJ55="",CK55=""),"",IF((CK55*24)-(CJ55*24)&gt;6,(((CK55*24)-(CJ55*24))-0.25)/24,CK55-CJ55))</f>
        <v/>
      </c>
      <c r="CK56" s="351"/>
      <c r="CL56" s="355" t="str">
        <f t="shared" ref="CL56" si="957">IF(AND(CL55="",CM55=""),"",IF((CM55*24)-(CL55*24)&gt;6,(((CM55*24)-(CL55*24))-0.25)/24,CM55-CL55))</f>
        <v/>
      </c>
      <c r="CM56" s="351"/>
      <c r="CN56" s="355" t="str">
        <f t="shared" ref="CN56" si="958">IF(AND(CN55="",CO55=""),"",IF((CO55*24)-(CN55*24)&gt;6,(((CO55*24)-(CN55*24))-0.25)/24,CO55-CN55))</f>
        <v/>
      </c>
      <c r="CO56" s="351"/>
      <c r="CP56" s="355" t="str">
        <f t="shared" ref="CP56" si="959">IF(AND(CP55="",CQ55=""),"",IF((CQ55*24)-(CP55*24)&gt;6,(((CQ55*24)-(CP55*24))-0.25)/24,CQ55-CP55))</f>
        <v/>
      </c>
      <c r="CQ56" s="351"/>
      <c r="CR56" s="353">
        <f t="shared" ref="CR56" si="960">SUM(CD56:CQ56)</f>
        <v>0</v>
      </c>
      <c r="CS56" s="354"/>
      <c r="CT56" s="353">
        <f t="shared" ref="CT56" si="961">SUM(P56,AF56,AV56,CB56,CR56,BL56)</f>
        <v>0</v>
      </c>
      <c r="CU56" s="354"/>
      <c r="CV56" s="157"/>
      <c r="CW56" s="361"/>
      <c r="CX56"/>
      <c r="CY56"/>
      <c r="CZ56"/>
      <c r="DA56"/>
      <c r="DB56"/>
      <c r="DC56"/>
    </row>
    <row r="57" spans="1:107" s="30" customFormat="1" ht="20" thickBot="1">
      <c r="A57" s="230" t="s">
        <v>91</v>
      </c>
      <c r="B57" s="223"/>
      <c r="C57" s="224"/>
      <c r="D57" s="224"/>
      <c r="E57" s="224"/>
      <c r="F57" s="224"/>
      <c r="G57" s="224"/>
      <c r="H57" s="224"/>
      <c r="I57" s="224"/>
      <c r="J57" s="224"/>
      <c r="K57" s="224"/>
      <c r="L57" s="224"/>
      <c r="M57" s="224"/>
      <c r="N57" s="224"/>
      <c r="O57" s="224"/>
      <c r="P57" s="224"/>
      <c r="Q57" s="224"/>
      <c r="R57" s="224"/>
      <c r="S57" s="224"/>
      <c r="T57" s="224"/>
      <c r="U57" s="224"/>
      <c r="V57" s="224"/>
      <c r="W57" s="224"/>
      <c r="X57" s="224"/>
      <c r="Y57" s="224"/>
      <c r="Z57" s="224"/>
      <c r="AA57" s="224"/>
      <c r="AB57" s="224"/>
      <c r="AC57" s="224"/>
      <c r="AD57" s="224"/>
      <c r="AE57" s="224"/>
      <c r="AF57" s="224"/>
      <c r="AG57" s="224"/>
      <c r="AH57" s="224"/>
      <c r="AI57" s="224"/>
      <c r="AJ57" s="224"/>
      <c r="AK57" s="224"/>
      <c r="AL57" s="224"/>
      <c r="AM57" s="224"/>
      <c r="AN57" s="224"/>
      <c r="AO57" s="224"/>
      <c r="AP57" s="224"/>
      <c r="AQ57" s="224"/>
      <c r="AR57" s="224"/>
      <c r="AS57" s="224"/>
      <c r="AT57" s="224"/>
      <c r="AU57" s="224"/>
      <c r="AV57" s="224"/>
      <c r="AW57" s="224"/>
      <c r="AX57" s="224"/>
      <c r="AY57" s="224"/>
      <c r="AZ57" s="224"/>
      <c r="BA57" s="224"/>
      <c r="BB57" s="224"/>
      <c r="BC57" s="224"/>
      <c r="BD57" s="224"/>
      <c r="BE57" s="224"/>
      <c r="BF57" s="224"/>
      <c r="BG57" s="224"/>
      <c r="BH57" s="224"/>
      <c r="BI57" s="224"/>
      <c r="BJ57" s="224"/>
      <c r="BK57" s="224"/>
      <c r="BL57" s="224"/>
      <c r="BM57" s="224"/>
      <c r="BN57" s="224"/>
      <c r="BO57" s="224"/>
      <c r="BP57" s="224"/>
      <c r="BQ57" s="224"/>
      <c r="BR57" s="224"/>
      <c r="BS57" s="224"/>
      <c r="BT57" s="224"/>
      <c r="BU57" s="224"/>
      <c r="BV57" s="224"/>
      <c r="BW57" s="224"/>
      <c r="BX57" s="224"/>
      <c r="BY57" s="224"/>
      <c r="BZ57" s="224"/>
      <c r="CA57" s="224"/>
      <c r="CB57" s="224"/>
      <c r="CC57" s="224"/>
      <c r="CD57" s="224"/>
      <c r="CE57" s="224"/>
      <c r="CF57" s="224"/>
      <c r="CG57" s="224"/>
      <c r="CH57" s="224"/>
      <c r="CI57" s="224"/>
      <c r="CJ57" s="224"/>
      <c r="CK57" s="224"/>
      <c r="CL57" s="224"/>
      <c r="CM57" s="224"/>
      <c r="CN57" s="224"/>
      <c r="CO57" s="224"/>
      <c r="CP57" s="224"/>
      <c r="CQ57" s="224"/>
      <c r="CR57" s="224"/>
      <c r="CS57" s="224"/>
      <c r="CT57" s="224"/>
      <c r="CU57" s="225"/>
      <c r="CV57" s="157"/>
      <c r="CX57"/>
      <c r="CY57"/>
      <c r="CZ57"/>
      <c r="DA57"/>
      <c r="DB57"/>
      <c r="DC57"/>
    </row>
    <row r="58" spans="1:107" s="30" customFormat="1">
      <c r="A58" s="191" t="s">
        <v>48</v>
      </c>
      <c r="B58" s="173"/>
      <c r="C58" s="174"/>
      <c r="D58" s="175"/>
      <c r="E58" s="176"/>
      <c r="F58" s="173"/>
      <c r="G58" s="174"/>
      <c r="H58" s="175"/>
      <c r="I58" s="176"/>
      <c r="J58" s="173"/>
      <c r="K58" s="174"/>
      <c r="L58" s="175"/>
      <c r="M58" s="176"/>
      <c r="N58" s="173"/>
      <c r="O58" s="174"/>
      <c r="P58" s="379"/>
      <c r="Q58" s="346"/>
      <c r="R58" s="173"/>
      <c r="S58" s="174"/>
      <c r="T58" s="175"/>
      <c r="U58" s="176"/>
      <c r="V58" s="173"/>
      <c r="W58" s="174"/>
      <c r="X58" s="175"/>
      <c r="Y58" s="176"/>
      <c r="Z58" s="173"/>
      <c r="AA58" s="174"/>
      <c r="AB58" s="175"/>
      <c r="AC58" s="176"/>
      <c r="AD58" s="173"/>
      <c r="AE58" s="174"/>
      <c r="AF58" s="345"/>
      <c r="AG58" s="346"/>
      <c r="AH58" s="173"/>
      <c r="AI58" s="174"/>
      <c r="AJ58" s="175"/>
      <c r="AK58" s="176"/>
      <c r="AL58" s="173"/>
      <c r="AM58" s="174"/>
      <c r="AN58" s="175"/>
      <c r="AO58" s="176"/>
      <c r="AP58" s="173"/>
      <c r="AQ58" s="174"/>
      <c r="AR58" s="175"/>
      <c r="AS58" s="176"/>
      <c r="AT58" s="173"/>
      <c r="AU58" s="174"/>
      <c r="AV58" s="345"/>
      <c r="AW58" s="346"/>
      <c r="AX58" s="173"/>
      <c r="AY58" s="174"/>
      <c r="AZ58" s="175"/>
      <c r="BA58" s="176"/>
      <c r="BB58" s="173"/>
      <c r="BC58" s="174"/>
      <c r="BD58" s="175"/>
      <c r="BE58" s="176"/>
      <c r="BF58" s="173"/>
      <c r="BG58" s="174"/>
      <c r="BH58" s="175"/>
      <c r="BI58" s="176"/>
      <c r="BJ58" s="173"/>
      <c r="BK58" s="174"/>
      <c r="BL58" s="345"/>
      <c r="BM58" s="346"/>
      <c r="BN58" s="173"/>
      <c r="BO58" s="174"/>
      <c r="BP58" s="175"/>
      <c r="BQ58" s="176"/>
      <c r="BR58" s="173"/>
      <c r="BS58" s="174"/>
      <c r="BT58" s="175"/>
      <c r="BU58" s="176"/>
      <c r="BV58" s="173"/>
      <c r="BW58" s="174"/>
      <c r="BX58" s="175"/>
      <c r="BY58" s="176"/>
      <c r="BZ58" s="173"/>
      <c r="CA58" s="174"/>
      <c r="CB58" s="345"/>
      <c r="CC58" s="346"/>
      <c r="CD58" s="173"/>
      <c r="CE58" s="174"/>
      <c r="CF58" s="175"/>
      <c r="CG58" s="176"/>
      <c r="CH58" s="173"/>
      <c r="CI58" s="174"/>
      <c r="CJ58" s="175"/>
      <c r="CK58" s="176"/>
      <c r="CL58" s="173"/>
      <c r="CM58" s="174"/>
      <c r="CN58" s="175"/>
      <c r="CO58" s="176"/>
      <c r="CP58" s="173"/>
      <c r="CQ58" s="174"/>
      <c r="CR58" s="345"/>
      <c r="CS58" s="346"/>
      <c r="CT58" s="345"/>
      <c r="CU58" s="346"/>
      <c r="CV58" s="157"/>
      <c r="CW58" s="360">
        <f>$CT$2-CT59</f>
        <v>6.9666666666666659</v>
      </c>
      <c r="CX58"/>
      <c r="CY58"/>
      <c r="CZ58"/>
      <c r="DA58"/>
      <c r="DB58"/>
      <c r="DC58"/>
    </row>
    <row r="59" spans="1:107" s="30" customFormat="1">
      <c r="A59" s="189"/>
      <c r="B59" s="356" t="str">
        <f>IF(AND(B58="",C58=""),"",IF((C58*24)-(B58*24)&gt;6,(((C58*24)-(B58*24))-0.25)/24,C58-B58))</f>
        <v/>
      </c>
      <c r="C59" s="372"/>
      <c r="D59" s="356" t="str">
        <f t="shared" ref="D59" si="962">IF(AND(D58="",E58=""),"",IF((E58*24)-(D58*24)&gt;6,(((E58*24)-(D58*24))-0.25)/24,E58-D58))</f>
        <v/>
      </c>
      <c r="E59" s="372"/>
      <c r="F59" s="356" t="str">
        <f t="shared" ref="F59" si="963">IF(AND(F58="",G58=""),"",IF((G58*24)-(F58*24)&gt;6,(((G58*24)-(F58*24))-0.25)/24,G58-F58))</f>
        <v/>
      </c>
      <c r="G59" s="372"/>
      <c r="H59" s="356" t="str">
        <f t="shared" ref="H59" si="964">IF(AND(H58="",I58=""),"",IF((I58*24)-(H58*24)&gt;6,(((I58*24)-(H58*24))-0.25)/24,I58-H58))</f>
        <v/>
      </c>
      <c r="I59" s="372"/>
      <c r="J59" s="356" t="str">
        <f t="shared" ref="J59" si="965">IF(AND(J58="",K58=""),"",IF((K58*24)-(J58*24)&gt;6,(((K58*24)-(J58*24))-0.25)/24,K58-J58))</f>
        <v/>
      </c>
      <c r="K59" s="372"/>
      <c r="L59" s="356" t="str">
        <f t="shared" ref="L59" si="966">IF(AND(L58="",M58=""),"",IF((M58*24)-(L58*24)&gt;6,(((M58*24)-(L58*24))-0.25)/24,M58-L58))</f>
        <v/>
      </c>
      <c r="M59" s="372"/>
      <c r="N59" s="356" t="str">
        <f t="shared" ref="N59" si="967">IF(AND(N58="",O58=""),"",IF((O58*24)-(N58*24)&gt;6,(((O58*24)-(N58*24))-0.25)/24,O58-N58))</f>
        <v/>
      </c>
      <c r="O59" s="357"/>
      <c r="P59" s="376">
        <f>SUM(B59:O59)</f>
        <v>0</v>
      </c>
      <c r="Q59" s="350"/>
      <c r="R59" s="356" t="str">
        <f>IF(AND(R58="",S58=""),"",IF((S58*24)-(R58*24)&gt;6,(((S58*24)-(R58*24))-0.25)/24,S58-R58))</f>
        <v/>
      </c>
      <c r="S59" s="372"/>
      <c r="T59" s="356" t="str">
        <f t="shared" ref="T59" si="968">IF(AND(T58="",U58=""),"",IF((U58*24)-(T58*24)&gt;6,(((U58*24)-(T58*24))-0.25)/24,U58-T58))</f>
        <v/>
      </c>
      <c r="U59" s="372"/>
      <c r="V59" s="356" t="str">
        <f t="shared" ref="V59" si="969">IF(AND(V58="",W58=""),"",IF((W58*24)-(V58*24)&gt;6,(((W58*24)-(V58*24))-0.25)/24,W58-V58))</f>
        <v/>
      </c>
      <c r="W59" s="372"/>
      <c r="X59" s="356" t="str">
        <f t="shared" ref="X59" si="970">IF(AND(X58="",Y58=""),"",IF((Y58*24)-(X58*24)&gt;6,(((Y58*24)-(X58*24))-0.25)/24,Y58-X58))</f>
        <v/>
      </c>
      <c r="Y59" s="372"/>
      <c r="Z59" s="356" t="str">
        <f t="shared" ref="Z59" si="971">IF(AND(Z58="",AA58=""),"",IF((AA58*24)-(Z58*24)&gt;6,(((AA58*24)-(Z58*24))-0.25)/24,AA58-Z58))</f>
        <v/>
      </c>
      <c r="AA59" s="372"/>
      <c r="AB59" s="356" t="str">
        <f t="shared" ref="AB59" si="972">IF(AND(AB58="",AC58=""),"",IF((AC58*24)-(AB58*24)&gt;6,(((AC58*24)-(AB58*24))-0.25)/24,AC58-AB58))</f>
        <v/>
      </c>
      <c r="AC59" s="372"/>
      <c r="AD59" s="356" t="str">
        <f t="shared" ref="AD59" si="973">IF(AND(AD58="",AE58=""),"",IF((AE58*24)-(AD58*24)&gt;6,(((AE58*24)-(AD58*24))-0.25)/24,AE58-AD58))</f>
        <v/>
      </c>
      <c r="AE59" s="357"/>
      <c r="AF59" s="349">
        <f>SUM(R59:AE59)</f>
        <v>0</v>
      </c>
      <c r="AG59" s="350"/>
      <c r="AH59" s="356" t="str">
        <f>IF(AND(AH58="",AI58=""),"",IF((AI58*24)-(AH58*24)&gt;6,(((AI58*24)-(AH58*24))-0.25)/24,AI58-AH58))</f>
        <v/>
      </c>
      <c r="AI59" s="372"/>
      <c r="AJ59" s="356" t="str">
        <f t="shared" ref="AJ59" si="974">IF(AND(AJ58="",AK58=""),"",IF((AK58*24)-(AJ58*24)&gt;6,(((AK58*24)-(AJ58*24))-0.25)/24,AK58-AJ58))</f>
        <v/>
      </c>
      <c r="AK59" s="372"/>
      <c r="AL59" s="356" t="str">
        <f t="shared" ref="AL59" si="975">IF(AND(AL58="",AM58=""),"",IF((AM58*24)-(AL58*24)&gt;6,(((AM58*24)-(AL58*24))-0.25)/24,AM58-AL58))</f>
        <v/>
      </c>
      <c r="AM59" s="372"/>
      <c r="AN59" s="356" t="str">
        <f t="shared" ref="AN59" si="976">IF(AND(AN58="",AO58=""),"",IF((AO58*24)-(AN58*24)&gt;6,(((AO58*24)-(AN58*24))-0.25)/24,AO58-AN58))</f>
        <v/>
      </c>
      <c r="AO59" s="372"/>
      <c r="AP59" s="356" t="str">
        <f t="shared" ref="AP59" si="977">IF(AND(AP58="",AQ58=""),"",IF((AQ58*24)-(AP58*24)&gt;6,(((AQ58*24)-(AP58*24))-0.25)/24,AQ58-AP58))</f>
        <v/>
      </c>
      <c r="AQ59" s="372"/>
      <c r="AR59" s="356" t="str">
        <f t="shared" ref="AR59" si="978">IF(AND(AR58="",AS58=""),"",IF((AS58*24)-(AR58*24)&gt;6,(((AS58*24)-(AR58*24))-0.25)/24,AS58-AR58))</f>
        <v/>
      </c>
      <c r="AS59" s="372"/>
      <c r="AT59" s="356" t="str">
        <f t="shared" ref="AT59" si="979">IF(AND(AT58="",AU58=""),"",IF((AU58*24)-(AT58*24)&gt;6,(((AU58*24)-(AT58*24))-0.25)/24,AU58-AT58))</f>
        <v/>
      </c>
      <c r="AU59" s="357"/>
      <c r="AV59" s="349">
        <f>SUM(AH59:AU59)</f>
        <v>0</v>
      </c>
      <c r="AW59" s="350"/>
      <c r="AX59" s="356" t="str">
        <f>IF(AND(AX58="",AY58=""),"",IF((AY58*24)-(AX58*24)&gt;6,(((AY58*24)-(AX58*24))-0.25)/24,AY58-AX58))</f>
        <v/>
      </c>
      <c r="AY59" s="372"/>
      <c r="AZ59" s="356" t="str">
        <f t="shared" ref="AZ59" si="980">IF(AND(AZ58="",BA58=""),"",IF((BA58*24)-(AZ58*24)&gt;6,(((BA58*24)-(AZ58*24))-0.25)/24,BA58-AZ58))</f>
        <v/>
      </c>
      <c r="BA59" s="372"/>
      <c r="BB59" s="356" t="str">
        <f t="shared" ref="BB59" si="981">IF(AND(BB58="",BC58=""),"",IF((BC58*24)-(BB58*24)&gt;6,(((BC58*24)-(BB58*24))-0.25)/24,BC58-BB58))</f>
        <v/>
      </c>
      <c r="BC59" s="372"/>
      <c r="BD59" s="356" t="str">
        <f t="shared" ref="BD59" si="982">IF(AND(BD58="",BE58=""),"",IF((BE58*24)-(BD58*24)&gt;6,(((BE58*24)-(BD58*24))-0.25)/24,BE58-BD58))</f>
        <v/>
      </c>
      <c r="BE59" s="372"/>
      <c r="BF59" s="356" t="str">
        <f t="shared" ref="BF59" si="983">IF(AND(BF58="",BG58=""),"",IF((BG58*24)-(BF58*24)&gt;6,(((BG58*24)-(BF58*24))-0.25)/24,BG58-BF58))</f>
        <v/>
      </c>
      <c r="BG59" s="372"/>
      <c r="BH59" s="356" t="str">
        <f t="shared" ref="BH59" si="984">IF(AND(BH58="",BI58=""),"",IF((BI58*24)-(BH58*24)&gt;6,(((BI58*24)-(BH58*24))-0.25)/24,BI58-BH58))</f>
        <v/>
      </c>
      <c r="BI59" s="372"/>
      <c r="BJ59" s="356" t="str">
        <f t="shared" ref="BJ59" si="985">IF(AND(BJ58="",BK58=""),"",IF((BK58*24)-(BJ58*24)&gt;6,(((BK58*24)-(BJ58*24))-0.25)/24,BK58-BJ58))</f>
        <v/>
      </c>
      <c r="BK59" s="357"/>
      <c r="BL59" s="349">
        <f>SUM(AX59:BK59)</f>
        <v>0</v>
      </c>
      <c r="BM59" s="350"/>
      <c r="BN59" s="356" t="str">
        <f>IF(AND(BN58="",BO58=""),"",IF((BO58*24)-(BN58*24)&gt;6,(((BO58*24)-(BN58*24))-0.25)/24,BO58-BN58))</f>
        <v/>
      </c>
      <c r="BO59" s="372"/>
      <c r="BP59" s="356" t="str">
        <f t="shared" ref="BP59" si="986">IF(AND(BP58="",BQ58=""),"",IF((BQ58*24)-(BP58*24)&gt;6,(((BQ58*24)-(BP58*24))-0.25)/24,BQ58-BP58))</f>
        <v/>
      </c>
      <c r="BQ59" s="372"/>
      <c r="BR59" s="356" t="str">
        <f t="shared" ref="BR59" si="987">IF(AND(BR58="",BS58=""),"",IF((BS58*24)-(BR58*24)&gt;6,(((BS58*24)-(BR58*24))-0.25)/24,BS58-BR58))</f>
        <v/>
      </c>
      <c r="BS59" s="372"/>
      <c r="BT59" s="356" t="str">
        <f t="shared" ref="BT59" si="988">IF(AND(BT58="",BU58=""),"",IF((BU58*24)-(BT58*24)&gt;6,(((BU58*24)-(BT58*24))-0.25)/24,BU58-BT58))</f>
        <v/>
      </c>
      <c r="BU59" s="372"/>
      <c r="BV59" s="356" t="str">
        <f t="shared" ref="BV59" si="989">IF(AND(BV58="",BW58=""),"",IF((BW58*24)-(BV58*24)&gt;6,(((BW58*24)-(BV58*24))-0.25)/24,BW58-BV58))</f>
        <v/>
      </c>
      <c r="BW59" s="372"/>
      <c r="BX59" s="356" t="str">
        <f t="shared" ref="BX59" si="990">IF(AND(BX58="",BY58=""),"",IF((BY58*24)-(BX58*24)&gt;6,(((BY58*24)-(BX58*24))-0.25)/24,BY58-BX58))</f>
        <v/>
      </c>
      <c r="BY59" s="372"/>
      <c r="BZ59" s="356" t="str">
        <f t="shared" ref="BZ59" si="991">IF(AND(BZ58="",CA58=""),"",IF((CA58*24)-(BZ58*24)&gt;6,(((CA58*24)-(BZ58*24))-0.25)/24,CA58-BZ58))</f>
        <v/>
      </c>
      <c r="CA59" s="357"/>
      <c r="CB59" s="349">
        <f>SUM(BN59:CA59)</f>
        <v>0</v>
      </c>
      <c r="CC59" s="350"/>
      <c r="CD59" s="356" t="str">
        <f>IF(AND(CD58="",CE58=""),"",IF((CE58*24)-(CD58*24)&gt;6,(((CE58*24)-(CD58*24))-0.25)/24,CE58-CD58))</f>
        <v/>
      </c>
      <c r="CE59" s="372"/>
      <c r="CF59" s="356" t="str">
        <f t="shared" ref="CF59" si="992">IF(AND(CF58="",CG58=""),"",IF((CG58*24)-(CF58*24)&gt;6,(((CG58*24)-(CF58*24))-0.25)/24,CG58-CF58))</f>
        <v/>
      </c>
      <c r="CG59" s="372"/>
      <c r="CH59" s="356" t="str">
        <f t="shared" ref="CH59" si="993">IF(AND(CH58="",CI58=""),"",IF((CI58*24)-(CH58*24)&gt;6,(((CI58*24)-(CH58*24))-0.25)/24,CI58-CH58))</f>
        <v/>
      </c>
      <c r="CI59" s="372"/>
      <c r="CJ59" s="356" t="str">
        <f t="shared" ref="CJ59" si="994">IF(AND(CJ58="",CK58=""),"",IF((CK58*24)-(CJ58*24)&gt;6,(((CK58*24)-(CJ58*24))-0.25)/24,CK58-CJ58))</f>
        <v/>
      </c>
      <c r="CK59" s="372"/>
      <c r="CL59" s="356" t="str">
        <f t="shared" ref="CL59" si="995">IF(AND(CL58="",CM58=""),"",IF((CM58*24)-(CL58*24)&gt;6,(((CM58*24)-(CL58*24))-0.25)/24,CM58-CL58))</f>
        <v/>
      </c>
      <c r="CM59" s="372"/>
      <c r="CN59" s="356" t="str">
        <f t="shared" ref="CN59" si="996">IF(AND(CN58="",CO58=""),"",IF((CO58*24)-(CN58*24)&gt;6,(((CO58*24)-(CN58*24))-0.25)/24,CO58-CN58))</f>
        <v/>
      </c>
      <c r="CO59" s="372"/>
      <c r="CP59" s="356" t="str">
        <f t="shared" ref="CP59" si="997">IF(AND(CP58="",CQ58=""),"",IF((CQ58*24)-(CP58*24)&gt;6,(((CQ58*24)-(CP58*24))-0.25)/24,CQ58-CP58))</f>
        <v/>
      </c>
      <c r="CQ59" s="357"/>
      <c r="CR59" s="349">
        <f t="shared" ref="CR59" si="998">SUM(CD59:CQ59)</f>
        <v>0</v>
      </c>
      <c r="CS59" s="350"/>
      <c r="CT59" s="349">
        <f t="shared" ref="CT59" si="999">SUM(P59,AF59,AV59,CB59,CR59,BL59)</f>
        <v>0</v>
      </c>
      <c r="CU59" s="350"/>
      <c r="CV59" s="157"/>
      <c r="CW59" s="361"/>
      <c r="CX59"/>
      <c r="CY59"/>
      <c r="CZ59"/>
      <c r="DA59"/>
      <c r="DB59"/>
      <c r="DC59"/>
    </row>
    <row r="60" spans="1:107" s="30" customFormat="1">
      <c r="A60" s="164" t="s">
        <v>49</v>
      </c>
      <c r="B60" s="173"/>
      <c r="C60" s="174"/>
      <c r="D60" s="175"/>
      <c r="E60" s="176"/>
      <c r="F60" s="173"/>
      <c r="G60" s="174"/>
      <c r="H60" s="175"/>
      <c r="I60" s="176"/>
      <c r="J60" s="173"/>
      <c r="K60" s="174"/>
      <c r="L60" s="175"/>
      <c r="M60" s="176"/>
      <c r="N60" s="173"/>
      <c r="O60" s="174"/>
      <c r="P60" s="376"/>
      <c r="Q60" s="350"/>
      <c r="R60" s="173"/>
      <c r="S60" s="174"/>
      <c r="T60" s="175"/>
      <c r="U60" s="176"/>
      <c r="V60" s="173"/>
      <c r="W60" s="174"/>
      <c r="X60" s="175"/>
      <c r="Y60" s="176"/>
      <c r="Z60" s="173"/>
      <c r="AA60" s="174"/>
      <c r="AB60" s="175"/>
      <c r="AC60" s="176"/>
      <c r="AD60" s="173"/>
      <c r="AE60" s="174"/>
      <c r="AF60" s="349"/>
      <c r="AG60" s="350"/>
      <c r="AH60" s="173"/>
      <c r="AI60" s="174"/>
      <c r="AJ60" s="175"/>
      <c r="AK60" s="176"/>
      <c r="AL60" s="173"/>
      <c r="AM60" s="174"/>
      <c r="AN60" s="175"/>
      <c r="AO60" s="176"/>
      <c r="AP60" s="173"/>
      <c r="AQ60" s="174"/>
      <c r="AR60" s="175"/>
      <c r="AS60" s="176"/>
      <c r="AT60" s="173"/>
      <c r="AU60" s="174"/>
      <c r="AV60" s="349"/>
      <c r="AW60" s="350"/>
      <c r="AX60" s="173"/>
      <c r="AY60" s="174"/>
      <c r="AZ60" s="175"/>
      <c r="BA60" s="176"/>
      <c r="BB60" s="173"/>
      <c r="BC60" s="174"/>
      <c r="BD60" s="175"/>
      <c r="BE60" s="176"/>
      <c r="BF60" s="173"/>
      <c r="BG60" s="174"/>
      <c r="BH60" s="175"/>
      <c r="BI60" s="176"/>
      <c r="BJ60" s="173"/>
      <c r="BK60" s="174"/>
      <c r="BL60" s="349"/>
      <c r="BM60" s="350"/>
      <c r="BN60" s="173"/>
      <c r="BO60" s="174"/>
      <c r="BP60" s="175"/>
      <c r="BQ60" s="176"/>
      <c r="BR60" s="173"/>
      <c r="BS60" s="174"/>
      <c r="BT60" s="175"/>
      <c r="BU60" s="176"/>
      <c r="BV60" s="173"/>
      <c r="BW60" s="174"/>
      <c r="BX60" s="175"/>
      <c r="BY60" s="176"/>
      <c r="BZ60" s="173"/>
      <c r="CA60" s="174"/>
      <c r="CB60" s="349"/>
      <c r="CC60" s="350"/>
      <c r="CD60" s="173"/>
      <c r="CE60" s="174"/>
      <c r="CF60" s="175"/>
      <c r="CG60" s="176"/>
      <c r="CH60" s="173"/>
      <c r="CI60" s="174"/>
      <c r="CJ60" s="175"/>
      <c r="CK60" s="176"/>
      <c r="CL60" s="173"/>
      <c r="CM60" s="174"/>
      <c r="CN60" s="175"/>
      <c r="CO60" s="176"/>
      <c r="CP60" s="173"/>
      <c r="CQ60" s="174"/>
      <c r="CR60" s="349"/>
      <c r="CS60" s="350"/>
      <c r="CT60" s="349"/>
      <c r="CU60" s="350"/>
      <c r="CV60" s="157"/>
      <c r="CW60" s="360">
        <f>$CT$2-CT61</f>
        <v>6.9666666666666659</v>
      </c>
      <c r="CX60"/>
      <c r="CY60"/>
      <c r="CZ60"/>
      <c r="DA60"/>
      <c r="DB60"/>
      <c r="DC60"/>
    </row>
    <row r="61" spans="1:107" s="30" customFormat="1">
      <c r="A61" s="190"/>
      <c r="B61" s="356" t="str">
        <f>IF(AND(B60="",C60=""),"",IF((C60*24)-(B60*24)&gt;6,(((C60*24)-(B60*24))-0.25)/24,C60-B60))</f>
        <v/>
      </c>
      <c r="C61" s="372"/>
      <c r="D61" s="356" t="str">
        <f t="shared" ref="D61" si="1000">IF(AND(D60="",E60=""),"",IF((E60*24)-(D60*24)&gt;6,(((E60*24)-(D60*24))-0.25)/24,E60-D60))</f>
        <v/>
      </c>
      <c r="E61" s="372"/>
      <c r="F61" s="356" t="str">
        <f t="shared" ref="F61" si="1001">IF(AND(F60="",G60=""),"",IF((G60*24)-(F60*24)&gt;6,(((G60*24)-(F60*24))-0.25)/24,G60-F60))</f>
        <v/>
      </c>
      <c r="G61" s="372"/>
      <c r="H61" s="356" t="str">
        <f t="shared" ref="H61" si="1002">IF(AND(H60="",I60=""),"",IF((I60*24)-(H60*24)&gt;6,(((I60*24)-(H60*24))-0.25)/24,I60-H60))</f>
        <v/>
      </c>
      <c r="I61" s="372"/>
      <c r="J61" s="356" t="str">
        <f t="shared" ref="J61" si="1003">IF(AND(J60="",K60=""),"",IF((K60*24)-(J60*24)&gt;6,(((K60*24)-(J60*24))-0.25)/24,K60-J60))</f>
        <v/>
      </c>
      <c r="K61" s="372"/>
      <c r="L61" s="356" t="str">
        <f t="shared" ref="L61" si="1004">IF(AND(L60="",M60=""),"",IF((M60*24)-(L60*24)&gt;6,(((M60*24)-(L60*24))-0.25)/24,M60-L60))</f>
        <v/>
      </c>
      <c r="M61" s="372"/>
      <c r="N61" s="356" t="str">
        <f t="shared" ref="N61" si="1005">IF(AND(N60="",O60=""),"",IF((O60*24)-(N60*24)&gt;6,(((O60*24)-(N60*24))-0.25)/24,O60-N60))</f>
        <v/>
      </c>
      <c r="O61" s="357"/>
      <c r="P61" s="376">
        <f t="shared" ref="P61" si="1006">SUM(B61:O61)</f>
        <v>0</v>
      </c>
      <c r="Q61" s="350"/>
      <c r="R61" s="356" t="str">
        <f>IF(AND(R60="",S60=""),"",IF((S60*24)-(R60*24)&gt;6,(((S60*24)-(R60*24))-0.25)/24,S60-R60))</f>
        <v/>
      </c>
      <c r="S61" s="372"/>
      <c r="T61" s="356" t="str">
        <f t="shared" ref="T61" si="1007">IF(AND(T60="",U60=""),"",IF((U60*24)-(T60*24)&gt;6,(((U60*24)-(T60*24))-0.25)/24,U60-T60))</f>
        <v/>
      </c>
      <c r="U61" s="372"/>
      <c r="V61" s="356" t="str">
        <f t="shared" ref="V61" si="1008">IF(AND(V60="",W60=""),"",IF((W60*24)-(V60*24)&gt;6,(((W60*24)-(V60*24))-0.25)/24,W60-V60))</f>
        <v/>
      </c>
      <c r="W61" s="372"/>
      <c r="X61" s="356" t="str">
        <f t="shared" ref="X61" si="1009">IF(AND(X60="",Y60=""),"",IF((Y60*24)-(X60*24)&gt;6,(((Y60*24)-(X60*24))-0.25)/24,Y60-X60))</f>
        <v/>
      </c>
      <c r="Y61" s="372"/>
      <c r="Z61" s="356" t="str">
        <f t="shared" ref="Z61" si="1010">IF(AND(Z60="",AA60=""),"",IF((AA60*24)-(Z60*24)&gt;6,(((AA60*24)-(Z60*24))-0.25)/24,AA60-Z60))</f>
        <v/>
      </c>
      <c r="AA61" s="372"/>
      <c r="AB61" s="356" t="str">
        <f t="shared" ref="AB61" si="1011">IF(AND(AB60="",AC60=""),"",IF((AC60*24)-(AB60*24)&gt;6,(((AC60*24)-(AB60*24))-0.25)/24,AC60-AB60))</f>
        <v/>
      </c>
      <c r="AC61" s="372"/>
      <c r="AD61" s="356" t="str">
        <f t="shared" ref="AD61" si="1012">IF(AND(AD60="",AE60=""),"",IF((AE60*24)-(AD60*24)&gt;6,(((AE60*24)-(AD60*24))-0.25)/24,AE60-AD60))</f>
        <v/>
      </c>
      <c r="AE61" s="357"/>
      <c r="AF61" s="349">
        <f t="shared" ref="AF61" si="1013">SUM(R61:AE61)</f>
        <v>0</v>
      </c>
      <c r="AG61" s="350"/>
      <c r="AH61" s="356" t="str">
        <f>IF(AND(AH60="",AI60=""),"",IF((AI60*24)-(AH60*24)&gt;6,(((AI60*24)-(AH60*24))-0.25)/24,AI60-AH60))</f>
        <v/>
      </c>
      <c r="AI61" s="372"/>
      <c r="AJ61" s="356" t="str">
        <f t="shared" ref="AJ61" si="1014">IF(AND(AJ60="",AK60=""),"",IF((AK60*24)-(AJ60*24)&gt;6,(((AK60*24)-(AJ60*24))-0.25)/24,AK60-AJ60))</f>
        <v/>
      </c>
      <c r="AK61" s="372"/>
      <c r="AL61" s="356" t="str">
        <f t="shared" ref="AL61" si="1015">IF(AND(AL60="",AM60=""),"",IF((AM60*24)-(AL60*24)&gt;6,(((AM60*24)-(AL60*24))-0.25)/24,AM60-AL60))</f>
        <v/>
      </c>
      <c r="AM61" s="372"/>
      <c r="AN61" s="356" t="str">
        <f t="shared" ref="AN61" si="1016">IF(AND(AN60="",AO60=""),"",IF((AO60*24)-(AN60*24)&gt;6,(((AO60*24)-(AN60*24))-0.25)/24,AO60-AN60))</f>
        <v/>
      </c>
      <c r="AO61" s="372"/>
      <c r="AP61" s="356" t="str">
        <f t="shared" ref="AP61" si="1017">IF(AND(AP60="",AQ60=""),"",IF((AQ60*24)-(AP60*24)&gt;6,(((AQ60*24)-(AP60*24))-0.25)/24,AQ60-AP60))</f>
        <v/>
      </c>
      <c r="AQ61" s="372"/>
      <c r="AR61" s="356" t="str">
        <f t="shared" ref="AR61" si="1018">IF(AND(AR60="",AS60=""),"",IF((AS60*24)-(AR60*24)&gt;6,(((AS60*24)-(AR60*24))-0.25)/24,AS60-AR60))</f>
        <v/>
      </c>
      <c r="AS61" s="372"/>
      <c r="AT61" s="356" t="str">
        <f t="shared" ref="AT61" si="1019">IF(AND(AT60="",AU60=""),"",IF((AU60*24)-(AT60*24)&gt;6,(((AU60*24)-(AT60*24))-0.25)/24,AU60-AT60))</f>
        <v/>
      </c>
      <c r="AU61" s="357"/>
      <c r="AV61" s="348">
        <f t="shared" ref="AV61" si="1020">SUM(AH61:AU61)</f>
        <v>0</v>
      </c>
      <c r="AW61" s="348"/>
      <c r="AX61" s="356" t="str">
        <f>IF(AND(AX60="",AY60=""),"",IF((AY60*24)-(AX60*24)&gt;6,(((AY60*24)-(AX60*24))-0.25)/24,AY60-AX60))</f>
        <v/>
      </c>
      <c r="AY61" s="372"/>
      <c r="AZ61" s="356" t="str">
        <f t="shared" ref="AZ61" si="1021">IF(AND(AZ60="",BA60=""),"",IF((BA60*24)-(AZ60*24)&gt;6,(((BA60*24)-(AZ60*24))-0.25)/24,BA60-AZ60))</f>
        <v/>
      </c>
      <c r="BA61" s="372"/>
      <c r="BB61" s="356" t="str">
        <f t="shared" ref="BB61" si="1022">IF(AND(BB60="",BC60=""),"",IF((BC60*24)-(BB60*24)&gt;6,(((BC60*24)-(BB60*24))-0.25)/24,BC60-BB60))</f>
        <v/>
      </c>
      <c r="BC61" s="372"/>
      <c r="BD61" s="356" t="str">
        <f t="shared" ref="BD61" si="1023">IF(AND(BD60="",BE60=""),"",IF((BE60*24)-(BD60*24)&gt;6,(((BE60*24)-(BD60*24))-0.25)/24,BE60-BD60))</f>
        <v/>
      </c>
      <c r="BE61" s="372"/>
      <c r="BF61" s="356" t="str">
        <f t="shared" ref="BF61" si="1024">IF(AND(BF60="",BG60=""),"",IF((BG60*24)-(BF60*24)&gt;6,(((BG60*24)-(BF60*24))-0.25)/24,BG60-BF60))</f>
        <v/>
      </c>
      <c r="BG61" s="372"/>
      <c r="BH61" s="356" t="str">
        <f t="shared" ref="BH61" si="1025">IF(AND(BH60="",BI60=""),"",IF((BI60*24)-(BH60*24)&gt;6,(((BI60*24)-(BH60*24))-0.25)/24,BI60-BH60))</f>
        <v/>
      </c>
      <c r="BI61" s="372"/>
      <c r="BJ61" s="356" t="str">
        <f t="shared" ref="BJ61" si="1026">IF(AND(BJ60="",BK60=""),"",IF((BK60*24)-(BJ60*24)&gt;6,(((BK60*24)-(BJ60*24))-0.25)/24,BK60-BJ60))</f>
        <v/>
      </c>
      <c r="BK61" s="357"/>
      <c r="BL61" s="349">
        <f t="shared" ref="BL61" si="1027">SUM(AX61:BK61)</f>
        <v>0</v>
      </c>
      <c r="BM61" s="350"/>
      <c r="BN61" s="356" t="str">
        <f>IF(AND(BN60="",BO60=""),"",IF((BO60*24)-(BN60*24)&gt;6,(((BO60*24)-(BN60*24))-0.25)/24,BO60-BN60))</f>
        <v/>
      </c>
      <c r="BO61" s="372"/>
      <c r="BP61" s="356" t="str">
        <f t="shared" ref="BP61" si="1028">IF(AND(BP60="",BQ60=""),"",IF((BQ60*24)-(BP60*24)&gt;6,(((BQ60*24)-(BP60*24))-0.25)/24,BQ60-BP60))</f>
        <v/>
      </c>
      <c r="BQ61" s="372"/>
      <c r="BR61" s="356" t="str">
        <f t="shared" ref="BR61" si="1029">IF(AND(BR60="",BS60=""),"",IF((BS60*24)-(BR60*24)&gt;6,(((BS60*24)-(BR60*24))-0.25)/24,BS60-BR60))</f>
        <v/>
      </c>
      <c r="BS61" s="372"/>
      <c r="BT61" s="356" t="str">
        <f t="shared" ref="BT61" si="1030">IF(AND(BT60="",BU60=""),"",IF((BU60*24)-(BT60*24)&gt;6,(((BU60*24)-(BT60*24))-0.25)/24,BU60-BT60))</f>
        <v/>
      </c>
      <c r="BU61" s="372"/>
      <c r="BV61" s="356" t="str">
        <f t="shared" ref="BV61" si="1031">IF(AND(BV60="",BW60=""),"",IF((BW60*24)-(BV60*24)&gt;6,(((BW60*24)-(BV60*24))-0.25)/24,BW60-BV60))</f>
        <v/>
      </c>
      <c r="BW61" s="372"/>
      <c r="BX61" s="356" t="str">
        <f t="shared" ref="BX61" si="1032">IF(AND(BX60="",BY60=""),"",IF((BY60*24)-(BX60*24)&gt;6,(((BY60*24)-(BX60*24))-0.25)/24,BY60-BX60))</f>
        <v/>
      </c>
      <c r="BY61" s="372"/>
      <c r="BZ61" s="356" t="str">
        <f t="shared" ref="BZ61" si="1033">IF(AND(BZ60="",CA60=""),"",IF((CA60*24)-(BZ60*24)&gt;6,(((CA60*24)-(BZ60*24))-0.25)/24,CA60-BZ60))</f>
        <v/>
      </c>
      <c r="CA61" s="357"/>
      <c r="CB61" s="349">
        <f t="shared" ref="CB61" si="1034">SUM(BN61:CA61)</f>
        <v>0</v>
      </c>
      <c r="CC61" s="350"/>
      <c r="CD61" s="356" t="str">
        <f>IF(AND(CD60="",CE60=""),"",IF((CE60*24)-(CD60*24)&gt;6,(((CE60*24)-(CD60*24))-0.25)/24,CE60-CD60))</f>
        <v/>
      </c>
      <c r="CE61" s="372"/>
      <c r="CF61" s="356" t="str">
        <f t="shared" ref="CF61" si="1035">IF(AND(CF60="",CG60=""),"",IF((CG60*24)-(CF60*24)&gt;6,(((CG60*24)-(CF60*24))-0.25)/24,CG60-CF60))</f>
        <v/>
      </c>
      <c r="CG61" s="372"/>
      <c r="CH61" s="356" t="str">
        <f t="shared" ref="CH61" si="1036">IF(AND(CH60="",CI60=""),"",IF((CI60*24)-(CH60*24)&gt;6,(((CI60*24)-(CH60*24))-0.25)/24,CI60-CH60))</f>
        <v/>
      </c>
      <c r="CI61" s="372"/>
      <c r="CJ61" s="356" t="str">
        <f t="shared" ref="CJ61" si="1037">IF(AND(CJ60="",CK60=""),"",IF((CK60*24)-(CJ60*24)&gt;6,(((CK60*24)-(CJ60*24))-0.25)/24,CK60-CJ60))</f>
        <v/>
      </c>
      <c r="CK61" s="372"/>
      <c r="CL61" s="356" t="str">
        <f t="shared" ref="CL61" si="1038">IF(AND(CL60="",CM60=""),"",IF((CM60*24)-(CL60*24)&gt;6,(((CM60*24)-(CL60*24))-0.25)/24,CM60-CL60))</f>
        <v/>
      </c>
      <c r="CM61" s="372"/>
      <c r="CN61" s="356" t="str">
        <f t="shared" ref="CN61" si="1039">IF(AND(CN60="",CO60=""),"",IF((CO60*24)-(CN60*24)&gt;6,(((CO60*24)-(CN60*24))-0.25)/24,CO60-CN60))</f>
        <v/>
      </c>
      <c r="CO61" s="372"/>
      <c r="CP61" s="356" t="str">
        <f t="shared" ref="CP61" si="1040">IF(AND(CP60="",CQ60=""),"",IF((CQ60*24)-(CP60*24)&gt;6,(((CQ60*24)-(CP60*24))-0.25)/24,CQ60-CP60))</f>
        <v/>
      </c>
      <c r="CQ61" s="357"/>
      <c r="CR61" s="349">
        <f t="shared" ref="CR61" si="1041">SUM(CD61:CQ61)</f>
        <v>0</v>
      </c>
      <c r="CS61" s="350"/>
      <c r="CT61" s="349">
        <f t="shared" ref="CT61" si="1042">SUM(P61,AF61,AV61,CB61,CR61,BL61)</f>
        <v>0</v>
      </c>
      <c r="CU61" s="350"/>
      <c r="CV61" s="157"/>
      <c r="CW61" s="361"/>
      <c r="CX61"/>
      <c r="CY61"/>
      <c r="CZ61"/>
      <c r="DA61"/>
      <c r="DB61"/>
      <c r="DC61"/>
    </row>
    <row r="62" spans="1:107" s="30" customFormat="1">
      <c r="A62" s="164" t="s">
        <v>51</v>
      </c>
      <c r="B62" s="173"/>
      <c r="C62" s="174"/>
      <c r="D62" s="175"/>
      <c r="E62" s="176"/>
      <c r="F62" s="173"/>
      <c r="G62" s="174"/>
      <c r="H62" s="175"/>
      <c r="I62" s="176"/>
      <c r="J62" s="173"/>
      <c r="K62" s="174"/>
      <c r="L62" s="175"/>
      <c r="M62" s="176"/>
      <c r="N62" s="173"/>
      <c r="O62" s="174"/>
      <c r="P62" s="376"/>
      <c r="Q62" s="350"/>
      <c r="R62" s="173"/>
      <c r="S62" s="174"/>
      <c r="T62" s="175"/>
      <c r="U62" s="176"/>
      <c r="V62" s="173"/>
      <c r="W62" s="174"/>
      <c r="X62" s="175"/>
      <c r="Y62" s="176"/>
      <c r="Z62" s="173"/>
      <c r="AA62" s="174"/>
      <c r="AB62" s="175"/>
      <c r="AC62" s="176"/>
      <c r="AD62" s="173"/>
      <c r="AE62" s="174"/>
      <c r="AF62" s="349"/>
      <c r="AG62" s="350"/>
      <c r="AH62" s="173"/>
      <c r="AI62" s="174"/>
      <c r="AJ62" s="175"/>
      <c r="AK62" s="176"/>
      <c r="AL62" s="173"/>
      <c r="AM62" s="174"/>
      <c r="AN62" s="175"/>
      <c r="AO62" s="176"/>
      <c r="AP62" s="173"/>
      <c r="AQ62" s="174"/>
      <c r="AR62" s="175"/>
      <c r="AS62" s="176"/>
      <c r="AT62" s="173"/>
      <c r="AU62" s="174"/>
      <c r="AV62" s="349"/>
      <c r="AW62" s="350"/>
      <c r="AX62" s="173"/>
      <c r="AY62" s="174"/>
      <c r="AZ62" s="175"/>
      <c r="BA62" s="176"/>
      <c r="BB62" s="173"/>
      <c r="BC62" s="174"/>
      <c r="BD62" s="175"/>
      <c r="BE62" s="176"/>
      <c r="BF62" s="173"/>
      <c r="BG62" s="174"/>
      <c r="BH62" s="175"/>
      <c r="BI62" s="176"/>
      <c r="BJ62" s="173"/>
      <c r="BK62" s="174"/>
      <c r="BL62" s="349"/>
      <c r="BM62" s="350"/>
      <c r="BN62" s="173"/>
      <c r="BO62" s="174"/>
      <c r="BP62" s="175"/>
      <c r="BQ62" s="176"/>
      <c r="BR62" s="173"/>
      <c r="BS62" s="174"/>
      <c r="BT62" s="175"/>
      <c r="BU62" s="176"/>
      <c r="BV62" s="173"/>
      <c r="BW62" s="174"/>
      <c r="BX62" s="175"/>
      <c r="BY62" s="176"/>
      <c r="BZ62" s="173"/>
      <c r="CA62" s="174"/>
      <c r="CB62" s="349"/>
      <c r="CC62" s="350"/>
      <c r="CD62" s="173"/>
      <c r="CE62" s="174"/>
      <c r="CF62" s="175"/>
      <c r="CG62" s="176"/>
      <c r="CH62" s="173"/>
      <c r="CI62" s="174"/>
      <c r="CJ62" s="175"/>
      <c r="CK62" s="176"/>
      <c r="CL62" s="173"/>
      <c r="CM62" s="174"/>
      <c r="CN62" s="175"/>
      <c r="CO62" s="176"/>
      <c r="CP62" s="173"/>
      <c r="CQ62" s="174"/>
      <c r="CR62" s="349"/>
      <c r="CS62" s="350"/>
      <c r="CT62" s="349"/>
      <c r="CU62" s="350"/>
      <c r="CV62" s="157"/>
      <c r="CW62" s="360">
        <f>$CT$2-CT63</f>
        <v>6.9666666666666659</v>
      </c>
      <c r="CX62"/>
      <c r="CY62"/>
      <c r="CZ62"/>
      <c r="DA62"/>
      <c r="DB62"/>
      <c r="DC62"/>
    </row>
    <row r="63" spans="1:107" s="30" customFormat="1">
      <c r="A63" s="190"/>
      <c r="B63" s="356" t="str">
        <f>IF(AND(B62="",C62=""),"",IF((C62*24)-(B62*24)&gt;6,(((C62*24)-(B62*24))-0.25)/24,C62-B62))</f>
        <v/>
      </c>
      <c r="C63" s="372"/>
      <c r="D63" s="356" t="str">
        <f t="shared" ref="D63" si="1043">IF(AND(D62="",E62=""),"",IF((E62*24)-(D62*24)&gt;6,(((E62*24)-(D62*24))-0.25)/24,E62-D62))</f>
        <v/>
      </c>
      <c r="E63" s="372"/>
      <c r="F63" s="356" t="str">
        <f t="shared" ref="F63" si="1044">IF(AND(F62="",G62=""),"",IF((G62*24)-(F62*24)&gt;6,(((G62*24)-(F62*24))-0.25)/24,G62-F62))</f>
        <v/>
      </c>
      <c r="G63" s="372"/>
      <c r="H63" s="356" t="str">
        <f t="shared" ref="H63" si="1045">IF(AND(H62="",I62=""),"",IF((I62*24)-(H62*24)&gt;6,(((I62*24)-(H62*24))-0.25)/24,I62-H62))</f>
        <v/>
      </c>
      <c r="I63" s="372"/>
      <c r="J63" s="356" t="str">
        <f t="shared" ref="J63" si="1046">IF(AND(J62="",K62=""),"",IF((K62*24)-(J62*24)&gt;6,(((K62*24)-(J62*24))-0.25)/24,K62-J62))</f>
        <v/>
      </c>
      <c r="K63" s="372"/>
      <c r="L63" s="356" t="str">
        <f t="shared" ref="L63" si="1047">IF(AND(L62="",M62=""),"",IF((M62*24)-(L62*24)&gt;6,(((M62*24)-(L62*24))-0.25)/24,M62-L62))</f>
        <v/>
      </c>
      <c r="M63" s="372"/>
      <c r="N63" s="356" t="str">
        <f t="shared" ref="N63" si="1048">IF(AND(N62="",O62=""),"",IF((O62*24)-(N62*24)&gt;6,(((O62*24)-(N62*24))-0.25)/24,O62-N62))</f>
        <v/>
      </c>
      <c r="O63" s="357"/>
      <c r="P63" s="376">
        <f t="shared" ref="P63" si="1049">SUM(B63:O63)</f>
        <v>0</v>
      </c>
      <c r="Q63" s="350"/>
      <c r="R63" s="356" t="str">
        <f>IF(AND(R62="",S62=""),"",IF((S62*24)-(R62*24)&gt;6,(((S62*24)-(R62*24))-0.25)/24,S62-R62))</f>
        <v/>
      </c>
      <c r="S63" s="372"/>
      <c r="T63" s="356" t="str">
        <f t="shared" ref="T63" si="1050">IF(AND(T62="",U62=""),"",IF((U62*24)-(T62*24)&gt;6,(((U62*24)-(T62*24))-0.25)/24,U62-T62))</f>
        <v/>
      </c>
      <c r="U63" s="372"/>
      <c r="V63" s="356" t="str">
        <f t="shared" ref="V63" si="1051">IF(AND(V62="",W62=""),"",IF((W62*24)-(V62*24)&gt;6,(((W62*24)-(V62*24))-0.25)/24,W62-V62))</f>
        <v/>
      </c>
      <c r="W63" s="372"/>
      <c r="X63" s="356" t="str">
        <f t="shared" ref="X63" si="1052">IF(AND(X62="",Y62=""),"",IF((Y62*24)-(X62*24)&gt;6,(((Y62*24)-(X62*24))-0.25)/24,Y62-X62))</f>
        <v/>
      </c>
      <c r="Y63" s="372"/>
      <c r="Z63" s="356" t="str">
        <f t="shared" ref="Z63" si="1053">IF(AND(Z62="",AA62=""),"",IF((AA62*24)-(Z62*24)&gt;6,(((AA62*24)-(Z62*24))-0.25)/24,AA62-Z62))</f>
        <v/>
      </c>
      <c r="AA63" s="372"/>
      <c r="AB63" s="356" t="str">
        <f t="shared" ref="AB63" si="1054">IF(AND(AB62="",AC62=""),"",IF((AC62*24)-(AB62*24)&gt;6,(((AC62*24)-(AB62*24))-0.25)/24,AC62-AB62))</f>
        <v/>
      </c>
      <c r="AC63" s="372"/>
      <c r="AD63" s="356" t="str">
        <f t="shared" ref="AD63" si="1055">IF(AND(AD62="",AE62=""),"",IF((AE62*24)-(AD62*24)&gt;6,(((AE62*24)-(AD62*24))-0.25)/24,AE62-AD62))</f>
        <v/>
      </c>
      <c r="AE63" s="357"/>
      <c r="AF63" s="349">
        <f t="shared" ref="AF63" si="1056">SUM(R63:AE63)</f>
        <v>0</v>
      </c>
      <c r="AG63" s="350"/>
      <c r="AH63" s="356" t="str">
        <f>IF(AND(AH62="",AI62=""),"",IF((AI62*24)-(AH62*24)&gt;6,(((AI62*24)-(AH62*24))-0.25)/24,AI62-AH62))</f>
        <v/>
      </c>
      <c r="AI63" s="372"/>
      <c r="AJ63" s="356" t="str">
        <f t="shared" ref="AJ63" si="1057">IF(AND(AJ62="",AK62=""),"",IF((AK62*24)-(AJ62*24)&gt;6,(((AK62*24)-(AJ62*24))-0.25)/24,AK62-AJ62))</f>
        <v/>
      </c>
      <c r="AK63" s="372"/>
      <c r="AL63" s="356" t="str">
        <f t="shared" ref="AL63" si="1058">IF(AND(AL62="",AM62=""),"",IF((AM62*24)-(AL62*24)&gt;6,(((AM62*24)-(AL62*24))-0.25)/24,AM62-AL62))</f>
        <v/>
      </c>
      <c r="AM63" s="372"/>
      <c r="AN63" s="356" t="str">
        <f t="shared" ref="AN63" si="1059">IF(AND(AN62="",AO62=""),"",IF((AO62*24)-(AN62*24)&gt;6,(((AO62*24)-(AN62*24))-0.25)/24,AO62-AN62))</f>
        <v/>
      </c>
      <c r="AO63" s="372"/>
      <c r="AP63" s="356" t="str">
        <f t="shared" ref="AP63" si="1060">IF(AND(AP62="",AQ62=""),"",IF((AQ62*24)-(AP62*24)&gt;6,(((AQ62*24)-(AP62*24))-0.25)/24,AQ62-AP62))</f>
        <v/>
      </c>
      <c r="AQ63" s="372"/>
      <c r="AR63" s="356" t="str">
        <f t="shared" ref="AR63" si="1061">IF(AND(AR62="",AS62=""),"",IF((AS62*24)-(AR62*24)&gt;6,(((AS62*24)-(AR62*24))-0.25)/24,AS62-AR62))</f>
        <v/>
      </c>
      <c r="AS63" s="372"/>
      <c r="AT63" s="356" t="str">
        <f t="shared" ref="AT63" si="1062">IF(AND(AT62="",AU62=""),"",IF((AU62*24)-(AT62*24)&gt;6,(((AU62*24)-(AT62*24))-0.25)/24,AU62-AT62))</f>
        <v/>
      </c>
      <c r="AU63" s="357"/>
      <c r="AV63" s="348">
        <f t="shared" ref="AV63" si="1063">SUM(AH63:AU63)</f>
        <v>0</v>
      </c>
      <c r="AW63" s="348"/>
      <c r="AX63" s="356" t="str">
        <f>IF(AND(AX62="",AY62=""),"",IF((AY62*24)-(AX62*24)&gt;6,(((AY62*24)-(AX62*24))-0.25)/24,AY62-AX62))</f>
        <v/>
      </c>
      <c r="AY63" s="372"/>
      <c r="AZ63" s="356" t="str">
        <f t="shared" ref="AZ63" si="1064">IF(AND(AZ62="",BA62=""),"",IF((BA62*24)-(AZ62*24)&gt;6,(((BA62*24)-(AZ62*24))-0.25)/24,BA62-AZ62))</f>
        <v/>
      </c>
      <c r="BA63" s="372"/>
      <c r="BB63" s="356" t="str">
        <f t="shared" ref="BB63" si="1065">IF(AND(BB62="",BC62=""),"",IF((BC62*24)-(BB62*24)&gt;6,(((BC62*24)-(BB62*24))-0.25)/24,BC62-BB62))</f>
        <v/>
      </c>
      <c r="BC63" s="372"/>
      <c r="BD63" s="356" t="str">
        <f t="shared" ref="BD63" si="1066">IF(AND(BD62="",BE62=""),"",IF((BE62*24)-(BD62*24)&gt;6,(((BE62*24)-(BD62*24))-0.25)/24,BE62-BD62))</f>
        <v/>
      </c>
      <c r="BE63" s="372"/>
      <c r="BF63" s="356" t="str">
        <f t="shared" ref="BF63" si="1067">IF(AND(BF62="",BG62=""),"",IF((BG62*24)-(BF62*24)&gt;6,(((BG62*24)-(BF62*24))-0.25)/24,BG62-BF62))</f>
        <v/>
      </c>
      <c r="BG63" s="372"/>
      <c r="BH63" s="356" t="str">
        <f t="shared" ref="BH63" si="1068">IF(AND(BH62="",BI62=""),"",IF((BI62*24)-(BH62*24)&gt;6,(((BI62*24)-(BH62*24))-0.25)/24,BI62-BH62))</f>
        <v/>
      </c>
      <c r="BI63" s="372"/>
      <c r="BJ63" s="356" t="str">
        <f t="shared" ref="BJ63" si="1069">IF(AND(BJ62="",BK62=""),"",IF((BK62*24)-(BJ62*24)&gt;6,(((BK62*24)-(BJ62*24))-0.25)/24,BK62-BJ62))</f>
        <v/>
      </c>
      <c r="BK63" s="357"/>
      <c r="BL63" s="349">
        <f t="shared" ref="BL63" si="1070">SUM(AX63:BK63)</f>
        <v>0</v>
      </c>
      <c r="BM63" s="350"/>
      <c r="BN63" s="356" t="str">
        <f>IF(AND(BN62="",BO62=""),"",IF((BO62*24)-(BN62*24)&gt;6,(((BO62*24)-(BN62*24))-0.25)/24,BO62-BN62))</f>
        <v/>
      </c>
      <c r="BO63" s="372"/>
      <c r="BP63" s="356" t="str">
        <f t="shared" ref="BP63" si="1071">IF(AND(BP62="",BQ62=""),"",IF((BQ62*24)-(BP62*24)&gt;6,(((BQ62*24)-(BP62*24))-0.25)/24,BQ62-BP62))</f>
        <v/>
      </c>
      <c r="BQ63" s="372"/>
      <c r="BR63" s="356" t="str">
        <f t="shared" ref="BR63" si="1072">IF(AND(BR62="",BS62=""),"",IF((BS62*24)-(BR62*24)&gt;6,(((BS62*24)-(BR62*24))-0.25)/24,BS62-BR62))</f>
        <v/>
      </c>
      <c r="BS63" s="372"/>
      <c r="BT63" s="356" t="str">
        <f t="shared" ref="BT63" si="1073">IF(AND(BT62="",BU62=""),"",IF((BU62*24)-(BT62*24)&gt;6,(((BU62*24)-(BT62*24))-0.25)/24,BU62-BT62))</f>
        <v/>
      </c>
      <c r="BU63" s="372"/>
      <c r="BV63" s="356" t="str">
        <f t="shared" ref="BV63" si="1074">IF(AND(BV62="",BW62=""),"",IF((BW62*24)-(BV62*24)&gt;6,(((BW62*24)-(BV62*24))-0.25)/24,BW62-BV62))</f>
        <v/>
      </c>
      <c r="BW63" s="372"/>
      <c r="BX63" s="356" t="str">
        <f t="shared" ref="BX63" si="1075">IF(AND(BX62="",BY62=""),"",IF((BY62*24)-(BX62*24)&gt;6,(((BY62*24)-(BX62*24))-0.25)/24,BY62-BX62))</f>
        <v/>
      </c>
      <c r="BY63" s="372"/>
      <c r="BZ63" s="356" t="str">
        <f t="shared" ref="BZ63" si="1076">IF(AND(BZ62="",CA62=""),"",IF((CA62*24)-(BZ62*24)&gt;6,(((CA62*24)-(BZ62*24))-0.25)/24,CA62-BZ62))</f>
        <v/>
      </c>
      <c r="CA63" s="357"/>
      <c r="CB63" s="349">
        <f t="shared" ref="CB63" si="1077">SUM(BN63:CA63)</f>
        <v>0</v>
      </c>
      <c r="CC63" s="350"/>
      <c r="CD63" s="356" t="str">
        <f>IF(AND(CD62="",CE62=""),"",IF((CE62*24)-(CD62*24)&gt;6,(((CE62*24)-(CD62*24))-0.25)/24,CE62-CD62))</f>
        <v/>
      </c>
      <c r="CE63" s="372"/>
      <c r="CF63" s="356" t="str">
        <f t="shared" ref="CF63" si="1078">IF(AND(CF62="",CG62=""),"",IF((CG62*24)-(CF62*24)&gt;6,(((CG62*24)-(CF62*24))-0.25)/24,CG62-CF62))</f>
        <v/>
      </c>
      <c r="CG63" s="372"/>
      <c r="CH63" s="356" t="str">
        <f t="shared" ref="CH63" si="1079">IF(AND(CH62="",CI62=""),"",IF((CI62*24)-(CH62*24)&gt;6,(((CI62*24)-(CH62*24))-0.25)/24,CI62-CH62))</f>
        <v/>
      </c>
      <c r="CI63" s="372"/>
      <c r="CJ63" s="356" t="str">
        <f t="shared" ref="CJ63" si="1080">IF(AND(CJ62="",CK62=""),"",IF((CK62*24)-(CJ62*24)&gt;6,(((CK62*24)-(CJ62*24))-0.25)/24,CK62-CJ62))</f>
        <v/>
      </c>
      <c r="CK63" s="372"/>
      <c r="CL63" s="356" t="str">
        <f t="shared" ref="CL63" si="1081">IF(AND(CL62="",CM62=""),"",IF((CM62*24)-(CL62*24)&gt;6,(((CM62*24)-(CL62*24))-0.25)/24,CM62-CL62))</f>
        <v/>
      </c>
      <c r="CM63" s="372"/>
      <c r="CN63" s="356" t="str">
        <f t="shared" ref="CN63" si="1082">IF(AND(CN62="",CO62=""),"",IF((CO62*24)-(CN62*24)&gt;6,(((CO62*24)-(CN62*24))-0.25)/24,CO62-CN62))</f>
        <v/>
      </c>
      <c r="CO63" s="372"/>
      <c r="CP63" s="356" t="str">
        <f t="shared" ref="CP63" si="1083">IF(AND(CP62="",CQ62=""),"",IF((CQ62*24)-(CP62*24)&gt;6,(((CQ62*24)-(CP62*24))-0.25)/24,CQ62-CP62))</f>
        <v/>
      </c>
      <c r="CQ63" s="357"/>
      <c r="CR63" s="349">
        <f t="shared" ref="CR63" si="1084">SUM(CD63:CQ63)</f>
        <v>0</v>
      </c>
      <c r="CS63" s="350"/>
      <c r="CT63" s="349">
        <f t="shared" ref="CT63" si="1085">SUM(P63,AF63,AV63,CB63,CR63,BL63)</f>
        <v>0</v>
      </c>
      <c r="CU63" s="350"/>
      <c r="CV63" s="157"/>
      <c r="CW63" s="361"/>
      <c r="CX63"/>
      <c r="CY63"/>
      <c r="CZ63"/>
      <c r="DA63"/>
      <c r="DB63"/>
      <c r="DC63"/>
    </row>
    <row r="64" spans="1:107" s="30" customFormat="1">
      <c r="A64" s="164" t="s">
        <v>92</v>
      </c>
      <c r="B64" s="173"/>
      <c r="C64" s="174"/>
      <c r="D64" s="175"/>
      <c r="E64" s="176"/>
      <c r="F64" s="173"/>
      <c r="G64" s="174"/>
      <c r="H64" s="175"/>
      <c r="I64" s="176"/>
      <c r="J64" s="173"/>
      <c r="K64" s="174"/>
      <c r="L64" s="175"/>
      <c r="M64" s="176"/>
      <c r="N64" s="173"/>
      <c r="O64" s="174"/>
      <c r="P64" s="376"/>
      <c r="Q64" s="350"/>
      <c r="R64" s="173"/>
      <c r="S64" s="174"/>
      <c r="T64" s="175"/>
      <c r="U64" s="176"/>
      <c r="V64" s="173"/>
      <c r="W64" s="174"/>
      <c r="X64" s="175"/>
      <c r="Y64" s="176"/>
      <c r="Z64" s="173"/>
      <c r="AA64" s="174"/>
      <c r="AB64" s="175"/>
      <c r="AC64" s="176"/>
      <c r="AD64" s="173"/>
      <c r="AE64" s="174"/>
      <c r="AF64" s="349"/>
      <c r="AG64" s="350"/>
      <c r="AH64" s="173"/>
      <c r="AI64" s="174"/>
      <c r="AJ64" s="175"/>
      <c r="AK64" s="176"/>
      <c r="AL64" s="173"/>
      <c r="AM64" s="174"/>
      <c r="AN64" s="175"/>
      <c r="AO64" s="176"/>
      <c r="AP64" s="173"/>
      <c r="AQ64" s="174"/>
      <c r="AR64" s="175"/>
      <c r="AS64" s="176"/>
      <c r="AT64" s="173"/>
      <c r="AU64" s="174"/>
      <c r="AV64" s="349"/>
      <c r="AW64" s="350"/>
      <c r="AX64" s="173"/>
      <c r="AY64" s="174"/>
      <c r="AZ64" s="175"/>
      <c r="BA64" s="176"/>
      <c r="BB64" s="173"/>
      <c r="BC64" s="174"/>
      <c r="BD64" s="175"/>
      <c r="BE64" s="176"/>
      <c r="BF64" s="173"/>
      <c r="BG64" s="174"/>
      <c r="BH64" s="175"/>
      <c r="BI64" s="176"/>
      <c r="BJ64" s="173"/>
      <c r="BK64" s="174"/>
      <c r="BL64" s="349"/>
      <c r="BM64" s="350"/>
      <c r="BN64" s="173"/>
      <c r="BO64" s="174"/>
      <c r="BP64" s="175"/>
      <c r="BQ64" s="176"/>
      <c r="BR64" s="173"/>
      <c r="BS64" s="174"/>
      <c r="BT64" s="175"/>
      <c r="BU64" s="176"/>
      <c r="BV64" s="173"/>
      <c r="BW64" s="174"/>
      <c r="BX64" s="175"/>
      <c r="BY64" s="176"/>
      <c r="BZ64" s="173"/>
      <c r="CA64" s="174"/>
      <c r="CB64" s="349"/>
      <c r="CC64" s="350"/>
      <c r="CD64" s="173"/>
      <c r="CE64" s="174"/>
      <c r="CF64" s="175"/>
      <c r="CG64" s="176"/>
      <c r="CH64" s="173"/>
      <c r="CI64" s="174"/>
      <c r="CJ64" s="175"/>
      <c r="CK64" s="176"/>
      <c r="CL64" s="173"/>
      <c r="CM64" s="174"/>
      <c r="CN64" s="175"/>
      <c r="CO64" s="176"/>
      <c r="CP64" s="173"/>
      <c r="CQ64" s="174"/>
      <c r="CR64" s="349"/>
      <c r="CS64" s="350"/>
      <c r="CT64" s="349"/>
      <c r="CU64" s="350"/>
      <c r="CV64" s="157"/>
      <c r="CW64" s="360">
        <f>$CT$2-CT65</f>
        <v>6.9666666666666659</v>
      </c>
      <c r="CX64"/>
      <c r="CY64"/>
      <c r="CZ64"/>
      <c r="DA64"/>
      <c r="DB64"/>
      <c r="DC64"/>
    </row>
    <row r="65" spans="1:107" s="30" customFormat="1" ht="16" thickBot="1">
      <c r="A65" s="190"/>
      <c r="B65" s="355" t="str">
        <f>IF(AND(B64="",C64=""),"",IF((C64*24)-(B64*24)&gt;6,(((C64*24)-(B64*24))-0.25)/24,C64-B64))</f>
        <v/>
      </c>
      <c r="C65" s="375"/>
      <c r="D65" s="355" t="str">
        <f t="shared" ref="D65" si="1086">IF(AND(D64="",E64=""),"",IF((E64*24)-(D64*24)&gt;6,(((E64*24)-(D64*24))-0.25)/24,E64-D64))</f>
        <v/>
      </c>
      <c r="E65" s="375"/>
      <c r="F65" s="355" t="str">
        <f t="shared" ref="F65" si="1087">IF(AND(F64="",G64=""),"",IF((G64*24)-(F64*24)&gt;6,(((G64*24)-(F64*24))-0.25)/24,G64-F64))</f>
        <v/>
      </c>
      <c r="G65" s="375"/>
      <c r="H65" s="355" t="str">
        <f t="shared" ref="H65" si="1088">IF(AND(H64="",I64=""),"",IF((I64*24)-(H64*24)&gt;6,(((I64*24)-(H64*24))-0.25)/24,I64-H64))</f>
        <v/>
      </c>
      <c r="I65" s="375"/>
      <c r="J65" s="355" t="str">
        <f t="shared" ref="J65" si="1089">IF(AND(J64="",K64=""),"",IF((K64*24)-(J64*24)&gt;6,(((K64*24)-(J64*24))-0.25)/24,K64-J64))</f>
        <v/>
      </c>
      <c r="K65" s="375"/>
      <c r="L65" s="355" t="str">
        <f t="shared" ref="L65" si="1090">IF(AND(L64="",M64=""),"",IF((M64*24)-(L64*24)&gt;6,(((M64*24)-(L64*24))-0.25)/24,M64-L64))</f>
        <v/>
      </c>
      <c r="M65" s="375"/>
      <c r="N65" s="355" t="str">
        <f t="shared" ref="N65" si="1091">IF(AND(N64="",O64=""),"",IF((O64*24)-(N64*24)&gt;6,(((O64*24)-(N64*24))-0.25)/24,O64-N64))</f>
        <v/>
      </c>
      <c r="O65" s="351"/>
      <c r="P65" s="377">
        <f t="shared" ref="P65" si="1092">SUM(B65:O65)</f>
        <v>0</v>
      </c>
      <c r="Q65" s="354"/>
      <c r="R65" s="355" t="str">
        <f>IF(AND(R64="",S64=""),"",IF((S64*24)-(R64*24)&gt;6,(((S64*24)-(R64*24))-0.25)/24,S64-R64))</f>
        <v/>
      </c>
      <c r="S65" s="375"/>
      <c r="T65" s="355" t="str">
        <f t="shared" ref="T65" si="1093">IF(AND(T64="",U64=""),"",IF((U64*24)-(T64*24)&gt;6,(((U64*24)-(T64*24))-0.25)/24,U64-T64))</f>
        <v/>
      </c>
      <c r="U65" s="375"/>
      <c r="V65" s="355" t="str">
        <f t="shared" ref="V65" si="1094">IF(AND(V64="",W64=""),"",IF((W64*24)-(V64*24)&gt;6,(((W64*24)-(V64*24))-0.25)/24,W64-V64))</f>
        <v/>
      </c>
      <c r="W65" s="375"/>
      <c r="X65" s="355" t="str">
        <f t="shared" ref="X65" si="1095">IF(AND(X64="",Y64=""),"",IF((Y64*24)-(X64*24)&gt;6,(((Y64*24)-(X64*24))-0.25)/24,Y64-X64))</f>
        <v/>
      </c>
      <c r="Y65" s="375"/>
      <c r="Z65" s="355" t="str">
        <f t="shared" ref="Z65" si="1096">IF(AND(Z64="",AA64=""),"",IF((AA64*24)-(Z64*24)&gt;6,(((AA64*24)-(Z64*24))-0.25)/24,AA64-Z64))</f>
        <v/>
      </c>
      <c r="AA65" s="375"/>
      <c r="AB65" s="355" t="str">
        <f t="shared" ref="AB65" si="1097">IF(AND(AB64="",AC64=""),"",IF((AC64*24)-(AB64*24)&gt;6,(((AC64*24)-(AB64*24))-0.25)/24,AC64-AB64))</f>
        <v/>
      </c>
      <c r="AC65" s="375"/>
      <c r="AD65" s="355" t="str">
        <f t="shared" ref="AD65" si="1098">IF(AND(AD64="",AE64=""),"",IF((AE64*24)-(AD64*24)&gt;6,(((AE64*24)-(AD64*24))-0.25)/24,AE64-AD64))</f>
        <v/>
      </c>
      <c r="AE65" s="351"/>
      <c r="AF65" s="353">
        <f t="shared" ref="AF65" si="1099">SUM(R65:AE65)</f>
        <v>0</v>
      </c>
      <c r="AG65" s="354"/>
      <c r="AH65" s="355" t="str">
        <f>IF(AND(AH64="",AI64=""),"",IF((AI64*24)-(AH64*24)&gt;6,(((AI64*24)-(AH64*24))-0.25)/24,AI64-AH64))</f>
        <v/>
      </c>
      <c r="AI65" s="375"/>
      <c r="AJ65" s="355" t="str">
        <f t="shared" ref="AJ65" si="1100">IF(AND(AJ64="",AK64=""),"",IF((AK64*24)-(AJ64*24)&gt;6,(((AK64*24)-(AJ64*24))-0.25)/24,AK64-AJ64))</f>
        <v/>
      </c>
      <c r="AK65" s="375"/>
      <c r="AL65" s="355" t="str">
        <f t="shared" ref="AL65" si="1101">IF(AND(AL64="",AM64=""),"",IF((AM64*24)-(AL64*24)&gt;6,(((AM64*24)-(AL64*24))-0.25)/24,AM64-AL64))</f>
        <v/>
      </c>
      <c r="AM65" s="375"/>
      <c r="AN65" s="355" t="str">
        <f t="shared" ref="AN65" si="1102">IF(AND(AN64="",AO64=""),"",IF((AO64*24)-(AN64*24)&gt;6,(((AO64*24)-(AN64*24))-0.25)/24,AO64-AN64))</f>
        <v/>
      </c>
      <c r="AO65" s="375"/>
      <c r="AP65" s="355" t="str">
        <f t="shared" ref="AP65" si="1103">IF(AND(AP64="",AQ64=""),"",IF((AQ64*24)-(AP64*24)&gt;6,(((AQ64*24)-(AP64*24))-0.25)/24,AQ64-AP64))</f>
        <v/>
      </c>
      <c r="AQ65" s="375"/>
      <c r="AR65" s="355" t="str">
        <f t="shared" ref="AR65" si="1104">IF(AND(AR64="",AS64=""),"",IF((AS64*24)-(AR64*24)&gt;6,(((AS64*24)-(AR64*24))-0.25)/24,AS64-AR64))</f>
        <v/>
      </c>
      <c r="AS65" s="375"/>
      <c r="AT65" s="355" t="str">
        <f t="shared" ref="AT65" si="1105">IF(AND(AT64="",AU64=""),"",IF((AU64*24)-(AT64*24)&gt;6,(((AU64*24)-(AT64*24))-0.25)/24,AU64-AT64))</f>
        <v/>
      </c>
      <c r="AU65" s="351"/>
      <c r="AV65" s="404">
        <f t="shared" ref="AV65" si="1106">SUM(AH65:AU65)</f>
        <v>0</v>
      </c>
      <c r="AW65" s="404"/>
      <c r="AX65" s="355" t="str">
        <f>IF(AND(AX64="",AY64=""),"",IF((AY64*24)-(AX64*24)&gt;6,(((AY64*24)-(AX64*24))-0.25)/24,AY64-AX64))</f>
        <v/>
      </c>
      <c r="AY65" s="375"/>
      <c r="AZ65" s="355" t="str">
        <f t="shared" ref="AZ65" si="1107">IF(AND(AZ64="",BA64=""),"",IF((BA64*24)-(AZ64*24)&gt;6,(((BA64*24)-(AZ64*24))-0.25)/24,BA64-AZ64))</f>
        <v/>
      </c>
      <c r="BA65" s="375"/>
      <c r="BB65" s="355" t="str">
        <f t="shared" ref="BB65" si="1108">IF(AND(BB64="",BC64=""),"",IF((BC64*24)-(BB64*24)&gt;6,(((BC64*24)-(BB64*24))-0.25)/24,BC64-BB64))</f>
        <v/>
      </c>
      <c r="BC65" s="375"/>
      <c r="BD65" s="355" t="str">
        <f t="shared" ref="BD65" si="1109">IF(AND(BD64="",BE64=""),"",IF((BE64*24)-(BD64*24)&gt;6,(((BE64*24)-(BD64*24))-0.25)/24,BE64-BD64))</f>
        <v/>
      </c>
      <c r="BE65" s="375"/>
      <c r="BF65" s="355" t="str">
        <f t="shared" ref="BF65" si="1110">IF(AND(BF64="",BG64=""),"",IF((BG64*24)-(BF64*24)&gt;6,(((BG64*24)-(BF64*24))-0.25)/24,BG64-BF64))</f>
        <v/>
      </c>
      <c r="BG65" s="375"/>
      <c r="BH65" s="355" t="str">
        <f t="shared" ref="BH65" si="1111">IF(AND(BH64="",BI64=""),"",IF((BI64*24)-(BH64*24)&gt;6,(((BI64*24)-(BH64*24))-0.25)/24,BI64-BH64))</f>
        <v/>
      </c>
      <c r="BI65" s="375"/>
      <c r="BJ65" s="355" t="str">
        <f t="shared" ref="BJ65" si="1112">IF(AND(BJ64="",BK64=""),"",IF((BK64*24)-(BJ64*24)&gt;6,(((BK64*24)-(BJ64*24))-0.25)/24,BK64-BJ64))</f>
        <v/>
      </c>
      <c r="BK65" s="351"/>
      <c r="BL65" s="353">
        <f t="shared" ref="BL65" si="1113">SUM(AX65:BK65)</f>
        <v>0</v>
      </c>
      <c r="BM65" s="354"/>
      <c r="BN65" s="355" t="str">
        <f>IF(AND(BN64="",BO64=""),"",IF((BO64*24)-(BN64*24)&gt;6,(((BO64*24)-(BN64*24))-0.25)/24,BO64-BN64))</f>
        <v/>
      </c>
      <c r="BO65" s="375"/>
      <c r="BP65" s="355" t="str">
        <f t="shared" ref="BP65" si="1114">IF(AND(BP64="",BQ64=""),"",IF((BQ64*24)-(BP64*24)&gt;6,(((BQ64*24)-(BP64*24))-0.25)/24,BQ64-BP64))</f>
        <v/>
      </c>
      <c r="BQ65" s="375"/>
      <c r="BR65" s="355" t="str">
        <f t="shared" ref="BR65" si="1115">IF(AND(BR64="",BS64=""),"",IF((BS64*24)-(BR64*24)&gt;6,(((BS64*24)-(BR64*24))-0.25)/24,BS64-BR64))</f>
        <v/>
      </c>
      <c r="BS65" s="375"/>
      <c r="BT65" s="355" t="str">
        <f t="shared" ref="BT65" si="1116">IF(AND(BT64="",BU64=""),"",IF((BU64*24)-(BT64*24)&gt;6,(((BU64*24)-(BT64*24))-0.25)/24,BU64-BT64))</f>
        <v/>
      </c>
      <c r="BU65" s="375"/>
      <c r="BV65" s="355" t="str">
        <f t="shared" ref="BV65" si="1117">IF(AND(BV64="",BW64=""),"",IF((BW64*24)-(BV64*24)&gt;6,(((BW64*24)-(BV64*24))-0.25)/24,BW64-BV64))</f>
        <v/>
      </c>
      <c r="BW65" s="375"/>
      <c r="BX65" s="355" t="str">
        <f t="shared" ref="BX65" si="1118">IF(AND(BX64="",BY64=""),"",IF((BY64*24)-(BX64*24)&gt;6,(((BY64*24)-(BX64*24))-0.25)/24,BY64-BX64))</f>
        <v/>
      </c>
      <c r="BY65" s="375"/>
      <c r="BZ65" s="355" t="str">
        <f t="shared" ref="BZ65" si="1119">IF(AND(BZ64="",CA64=""),"",IF((CA64*24)-(BZ64*24)&gt;6,(((CA64*24)-(BZ64*24))-0.25)/24,CA64-BZ64))</f>
        <v/>
      </c>
      <c r="CA65" s="351"/>
      <c r="CB65" s="353">
        <f t="shared" ref="CB65" si="1120">SUM(BN65:CA65)</f>
        <v>0</v>
      </c>
      <c r="CC65" s="354"/>
      <c r="CD65" s="355" t="str">
        <f>IF(AND(CD64="",CE64=""),"",IF((CE64*24)-(CD64*24)&gt;6,(((CE64*24)-(CD64*24))-0.25)/24,CE64-CD64))</f>
        <v/>
      </c>
      <c r="CE65" s="375"/>
      <c r="CF65" s="355" t="str">
        <f t="shared" ref="CF65" si="1121">IF(AND(CF64="",CG64=""),"",IF((CG64*24)-(CF64*24)&gt;6,(((CG64*24)-(CF64*24))-0.25)/24,CG64-CF64))</f>
        <v/>
      </c>
      <c r="CG65" s="375"/>
      <c r="CH65" s="355" t="str">
        <f t="shared" ref="CH65" si="1122">IF(AND(CH64="",CI64=""),"",IF((CI64*24)-(CH64*24)&gt;6,(((CI64*24)-(CH64*24))-0.25)/24,CI64-CH64))</f>
        <v/>
      </c>
      <c r="CI65" s="375"/>
      <c r="CJ65" s="355" t="str">
        <f t="shared" ref="CJ65" si="1123">IF(AND(CJ64="",CK64=""),"",IF((CK64*24)-(CJ64*24)&gt;6,(((CK64*24)-(CJ64*24))-0.25)/24,CK64-CJ64))</f>
        <v/>
      </c>
      <c r="CK65" s="375"/>
      <c r="CL65" s="355" t="str">
        <f t="shared" ref="CL65" si="1124">IF(AND(CL64="",CM64=""),"",IF((CM64*24)-(CL64*24)&gt;6,(((CM64*24)-(CL64*24))-0.25)/24,CM64-CL64))</f>
        <v/>
      </c>
      <c r="CM65" s="375"/>
      <c r="CN65" s="355" t="str">
        <f t="shared" ref="CN65" si="1125">IF(AND(CN64="",CO64=""),"",IF((CO64*24)-(CN64*24)&gt;6,(((CO64*24)-(CN64*24))-0.25)/24,CO64-CN64))</f>
        <v/>
      </c>
      <c r="CO65" s="375"/>
      <c r="CP65" s="355" t="str">
        <f t="shared" ref="CP65" si="1126">IF(AND(CP64="",CQ64=""),"",IF((CQ64*24)-(CP64*24)&gt;6,(((CQ64*24)-(CP64*24))-0.25)/24,CQ64-CP64))</f>
        <v/>
      </c>
      <c r="CQ65" s="351"/>
      <c r="CR65" s="353">
        <f t="shared" ref="CR65" si="1127">SUM(CD65:CQ65)</f>
        <v>0</v>
      </c>
      <c r="CS65" s="354"/>
      <c r="CT65" s="353">
        <f t="shared" ref="CT65" si="1128">SUM(P65,AF65,AV65,CB65,CR65,BL65)</f>
        <v>0</v>
      </c>
      <c r="CU65" s="354"/>
      <c r="CV65" s="157"/>
      <c r="CW65" s="361"/>
      <c r="CX65"/>
      <c r="CY65"/>
      <c r="CZ65"/>
      <c r="DA65"/>
      <c r="DB65"/>
      <c r="DC65"/>
    </row>
    <row r="66" spans="1:107" s="30" customFormat="1" ht="20" thickBot="1">
      <c r="A66" s="234" t="s">
        <v>93</v>
      </c>
      <c r="B66" s="220"/>
      <c r="C66" s="220"/>
      <c r="D66" s="220"/>
      <c r="E66" s="220"/>
      <c r="F66" s="220"/>
      <c r="G66" s="220"/>
      <c r="H66" s="220"/>
      <c r="I66" s="220"/>
      <c r="J66" s="220"/>
      <c r="K66" s="220"/>
      <c r="L66" s="220"/>
      <c r="M66" s="220"/>
      <c r="N66" s="220"/>
      <c r="O66" s="220"/>
      <c r="P66" s="221"/>
      <c r="Q66" s="221"/>
      <c r="R66" s="220"/>
      <c r="S66" s="220"/>
      <c r="T66" s="220"/>
      <c r="U66" s="220"/>
      <c r="V66" s="220"/>
      <c r="W66" s="220"/>
      <c r="X66" s="220"/>
      <c r="Y66" s="220"/>
      <c r="Z66" s="220"/>
      <c r="AA66" s="220"/>
      <c r="AB66" s="220"/>
      <c r="AC66" s="220"/>
      <c r="AD66" s="220"/>
      <c r="AE66" s="220"/>
      <c r="AF66" s="221"/>
      <c r="AG66" s="221"/>
      <c r="AH66" s="220"/>
      <c r="AI66" s="220"/>
      <c r="AJ66" s="220"/>
      <c r="AK66" s="220"/>
      <c r="AL66" s="220"/>
      <c r="AM66" s="220"/>
      <c r="AN66" s="220"/>
      <c r="AO66" s="220"/>
      <c r="AP66" s="220"/>
      <c r="AQ66" s="220"/>
      <c r="AR66" s="220"/>
      <c r="AS66" s="220"/>
      <c r="AT66" s="220"/>
      <c r="AU66" s="220"/>
      <c r="AV66" s="221"/>
      <c r="AW66" s="221"/>
      <c r="AX66" s="220"/>
      <c r="AY66" s="220"/>
      <c r="AZ66" s="220"/>
      <c r="BA66" s="220"/>
      <c r="BB66" s="220"/>
      <c r="BC66" s="220"/>
      <c r="BD66" s="220"/>
      <c r="BE66" s="220"/>
      <c r="BF66" s="220"/>
      <c r="BG66" s="220"/>
      <c r="BH66" s="220"/>
      <c r="BI66" s="220"/>
      <c r="BJ66" s="220"/>
      <c r="BK66" s="220"/>
      <c r="BL66" s="221"/>
      <c r="BM66" s="221"/>
      <c r="BN66" s="220"/>
      <c r="BO66" s="220"/>
      <c r="BP66" s="220"/>
      <c r="BQ66" s="220"/>
      <c r="BR66" s="220"/>
      <c r="BS66" s="220"/>
      <c r="BT66" s="220"/>
      <c r="BU66" s="220"/>
      <c r="BV66" s="220"/>
      <c r="BW66" s="220"/>
      <c r="BX66" s="220"/>
      <c r="BY66" s="220"/>
      <c r="BZ66" s="220"/>
      <c r="CA66" s="220"/>
      <c r="CB66" s="221"/>
      <c r="CC66" s="221"/>
      <c r="CD66" s="220"/>
      <c r="CE66" s="220"/>
      <c r="CF66" s="220"/>
      <c r="CG66" s="220"/>
      <c r="CH66" s="220"/>
      <c r="CI66" s="220"/>
      <c r="CJ66" s="220"/>
      <c r="CK66" s="220"/>
      <c r="CL66" s="220"/>
      <c r="CM66" s="220"/>
      <c r="CN66" s="220"/>
      <c r="CO66" s="220"/>
      <c r="CP66" s="220"/>
      <c r="CQ66" s="220"/>
      <c r="CR66" s="221"/>
      <c r="CS66" s="221"/>
      <c r="CT66" s="221"/>
      <c r="CU66" s="222"/>
      <c r="CV66" s="11"/>
      <c r="CW66" s="183"/>
      <c r="CX66"/>
      <c r="CY66"/>
      <c r="CZ66"/>
      <c r="DA66"/>
      <c r="DB66"/>
      <c r="DC66"/>
    </row>
    <row r="67" spans="1:107" s="30" customFormat="1">
      <c r="A67" s="164" t="s">
        <v>61</v>
      </c>
      <c r="B67" s="173"/>
      <c r="C67" s="174"/>
      <c r="D67" s="175"/>
      <c r="E67" s="176"/>
      <c r="F67" s="173"/>
      <c r="G67" s="174"/>
      <c r="H67" s="175"/>
      <c r="I67" s="176"/>
      <c r="J67" s="173"/>
      <c r="K67" s="174"/>
      <c r="L67" s="175"/>
      <c r="M67" s="176"/>
      <c r="N67" s="173"/>
      <c r="O67" s="174"/>
      <c r="P67" s="364"/>
      <c r="Q67" s="346"/>
      <c r="R67" s="173"/>
      <c r="S67" s="174"/>
      <c r="T67" s="175"/>
      <c r="U67" s="176"/>
      <c r="V67" s="173"/>
      <c r="W67" s="174"/>
      <c r="X67" s="175"/>
      <c r="Y67" s="176"/>
      <c r="Z67" s="173"/>
      <c r="AA67" s="174"/>
      <c r="AB67" s="175"/>
      <c r="AC67" s="176"/>
      <c r="AD67" s="173"/>
      <c r="AE67" s="174"/>
      <c r="AF67" s="378"/>
      <c r="AG67" s="378"/>
      <c r="AH67" s="173"/>
      <c r="AI67" s="174"/>
      <c r="AJ67" s="175"/>
      <c r="AK67" s="176"/>
      <c r="AL67" s="173"/>
      <c r="AM67" s="174"/>
      <c r="AN67" s="175"/>
      <c r="AO67" s="176"/>
      <c r="AP67" s="173"/>
      <c r="AQ67" s="174"/>
      <c r="AR67" s="175"/>
      <c r="AS67" s="176"/>
      <c r="AT67" s="173"/>
      <c r="AU67" s="174"/>
      <c r="AV67" s="378"/>
      <c r="AW67" s="378"/>
      <c r="AX67" s="173"/>
      <c r="AY67" s="174"/>
      <c r="AZ67" s="175"/>
      <c r="BA67" s="176"/>
      <c r="BB67" s="173"/>
      <c r="BC67" s="174"/>
      <c r="BD67" s="175"/>
      <c r="BE67" s="176"/>
      <c r="BF67" s="173"/>
      <c r="BG67" s="174"/>
      <c r="BH67" s="175"/>
      <c r="BI67" s="176"/>
      <c r="BJ67" s="173"/>
      <c r="BK67" s="174"/>
      <c r="BL67" s="345"/>
      <c r="BM67" s="346"/>
      <c r="BN67" s="173"/>
      <c r="BO67" s="174"/>
      <c r="BP67" s="175"/>
      <c r="BQ67" s="176"/>
      <c r="BR67" s="173"/>
      <c r="BS67" s="174"/>
      <c r="BT67" s="175"/>
      <c r="BU67" s="176"/>
      <c r="BV67" s="173"/>
      <c r="BW67" s="174"/>
      <c r="BX67" s="175"/>
      <c r="BY67" s="176"/>
      <c r="BZ67" s="173"/>
      <c r="CA67" s="174"/>
      <c r="CB67" s="345"/>
      <c r="CC67" s="346"/>
      <c r="CD67" s="173"/>
      <c r="CE67" s="174"/>
      <c r="CF67" s="175"/>
      <c r="CG67" s="176"/>
      <c r="CH67" s="173"/>
      <c r="CI67" s="174"/>
      <c r="CJ67" s="175"/>
      <c r="CK67" s="176"/>
      <c r="CL67" s="173"/>
      <c r="CM67" s="174"/>
      <c r="CN67" s="175"/>
      <c r="CO67" s="176"/>
      <c r="CP67" s="173"/>
      <c r="CQ67" s="174"/>
      <c r="CR67" s="345"/>
      <c r="CS67" s="346"/>
      <c r="CT67" s="345"/>
      <c r="CU67" s="346"/>
      <c r="CV67" s="157"/>
      <c r="CW67" s="360">
        <f>$CT$2-CT68</f>
        <v>6.9666666666666659</v>
      </c>
      <c r="CX67"/>
      <c r="CY67"/>
      <c r="CZ67"/>
      <c r="DA67"/>
      <c r="DB67"/>
      <c r="DC67"/>
    </row>
    <row r="68" spans="1:107" s="30" customFormat="1">
      <c r="A68" s="189"/>
      <c r="B68" s="347" t="str">
        <f>IF(B67&lt;&gt;"",MOD((C67-B67),1),"")</f>
        <v/>
      </c>
      <c r="C68" s="347"/>
      <c r="D68" s="347" t="str">
        <f t="shared" ref="D68" si="1129">IF(D67&lt;&gt;"",MOD((E67-D67),1),"")</f>
        <v/>
      </c>
      <c r="E68" s="347"/>
      <c r="F68" s="347" t="str">
        <f t="shared" ref="F68" si="1130">IF(F67&lt;&gt;"",MOD((G67-F67),1),"")</f>
        <v/>
      </c>
      <c r="G68" s="347"/>
      <c r="H68" s="347" t="str">
        <f t="shared" ref="H68" si="1131">IF(H67&lt;&gt;"",MOD((I67-H67),1),"")</f>
        <v/>
      </c>
      <c r="I68" s="347"/>
      <c r="J68" s="347" t="str">
        <f t="shared" ref="J68" si="1132">IF(J67&lt;&gt;"",MOD((K67-J67),1),"")</f>
        <v/>
      </c>
      <c r="K68" s="347"/>
      <c r="L68" s="347" t="str">
        <f t="shared" ref="L68" si="1133">IF(L67&lt;&gt;"",MOD((M67-L67),1),"")</f>
        <v/>
      </c>
      <c r="M68" s="347"/>
      <c r="N68" s="347" t="str">
        <f t="shared" ref="N68" si="1134">IF(N67&lt;&gt;"",MOD((O67-N67),1),"")</f>
        <v/>
      </c>
      <c r="O68" s="347"/>
      <c r="P68" s="365">
        <f>SUM(B68:O68)</f>
        <v>0</v>
      </c>
      <c r="Q68" s="350"/>
      <c r="R68" s="347" t="str">
        <f>IF(R67&lt;&gt;"",MOD((S67-R67),1),"")</f>
        <v/>
      </c>
      <c r="S68" s="347"/>
      <c r="T68" s="347" t="str">
        <f t="shared" ref="T68" si="1135">IF(T67&lt;&gt;"",MOD((U67-T67),1),"")</f>
        <v/>
      </c>
      <c r="U68" s="347"/>
      <c r="V68" s="347" t="str">
        <f t="shared" ref="V68" si="1136">IF(V67&lt;&gt;"",MOD((W67-V67),1),"")</f>
        <v/>
      </c>
      <c r="W68" s="347"/>
      <c r="X68" s="347" t="str">
        <f t="shared" ref="X68" si="1137">IF(X67&lt;&gt;"",MOD((Y67-X67),1),"")</f>
        <v/>
      </c>
      <c r="Y68" s="347"/>
      <c r="Z68" s="347" t="str">
        <f t="shared" ref="Z68" si="1138">IF(Z67&lt;&gt;"",MOD((AA67-Z67),1),"")</f>
        <v/>
      </c>
      <c r="AA68" s="347"/>
      <c r="AB68" s="347" t="str">
        <f t="shared" ref="AB68" si="1139">IF(AB67&lt;&gt;"",MOD((AC67-AB67),1),"")</f>
        <v/>
      </c>
      <c r="AC68" s="347"/>
      <c r="AD68" s="347" t="str">
        <f t="shared" ref="AD68" si="1140">IF(AD67&lt;&gt;"",MOD((AE67-AD67),1),"")</f>
        <v/>
      </c>
      <c r="AE68" s="347"/>
      <c r="AF68" s="349">
        <f>SUM(R68:AE68)</f>
        <v>0</v>
      </c>
      <c r="AG68" s="350"/>
      <c r="AH68" s="347" t="str">
        <f>IF(AH67&lt;&gt;"",MOD((AI67-AH67),1),"")</f>
        <v/>
      </c>
      <c r="AI68" s="347"/>
      <c r="AJ68" s="347" t="str">
        <f t="shared" ref="AJ68" si="1141">IF(AJ67&lt;&gt;"",MOD((AK67-AJ67),1),"")</f>
        <v/>
      </c>
      <c r="AK68" s="347"/>
      <c r="AL68" s="347" t="str">
        <f t="shared" ref="AL68" si="1142">IF(AL67&lt;&gt;"",MOD((AM67-AL67),1),"")</f>
        <v/>
      </c>
      <c r="AM68" s="347"/>
      <c r="AN68" s="347" t="str">
        <f t="shared" ref="AN68" si="1143">IF(AN67&lt;&gt;"",MOD((AO67-AN67),1),"")</f>
        <v/>
      </c>
      <c r="AO68" s="347"/>
      <c r="AP68" s="347" t="str">
        <f t="shared" ref="AP68" si="1144">IF(AP67&lt;&gt;"",MOD((AQ67-AP67),1),"")</f>
        <v/>
      </c>
      <c r="AQ68" s="347"/>
      <c r="AR68" s="347" t="str">
        <f t="shared" ref="AR68" si="1145">IF(AR67&lt;&gt;"",MOD((AS67-AR67),1),"")</f>
        <v/>
      </c>
      <c r="AS68" s="347"/>
      <c r="AT68" s="347" t="str">
        <f t="shared" ref="AT68" si="1146">IF(AT67&lt;&gt;"",MOD((AU67-AT67),1),"")</f>
        <v/>
      </c>
      <c r="AU68" s="347"/>
      <c r="AV68" s="349">
        <f>SUM(AH68:AU68)</f>
        <v>0</v>
      </c>
      <c r="AW68" s="350"/>
      <c r="AX68" s="347" t="str">
        <f>IF(AX67&lt;&gt;"",MOD((AY67-AX67),1),"")</f>
        <v/>
      </c>
      <c r="AY68" s="347"/>
      <c r="AZ68" s="347" t="str">
        <f t="shared" ref="AZ68" si="1147">IF(AZ67&lt;&gt;"",MOD((BA67-AZ67),1),"")</f>
        <v/>
      </c>
      <c r="BA68" s="347"/>
      <c r="BB68" s="347" t="str">
        <f t="shared" ref="BB68" si="1148">IF(BB67&lt;&gt;"",MOD((BC67-BB67),1),"")</f>
        <v/>
      </c>
      <c r="BC68" s="347"/>
      <c r="BD68" s="347" t="str">
        <f t="shared" ref="BD68" si="1149">IF(BD67&lt;&gt;"",MOD((BE67-BD67),1),"")</f>
        <v/>
      </c>
      <c r="BE68" s="347"/>
      <c r="BF68" s="347" t="str">
        <f t="shared" ref="BF68" si="1150">IF(BF67&lt;&gt;"",MOD((BG67-BF67),1),"")</f>
        <v/>
      </c>
      <c r="BG68" s="347"/>
      <c r="BH68" s="347" t="str">
        <f t="shared" ref="BH68" si="1151">IF(BH67&lt;&gt;"",MOD((BI67-BH67),1),"")</f>
        <v/>
      </c>
      <c r="BI68" s="347"/>
      <c r="BJ68" s="347" t="str">
        <f t="shared" ref="BJ68" si="1152">IF(BJ67&lt;&gt;"",MOD((BK67-BJ67),1),"")</f>
        <v/>
      </c>
      <c r="BK68" s="347"/>
      <c r="BL68" s="349">
        <f>SUM(AX68:BK68)</f>
        <v>0</v>
      </c>
      <c r="BM68" s="350"/>
      <c r="BN68" s="347" t="str">
        <f>IF(BN67&lt;&gt;"",MOD((BO67-BN67),1),"")</f>
        <v/>
      </c>
      <c r="BO68" s="347"/>
      <c r="BP68" s="347" t="str">
        <f t="shared" ref="BP68" si="1153">IF(BP67&lt;&gt;"",MOD((BQ67-BP67),1),"")</f>
        <v/>
      </c>
      <c r="BQ68" s="347"/>
      <c r="BR68" s="347" t="str">
        <f t="shared" ref="BR68" si="1154">IF(BR67&lt;&gt;"",MOD((BS67-BR67),1),"")</f>
        <v/>
      </c>
      <c r="BS68" s="347"/>
      <c r="BT68" s="347" t="str">
        <f t="shared" ref="BT68" si="1155">IF(BT67&lt;&gt;"",MOD((BU67-BT67),1),"")</f>
        <v/>
      </c>
      <c r="BU68" s="347"/>
      <c r="BV68" s="347" t="str">
        <f t="shared" ref="BV68" si="1156">IF(BV67&lt;&gt;"",MOD((BW67-BV67),1),"")</f>
        <v/>
      </c>
      <c r="BW68" s="347"/>
      <c r="BX68" s="347" t="str">
        <f t="shared" ref="BX68" si="1157">IF(BX67&lt;&gt;"",MOD((BY67-BX67),1),"")</f>
        <v/>
      </c>
      <c r="BY68" s="347"/>
      <c r="BZ68" s="347" t="str">
        <f t="shared" ref="BZ68" si="1158">IF(BZ67&lt;&gt;"",MOD((CA67-BZ67),1),"")</f>
        <v/>
      </c>
      <c r="CA68" s="347"/>
      <c r="CB68" s="349">
        <f>SUM(BN68:CA68)</f>
        <v>0</v>
      </c>
      <c r="CC68" s="350"/>
      <c r="CD68" s="347" t="str">
        <f>IF(CD67&lt;&gt;"",MOD((CE67-CD67),1),"")</f>
        <v/>
      </c>
      <c r="CE68" s="347"/>
      <c r="CF68" s="347" t="str">
        <f t="shared" ref="CF68" si="1159">IF(CF67&lt;&gt;"",MOD((CG67-CF67),1),"")</f>
        <v/>
      </c>
      <c r="CG68" s="347"/>
      <c r="CH68" s="347" t="str">
        <f t="shared" ref="CH68" si="1160">IF(CH67&lt;&gt;"",MOD((CI67-CH67),1),"")</f>
        <v/>
      </c>
      <c r="CI68" s="347"/>
      <c r="CJ68" s="347" t="str">
        <f t="shared" ref="CJ68" si="1161">IF(CJ67&lt;&gt;"",MOD((CK67-CJ67),1),"")</f>
        <v/>
      </c>
      <c r="CK68" s="347"/>
      <c r="CL68" s="347" t="str">
        <f t="shared" ref="CL68" si="1162">IF(CL67&lt;&gt;"",MOD((CM67-CL67),1),"")</f>
        <v/>
      </c>
      <c r="CM68" s="347"/>
      <c r="CN68" s="347" t="str">
        <f t="shared" ref="CN68" si="1163">IF(CN67&lt;&gt;"",MOD((CO67-CN67),1),"")</f>
        <v/>
      </c>
      <c r="CO68" s="347"/>
      <c r="CP68" s="347" t="str">
        <f t="shared" ref="CP68" si="1164">IF(CP67&lt;&gt;"",MOD((CQ67-CP67),1),"")</f>
        <v/>
      </c>
      <c r="CQ68" s="347"/>
      <c r="CR68" s="349">
        <f t="shared" ref="CR68" si="1165">SUM(CD68:CQ68)</f>
        <v>0</v>
      </c>
      <c r="CS68" s="350"/>
      <c r="CT68" s="349">
        <f t="shared" ref="CT68" si="1166">SUM(P68,AF68,AV68,CB68,CR68,BL68)</f>
        <v>0</v>
      </c>
      <c r="CU68" s="350"/>
      <c r="CV68" s="157"/>
      <c r="CW68" s="361"/>
      <c r="CX68"/>
      <c r="CY68"/>
      <c r="CZ68"/>
      <c r="DA68"/>
      <c r="DB68"/>
      <c r="DC68"/>
    </row>
    <row r="69" spans="1:107" s="30" customFormat="1">
      <c r="A69" s="235" t="s">
        <v>63</v>
      </c>
      <c r="B69" s="173"/>
      <c r="C69" s="174"/>
      <c r="D69" s="175"/>
      <c r="E69" s="176"/>
      <c r="F69" s="173"/>
      <c r="G69" s="174"/>
      <c r="H69" s="175"/>
      <c r="I69" s="176"/>
      <c r="J69" s="173"/>
      <c r="K69" s="174"/>
      <c r="L69" s="175"/>
      <c r="M69" s="176"/>
      <c r="N69" s="173"/>
      <c r="O69" s="174"/>
      <c r="P69" s="364"/>
      <c r="Q69" s="346"/>
      <c r="R69" s="173"/>
      <c r="S69" s="174"/>
      <c r="T69" s="175"/>
      <c r="U69" s="176"/>
      <c r="V69" s="173"/>
      <c r="W69" s="174"/>
      <c r="X69" s="175"/>
      <c r="Y69" s="176"/>
      <c r="Z69" s="173"/>
      <c r="AA69" s="174"/>
      <c r="AB69" s="175"/>
      <c r="AC69" s="176"/>
      <c r="AD69" s="173"/>
      <c r="AE69" s="174"/>
      <c r="AF69" s="348"/>
      <c r="AG69" s="348"/>
      <c r="AH69" s="173"/>
      <c r="AI69" s="174"/>
      <c r="AJ69" s="175"/>
      <c r="AK69" s="176"/>
      <c r="AL69" s="173"/>
      <c r="AM69" s="174"/>
      <c r="AN69" s="175"/>
      <c r="AO69" s="176"/>
      <c r="AP69" s="173"/>
      <c r="AQ69" s="174"/>
      <c r="AR69" s="175"/>
      <c r="AS69" s="176"/>
      <c r="AT69" s="173"/>
      <c r="AU69" s="174"/>
      <c r="AV69" s="348"/>
      <c r="AW69" s="348"/>
      <c r="AX69" s="173"/>
      <c r="AY69" s="174"/>
      <c r="AZ69" s="175"/>
      <c r="BA69" s="176"/>
      <c r="BB69" s="173"/>
      <c r="BC69" s="174"/>
      <c r="BD69" s="175"/>
      <c r="BE69" s="176"/>
      <c r="BF69" s="173"/>
      <c r="BG69" s="174"/>
      <c r="BH69" s="175"/>
      <c r="BI69" s="176"/>
      <c r="BJ69" s="173"/>
      <c r="BK69" s="174"/>
      <c r="BL69" s="349"/>
      <c r="BM69" s="350"/>
      <c r="BN69" s="173"/>
      <c r="BO69" s="174"/>
      <c r="BP69" s="175"/>
      <c r="BQ69" s="176"/>
      <c r="BR69" s="173"/>
      <c r="BS69" s="174"/>
      <c r="BT69" s="175"/>
      <c r="BU69" s="176"/>
      <c r="BV69" s="173"/>
      <c r="BW69" s="174"/>
      <c r="BX69" s="175"/>
      <c r="BY69" s="176"/>
      <c r="BZ69" s="173"/>
      <c r="CA69" s="174"/>
      <c r="CB69" s="349"/>
      <c r="CC69" s="350"/>
      <c r="CD69" s="173"/>
      <c r="CE69" s="174"/>
      <c r="CF69" s="175"/>
      <c r="CG69" s="176"/>
      <c r="CH69" s="173"/>
      <c r="CI69" s="174"/>
      <c r="CJ69" s="175"/>
      <c r="CK69" s="176"/>
      <c r="CL69" s="173"/>
      <c r="CM69" s="174"/>
      <c r="CN69" s="175"/>
      <c r="CO69" s="176"/>
      <c r="CP69" s="173"/>
      <c r="CQ69" s="174"/>
      <c r="CR69" s="349"/>
      <c r="CS69" s="350"/>
      <c r="CT69" s="349"/>
      <c r="CU69" s="350"/>
      <c r="CV69" s="157"/>
      <c r="CW69" s="360">
        <f>$CT$2-CT70</f>
        <v>6.9666666666666659</v>
      </c>
      <c r="CX69"/>
      <c r="CY69"/>
      <c r="CZ69"/>
      <c r="DA69"/>
      <c r="DB69"/>
      <c r="DC69"/>
    </row>
    <row r="70" spans="1:107" s="30" customFormat="1">
      <c r="A70" s="237"/>
      <c r="B70" s="357" t="str">
        <f>IF(B69&lt;&gt;"",MOD((C69-B69),1),"")</f>
        <v/>
      </c>
      <c r="C70" s="347"/>
      <c r="D70" s="347" t="str">
        <f t="shared" ref="D70" si="1167">IF(D69&lt;&gt;"",MOD((E69-D69),1),"")</f>
        <v/>
      </c>
      <c r="E70" s="347"/>
      <c r="F70" s="347" t="str">
        <f t="shared" ref="F70" si="1168">IF(F69&lt;&gt;"",MOD((G69-F69),1),"")</f>
        <v/>
      </c>
      <c r="G70" s="347"/>
      <c r="H70" s="347" t="str">
        <f t="shared" ref="H70" si="1169">IF(H69&lt;&gt;"",MOD((I69-H69),1),"")</f>
        <v/>
      </c>
      <c r="I70" s="347"/>
      <c r="J70" s="347" t="str">
        <f t="shared" ref="J70" si="1170">IF(J69&lt;&gt;"",MOD((K69-J69),1),"")</f>
        <v/>
      </c>
      <c r="K70" s="347"/>
      <c r="L70" s="347" t="str">
        <f t="shared" ref="L70" si="1171">IF(L69&lt;&gt;"",MOD((M69-L69),1),"")</f>
        <v/>
      </c>
      <c r="M70" s="347"/>
      <c r="N70" s="347" t="str">
        <f t="shared" ref="N70" si="1172">IF(N69&lt;&gt;"",MOD((O69-N69),1),"")</f>
        <v/>
      </c>
      <c r="O70" s="347"/>
      <c r="P70" s="358">
        <f t="shared" ref="P70" si="1173">SUM(B70:O70)</f>
        <v>0</v>
      </c>
      <c r="Q70" s="354"/>
      <c r="R70" s="357" t="str">
        <f>IF(R69&lt;&gt;"",MOD((S69-R69),1),"")</f>
        <v/>
      </c>
      <c r="S70" s="347"/>
      <c r="T70" s="347" t="str">
        <f t="shared" ref="T70" si="1174">IF(T69&lt;&gt;"",MOD((U69-T69),1),"")</f>
        <v/>
      </c>
      <c r="U70" s="347"/>
      <c r="V70" s="347" t="str">
        <f t="shared" ref="V70" si="1175">IF(V69&lt;&gt;"",MOD((W69-V69),1),"")</f>
        <v/>
      </c>
      <c r="W70" s="347"/>
      <c r="X70" s="347" t="str">
        <f t="shared" ref="X70" si="1176">IF(X69&lt;&gt;"",MOD((Y69-X69),1),"")</f>
        <v/>
      </c>
      <c r="Y70" s="347"/>
      <c r="Z70" s="347" t="str">
        <f t="shared" ref="Z70" si="1177">IF(Z69&lt;&gt;"",MOD((AA69-Z69),1),"")</f>
        <v/>
      </c>
      <c r="AA70" s="347"/>
      <c r="AB70" s="347" t="str">
        <f t="shared" ref="AB70" si="1178">IF(AB69&lt;&gt;"",MOD((AC69-AB69),1),"")</f>
        <v/>
      </c>
      <c r="AC70" s="347"/>
      <c r="AD70" s="347" t="str">
        <f t="shared" ref="AD70" si="1179">IF(AD69&lt;&gt;"",MOD((AE69-AD69),1),"")</f>
        <v/>
      </c>
      <c r="AE70" s="347"/>
      <c r="AF70" s="353">
        <f t="shared" ref="AF70" si="1180">SUM(R70:AE70)</f>
        <v>0</v>
      </c>
      <c r="AG70" s="354"/>
      <c r="AH70" s="357" t="str">
        <f>IF(AH69&lt;&gt;"",MOD((AI69-AH69),1),"")</f>
        <v/>
      </c>
      <c r="AI70" s="347"/>
      <c r="AJ70" s="347" t="str">
        <f t="shared" ref="AJ70" si="1181">IF(AJ69&lt;&gt;"",MOD((AK69-AJ69),1),"")</f>
        <v/>
      </c>
      <c r="AK70" s="347"/>
      <c r="AL70" s="347" t="str">
        <f t="shared" ref="AL70" si="1182">IF(AL69&lt;&gt;"",MOD((AM69-AL69),1),"")</f>
        <v/>
      </c>
      <c r="AM70" s="347"/>
      <c r="AN70" s="347" t="str">
        <f t="shared" ref="AN70" si="1183">IF(AN69&lt;&gt;"",MOD((AO69-AN69),1),"")</f>
        <v/>
      </c>
      <c r="AO70" s="347"/>
      <c r="AP70" s="347" t="str">
        <f t="shared" ref="AP70" si="1184">IF(AP69&lt;&gt;"",MOD((AQ69-AP69),1),"")</f>
        <v/>
      </c>
      <c r="AQ70" s="347"/>
      <c r="AR70" s="347" t="str">
        <f t="shared" ref="AR70" si="1185">IF(AR69&lt;&gt;"",MOD((AS69-AR69),1),"")</f>
        <v/>
      </c>
      <c r="AS70" s="347"/>
      <c r="AT70" s="347" t="str">
        <f t="shared" ref="AT70" si="1186">IF(AT69&lt;&gt;"",MOD((AU69-AT69),1),"")</f>
        <v/>
      </c>
      <c r="AU70" s="347"/>
      <c r="AV70" s="353">
        <f t="shared" ref="AV70" si="1187">SUM(AH70:AU70)</f>
        <v>0</v>
      </c>
      <c r="AW70" s="354"/>
      <c r="AX70" s="357" t="str">
        <f>IF(AX69&lt;&gt;"",MOD((AY69-AX69),1),"")</f>
        <v/>
      </c>
      <c r="AY70" s="347"/>
      <c r="AZ70" s="347" t="str">
        <f t="shared" ref="AZ70" si="1188">IF(AZ69&lt;&gt;"",MOD((BA69-AZ69),1),"")</f>
        <v/>
      </c>
      <c r="BA70" s="347"/>
      <c r="BB70" s="347" t="str">
        <f t="shared" ref="BB70" si="1189">IF(BB69&lt;&gt;"",MOD((BC69-BB69),1),"")</f>
        <v/>
      </c>
      <c r="BC70" s="347"/>
      <c r="BD70" s="347" t="str">
        <f t="shared" ref="BD70" si="1190">IF(BD69&lt;&gt;"",MOD((BE69-BD69),1),"")</f>
        <v/>
      </c>
      <c r="BE70" s="347"/>
      <c r="BF70" s="347" t="str">
        <f t="shared" ref="BF70" si="1191">IF(BF69&lt;&gt;"",MOD((BG69-BF69),1),"")</f>
        <v/>
      </c>
      <c r="BG70" s="347"/>
      <c r="BH70" s="347" t="str">
        <f t="shared" ref="BH70" si="1192">IF(BH69&lt;&gt;"",MOD((BI69-BH69),1),"")</f>
        <v/>
      </c>
      <c r="BI70" s="347"/>
      <c r="BJ70" s="347" t="str">
        <f t="shared" ref="BJ70" si="1193">IF(BJ69&lt;&gt;"",MOD((BK69-BJ69),1),"")</f>
        <v/>
      </c>
      <c r="BK70" s="347"/>
      <c r="BL70" s="353">
        <f t="shared" ref="BL70" si="1194">SUM(AX70:BK70)</f>
        <v>0</v>
      </c>
      <c r="BM70" s="354"/>
      <c r="BN70" s="357" t="str">
        <f>IF(BN69&lt;&gt;"",MOD((BO69-BN69),1),"")</f>
        <v/>
      </c>
      <c r="BO70" s="347"/>
      <c r="BP70" s="347" t="str">
        <f t="shared" ref="BP70" si="1195">IF(BP69&lt;&gt;"",MOD((BQ69-BP69),1),"")</f>
        <v/>
      </c>
      <c r="BQ70" s="347"/>
      <c r="BR70" s="347" t="str">
        <f t="shared" ref="BR70" si="1196">IF(BR69&lt;&gt;"",MOD((BS69-BR69),1),"")</f>
        <v/>
      </c>
      <c r="BS70" s="347"/>
      <c r="BT70" s="347" t="str">
        <f t="shared" ref="BT70" si="1197">IF(BT69&lt;&gt;"",MOD((BU69-BT69),1),"")</f>
        <v/>
      </c>
      <c r="BU70" s="347"/>
      <c r="BV70" s="347" t="str">
        <f t="shared" ref="BV70" si="1198">IF(BV69&lt;&gt;"",MOD((BW69-BV69),1),"")</f>
        <v/>
      </c>
      <c r="BW70" s="347"/>
      <c r="BX70" s="347" t="str">
        <f t="shared" ref="BX70" si="1199">IF(BX69&lt;&gt;"",MOD((BY69-BX69),1),"")</f>
        <v/>
      </c>
      <c r="BY70" s="347"/>
      <c r="BZ70" s="347" t="str">
        <f t="shared" ref="BZ70" si="1200">IF(BZ69&lt;&gt;"",MOD((CA69-BZ69),1),"")</f>
        <v/>
      </c>
      <c r="CA70" s="347"/>
      <c r="CB70" s="353">
        <f t="shared" ref="CB70" si="1201">SUM(BN70:CA70)</f>
        <v>0</v>
      </c>
      <c r="CC70" s="354"/>
      <c r="CD70" s="357" t="str">
        <f>IF(CD69&lt;&gt;"",MOD((CE69-CD69),1),"")</f>
        <v/>
      </c>
      <c r="CE70" s="347"/>
      <c r="CF70" s="347" t="str">
        <f t="shared" ref="CF70" si="1202">IF(CF69&lt;&gt;"",MOD((CG69-CF69),1),"")</f>
        <v/>
      </c>
      <c r="CG70" s="347"/>
      <c r="CH70" s="347" t="str">
        <f t="shared" ref="CH70" si="1203">IF(CH69&lt;&gt;"",MOD((CI69-CH69),1),"")</f>
        <v/>
      </c>
      <c r="CI70" s="347"/>
      <c r="CJ70" s="347" t="str">
        <f t="shared" ref="CJ70" si="1204">IF(CJ69&lt;&gt;"",MOD((CK69-CJ69),1),"")</f>
        <v/>
      </c>
      <c r="CK70" s="347"/>
      <c r="CL70" s="347" t="str">
        <f t="shared" ref="CL70" si="1205">IF(CL69&lt;&gt;"",MOD((CM69-CL69),1),"")</f>
        <v/>
      </c>
      <c r="CM70" s="347"/>
      <c r="CN70" s="347" t="str">
        <f t="shared" ref="CN70" si="1206">IF(CN69&lt;&gt;"",MOD((CO69-CN69),1),"")</f>
        <v/>
      </c>
      <c r="CO70" s="347"/>
      <c r="CP70" s="347" t="str">
        <f t="shared" ref="CP70" si="1207">IF(CP69&lt;&gt;"",MOD((CQ69-CP69),1),"")</f>
        <v/>
      </c>
      <c r="CQ70" s="347"/>
      <c r="CR70" s="353">
        <f t="shared" ref="CR70" si="1208">SUM(CD70:CQ70)</f>
        <v>0</v>
      </c>
      <c r="CS70" s="354"/>
      <c r="CT70" s="353">
        <f t="shared" ref="CT70" si="1209">SUM(P70,AF70,AV70,CB70,CR70,BL70)</f>
        <v>0</v>
      </c>
      <c r="CU70" s="354"/>
      <c r="CV70" s="157"/>
      <c r="CW70" s="361"/>
      <c r="CX70"/>
      <c r="CY70"/>
      <c r="CZ70"/>
      <c r="DA70"/>
      <c r="DB70"/>
      <c r="DC70"/>
    </row>
    <row r="71" spans="1:107" s="30" customFormat="1">
      <c r="A71" s="235" t="s">
        <v>66</v>
      </c>
      <c r="B71" s="173"/>
      <c r="C71" s="174"/>
      <c r="D71" s="175"/>
      <c r="E71" s="176"/>
      <c r="F71" s="173"/>
      <c r="G71" s="174"/>
      <c r="H71" s="175"/>
      <c r="I71" s="176"/>
      <c r="J71" s="173"/>
      <c r="K71" s="174"/>
      <c r="L71" s="175"/>
      <c r="M71" s="176"/>
      <c r="N71" s="173"/>
      <c r="O71" s="174"/>
      <c r="P71" s="364"/>
      <c r="Q71" s="346"/>
      <c r="R71" s="173"/>
      <c r="S71" s="174"/>
      <c r="T71" s="175"/>
      <c r="U71" s="176"/>
      <c r="V71" s="173"/>
      <c r="W71" s="174"/>
      <c r="X71" s="175"/>
      <c r="Y71" s="176"/>
      <c r="Z71" s="173"/>
      <c r="AA71" s="174"/>
      <c r="AB71" s="175"/>
      <c r="AC71" s="176"/>
      <c r="AD71" s="173"/>
      <c r="AE71" s="174"/>
      <c r="AF71" s="348"/>
      <c r="AG71" s="348"/>
      <c r="AH71" s="173"/>
      <c r="AI71" s="174"/>
      <c r="AJ71" s="175"/>
      <c r="AK71" s="176"/>
      <c r="AL71" s="173"/>
      <c r="AM71" s="174"/>
      <c r="AN71" s="175"/>
      <c r="AO71" s="176"/>
      <c r="AP71" s="173"/>
      <c r="AQ71" s="174"/>
      <c r="AR71" s="175"/>
      <c r="AS71" s="176"/>
      <c r="AT71" s="173"/>
      <c r="AU71" s="174"/>
      <c r="AV71" s="348"/>
      <c r="AW71" s="348"/>
      <c r="AX71" s="173"/>
      <c r="AY71" s="174"/>
      <c r="AZ71" s="175"/>
      <c r="BA71" s="176"/>
      <c r="BB71" s="173"/>
      <c r="BC71" s="174"/>
      <c r="BD71" s="175"/>
      <c r="BE71" s="176"/>
      <c r="BF71" s="173"/>
      <c r="BG71" s="174"/>
      <c r="BH71" s="175"/>
      <c r="BI71" s="176"/>
      <c r="BJ71" s="173"/>
      <c r="BK71" s="174"/>
      <c r="BL71" s="349"/>
      <c r="BM71" s="350"/>
      <c r="BN71" s="173"/>
      <c r="BO71" s="174"/>
      <c r="BP71" s="175"/>
      <c r="BQ71" s="176"/>
      <c r="BR71" s="173"/>
      <c r="BS71" s="174"/>
      <c r="BT71" s="175"/>
      <c r="BU71" s="176"/>
      <c r="BV71" s="173"/>
      <c r="BW71" s="174"/>
      <c r="BX71" s="175"/>
      <c r="BY71" s="176"/>
      <c r="BZ71" s="173"/>
      <c r="CA71" s="174"/>
      <c r="CB71" s="349"/>
      <c r="CC71" s="350"/>
      <c r="CD71" s="173"/>
      <c r="CE71" s="174"/>
      <c r="CF71" s="175"/>
      <c r="CG71" s="176"/>
      <c r="CH71" s="173"/>
      <c r="CI71" s="174"/>
      <c r="CJ71" s="175"/>
      <c r="CK71" s="176"/>
      <c r="CL71" s="173"/>
      <c r="CM71" s="174"/>
      <c r="CN71" s="175"/>
      <c r="CO71" s="176"/>
      <c r="CP71" s="173"/>
      <c r="CQ71" s="174"/>
      <c r="CR71" s="349"/>
      <c r="CS71" s="350"/>
      <c r="CT71" s="349"/>
      <c r="CU71" s="350"/>
      <c r="CV71" s="157"/>
      <c r="CW71" s="360">
        <f>$CT$2-CT72</f>
        <v>6.9666666666666659</v>
      </c>
      <c r="CX71"/>
      <c r="CY71"/>
      <c r="CZ71"/>
      <c r="DA71"/>
      <c r="DB71"/>
      <c r="DC71"/>
    </row>
    <row r="72" spans="1:107" s="30" customFormat="1">
      <c r="A72" s="238"/>
      <c r="B72" s="347" t="str">
        <f>IF(B71&lt;&gt;"",MOD((C71-B71),1),"")</f>
        <v/>
      </c>
      <c r="C72" s="347"/>
      <c r="D72" s="347" t="str">
        <f t="shared" ref="D72" si="1210">IF(D71&lt;&gt;"",MOD((E71-D71),1),"")</f>
        <v/>
      </c>
      <c r="E72" s="347"/>
      <c r="F72" s="347" t="str">
        <f t="shared" ref="F72" si="1211">IF(F71&lt;&gt;"",MOD((G71-F71),1),"")</f>
        <v/>
      </c>
      <c r="G72" s="347"/>
      <c r="H72" s="347" t="str">
        <f t="shared" ref="H72" si="1212">IF(H71&lt;&gt;"",MOD((I71-H71),1),"")</f>
        <v/>
      </c>
      <c r="I72" s="347"/>
      <c r="J72" s="347" t="str">
        <f t="shared" ref="J72" si="1213">IF(J71&lt;&gt;"",MOD((K71-J71),1),"")</f>
        <v/>
      </c>
      <c r="K72" s="347"/>
      <c r="L72" s="347" t="str">
        <f t="shared" ref="L72" si="1214">IF(L71&lt;&gt;"",MOD((M71-L71),1),"")</f>
        <v/>
      </c>
      <c r="M72" s="347"/>
      <c r="N72" s="347" t="str">
        <f t="shared" ref="N72" si="1215">IF(N71&lt;&gt;"",MOD((O71-N71),1),"")</f>
        <v/>
      </c>
      <c r="O72" s="347"/>
      <c r="P72" s="365">
        <f t="shared" ref="P72" si="1216">SUM(B72:O72)</f>
        <v>0</v>
      </c>
      <c r="Q72" s="350"/>
      <c r="R72" s="347" t="str">
        <f>IF(R71&lt;&gt;"",MOD((S71-R71),1),"")</f>
        <v/>
      </c>
      <c r="S72" s="347"/>
      <c r="T72" s="347" t="str">
        <f t="shared" ref="T72" si="1217">IF(T71&lt;&gt;"",MOD((U71-T71),1),"")</f>
        <v/>
      </c>
      <c r="U72" s="347"/>
      <c r="V72" s="347" t="str">
        <f t="shared" ref="V72" si="1218">IF(V71&lt;&gt;"",MOD((W71-V71),1),"")</f>
        <v/>
      </c>
      <c r="W72" s="347"/>
      <c r="X72" s="347" t="str">
        <f t="shared" ref="X72" si="1219">IF(X71&lt;&gt;"",MOD((Y71-X71),1),"")</f>
        <v/>
      </c>
      <c r="Y72" s="347"/>
      <c r="Z72" s="347" t="str">
        <f t="shared" ref="Z72" si="1220">IF(Z71&lt;&gt;"",MOD((AA71-Z71),1),"")</f>
        <v/>
      </c>
      <c r="AA72" s="347"/>
      <c r="AB72" s="347" t="str">
        <f t="shared" ref="AB72" si="1221">IF(AB71&lt;&gt;"",MOD((AC71-AB71),1),"")</f>
        <v/>
      </c>
      <c r="AC72" s="347"/>
      <c r="AD72" s="347" t="str">
        <f t="shared" ref="AD72" si="1222">IF(AD71&lt;&gt;"",MOD((AE71-AD71),1),"")</f>
        <v/>
      </c>
      <c r="AE72" s="347"/>
      <c r="AF72" s="349">
        <f t="shared" ref="AF72" si="1223">SUM(R72:AE72)</f>
        <v>0</v>
      </c>
      <c r="AG72" s="350"/>
      <c r="AH72" s="347" t="str">
        <f>IF(AH71&lt;&gt;"",MOD((AI71-AH71),1),"")</f>
        <v/>
      </c>
      <c r="AI72" s="347"/>
      <c r="AJ72" s="347" t="str">
        <f t="shared" ref="AJ72" si="1224">IF(AJ71&lt;&gt;"",MOD((AK71-AJ71),1),"")</f>
        <v/>
      </c>
      <c r="AK72" s="347"/>
      <c r="AL72" s="347" t="str">
        <f t="shared" ref="AL72" si="1225">IF(AL71&lt;&gt;"",MOD((AM71-AL71),1),"")</f>
        <v/>
      </c>
      <c r="AM72" s="347"/>
      <c r="AN72" s="347" t="str">
        <f t="shared" ref="AN72" si="1226">IF(AN71&lt;&gt;"",MOD((AO71-AN71),1),"")</f>
        <v/>
      </c>
      <c r="AO72" s="347"/>
      <c r="AP72" s="347" t="str">
        <f t="shared" ref="AP72" si="1227">IF(AP71&lt;&gt;"",MOD((AQ71-AP71),1),"")</f>
        <v/>
      </c>
      <c r="AQ72" s="347"/>
      <c r="AR72" s="347" t="str">
        <f t="shared" ref="AR72" si="1228">IF(AR71&lt;&gt;"",MOD((AS71-AR71),1),"")</f>
        <v/>
      </c>
      <c r="AS72" s="347"/>
      <c r="AT72" s="347" t="str">
        <f t="shared" ref="AT72" si="1229">IF(AT71&lt;&gt;"",MOD((AU71-AT71),1),"")</f>
        <v/>
      </c>
      <c r="AU72" s="347"/>
      <c r="AV72" s="349">
        <f t="shared" ref="AV72" si="1230">SUM(AH72:AU72)</f>
        <v>0</v>
      </c>
      <c r="AW72" s="350"/>
      <c r="AX72" s="347" t="str">
        <f>IF(AX71&lt;&gt;"",MOD((AY71-AX71),1),"")</f>
        <v/>
      </c>
      <c r="AY72" s="347"/>
      <c r="AZ72" s="347" t="str">
        <f t="shared" ref="AZ72" si="1231">IF(AZ71&lt;&gt;"",MOD((BA71-AZ71),1),"")</f>
        <v/>
      </c>
      <c r="BA72" s="347"/>
      <c r="BB72" s="347" t="str">
        <f t="shared" ref="BB72" si="1232">IF(BB71&lt;&gt;"",MOD((BC71-BB71),1),"")</f>
        <v/>
      </c>
      <c r="BC72" s="347"/>
      <c r="BD72" s="347" t="str">
        <f t="shared" ref="BD72" si="1233">IF(BD71&lt;&gt;"",MOD((BE71-BD71),1),"")</f>
        <v/>
      </c>
      <c r="BE72" s="347"/>
      <c r="BF72" s="347" t="str">
        <f t="shared" ref="BF72" si="1234">IF(BF71&lt;&gt;"",MOD((BG71-BF71),1),"")</f>
        <v/>
      </c>
      <c r="BG72" s="347"/>
      <c r="BH72" s="347" t="str">
        <f t="shared" ref="BH72" si="1235">IF(BH71&lt;&gt;"",MOD((BI71-BH71),1),"")</f>
        <v/>
      </c>
      <c r="BI72" s="347"/>
      <c r="BJ72" s="347" t="str">
        <f t="shared" ref="BJ72" si="1236">IF(BJ71&lt;&gt;"",MOD((BK71-BJ71),1),"")</f>
        <v/>
      </c>
      <c r="BK72" s="347"/>
      <c r="BL72" s="349">
        <f t="shared" ref="BL72" si="1237">SUM(AX72:BK72)</f>
        <v>0</v>
      </c>
      <c r="BM72" s="350"/>
      <c r="BN72" s="347" t="str">
        <f>IF(BN71&lt;&gt;"",MOD((BO71-BN71),1),"")</f>
        <v/>
      </c>
      <c r="BO72" s="347"/>
      <c r="BP72" s="347" t="str">
        <f t="shared" ref="BP72" si="1238">IF(BP71&lt;&gt;"",MOD((BQ71-BP71),1),"")</f>
        <v/>
      </c>
      <c r="BQ72" s="347"/>
      <c r="BR72" s="347" t="str">
        <f t="shared" ref="BR72" si="1239">IF(BR71&lt;&gt;"",MOD((BS71-BR71),1),"")</f>
        <v/>
      </c>
      <c r="BS72" s="347"/>
      <c r="BT72" s="347" t="str">
        <f t="shared" ref="BT72" si="1240">IF(BT71&lt;&gt;"",MOD((BU71-BT71),1),"")</f>
        <v/>
      </c>
      <c r="BU72" s="347"/>
      <c r="BV72" s="347" t="str">
        <f t="shared" ref="BV72" si="1241">IF(BV71&lt;&gt;"",MOD((BW71-BV71),1),"")</f>
        <v/>
      </c>
      <c r="BW72" s="347"/>
      <c r="BX72" s="347" t="str">
        <f t="shared" ref="BX72" si="1242">IF(BX71&lt;&gt;"",MOD((BY71-BX71),1),"")</f>
        <v/>
      </c>
      <c r="BY72" s="347"/>
      <c r="BZ72" s="347" t="str">
        <f t="shared" ref="BZ72" si="1243">IF(BZ71&lt;&gt;"",MOD((CA71-BZ71),1),"")</f>
        <v/>
      </c>
      <c r="CA72" s="347"/>
      <c r="CB72" s="349">
        <f t="shared" ref="CB72" si="1244">SUM(BN72:CA72)</f>
        <v>0</v>
      </c>
      <c r="CC72" s="350"/>
      <c r="CD72" s="347" t="str">
        <f>IF(CD71&lt;&gt;"",MOD((CE71-CD71),1),"")</f>
        <v/>
      </c>
      <c r="CE72" s="347"/>
      <c r="CF72" s="347" t="str">
        <f t="shared" ref="CF72" si="1245">IF(CF71&lt;&gt;"",MOD((CG71-CF71),1),"")</f>
        <v/>
      </c>
      <c r="CG72" s="347"/>
      <c r="CH72" s="347" t="str">
        <f t="shared" ref="CH72" si="1246">IF(CH71&lt;&gt;"",MOD((CI71-CH71),1),"")</f>
        <v/>
      </c>
      <c r="CI72" s="347"/>
      <c r="CJ72" s="347" t="str">
        <f t="shared" ref="CJ72" si="1247">IF(CJ71&lt;&gt;"",MOD((CK71-CJ71),1),"")</f>
        <v/>
      </c>
      <c r="CK72" s="347"/>
      <c r="CL72" s="347" t="str">
        <f t="shared" ref="CL72" si="1248">IF(CL71&lt;&gt;"",MOD((CM71-CL71),1),"")</f>
        <v/>
      </c>
      <c r="CM72" s="347"/>
      <c r="CN72" s="347" t="str">
        <f t="shared" ref="CN72" si="1249">IF(CN71&lt;&gt;"",MOD((CO71-CN71),1),"")</f>
        <v/>
      </c>
      <c r="CO72" s="347"/>
      <c r="CP72" s="347" t="str">
        <f t="shared" ref="CP72" si="1250">IF(CP71&lt;&gt;"",MOD((CQ71-CP71),1),"")</f>
        <v/>
      </c>
      <c r="CQ72" s="347"/>
      <c r="CR72" s="349">
        <f t="shared" ref="CR72" si="1251">SUM(CD72:CQ72)</f>
        <v>0</v>
      </c>
      <c r="CS72" s="350"/>
      <c r="CT72" s="349">
        <f t="shared" ref="CT72" si="1252">SUM(P72,AF72,AV72,CB72,CR72,BL72)</f>
        <v>0</v>
      </c>
      <c r="CU72" s="350"/>
      <c r="CV72" s="157"/>
      <c r="CW72" s="361"/>
      <c r="CX72"/>
      <c r="CY72"/>
      <c r="CZ72"/>
      <c r="DA72"/>
      <c r="DB72"/>
      <c r="DC72"/>
    </row>
    <row r="73" spans="1:107" s="30" customFormat="1">
      <c r="A73" s="235" t="s">
        <v>68</v>
      </c>
      <c r="B73" s="173"/>
      <c r="C73" s="174"/>
      <c r="D73" s="175"/>
      <c r="E73" s="176"/>
      <c r="F73" s="173"/>
      <c r="G73" s="174"/>
      <c r="H73" s="175"/>
      <c r="I73" s="176"/>
      <c r="J73" s="173"/>
      <c r="K73" s="174"/>
      <c r="L73" s="175"/>
      <c r="M73" s="176"/>
      <c r="N73" s="173"/>
      <c r="O73" s="174"/>
      <c r="P73" s="364"/>
      <c r="Q73" s="346"/>
      <c r="R73" s="173"/>
      <c r="S73" s="174"/>
      <c r="T73" s="175"/>
      <c r="U73" s="176"/>
      <c r="V73" s="173"/>
      <c r="W73" s="174"/>
      <c r="X73" s="175"/>
      <c r="Y73" s="176"/>
      <c r="Z73" s="173"/>
      <c r="AA73" s="174"/>
      <c r="AB73" s="175"/>
      <c r="AC73" s="176"/>
      <c r="AD73" s="173"/>
      <c r="AE73" s="174"/>
      <c r="AF73" s="348"/>
      <c r="AG73" s="348"/>
      <c r="AH73" s="173"/>
      <c r="AI73" s="174"/>
      <c r="AJ73" s="175"/>
      <c r="AK73" s="176"/>
      <c r="AL73" s="173"/>
      <c r="AM73" s="174"/>
      <c r="AN73" s="175"/>
      <c r="AO73" s="176"/>
      <c r="AP73" s="173"/>
      <c r="AQ73" s="174"/>
      <c r="AR73" s="175"/>
      <c r="AS73" s="176"/>
      <c r="AT73" s="173"/>
      <c r="AU73" s="174"/>
      <c r="AV73" s="348"/>
      <c r="AW73" s="348"/>
      <c r="AX73" s="173"/>
      <c r="AY73" s="174"/>
      <c r="AZ73" s="175"/>
      <c r="BA73" s="176"/>
      <c r="BB73" s="173"/>
      <c r="BC73" s="174"/>
      <c r="BD73" s="175"/>
      <c r="BE73" s="176"/>
      <c r="BF73" s="173"/>
      <c r="BG73" s="174"/>
      <c r="BH73" s="175"/>
      <c r="BI73" s="176"/>
      <c r="BJ73" s="173"/>
      <c r="BK73" s="174"/>
      <c r="BL73" s="349"/>
      <c r="BM73" s="350"/>
      <c r="BN73" s="173"/>
      <c r="BO73" s="174"/>
      <c r="BP73" s="175"/>
      <c r="BQ73" s="176"/>
      <c r="BR73" s="173"/>
      <c r="BS73" s="174"/>
      <c r="BT73" s="175"/>
      <c r="BU73" s="176"/>
      <c r="BV73" s="173"/>
      <c r="BW73" s="174"/>
      <c r="BX73" s="175"/>
      <c r="BY73" s="176"/>
      <c r="BZ73" s="173"/>
      <c r="CA73" s="174"/>
      <c r="CB73" s="349"/>
      <c r="CC73" s="350"/>
      <c r="CD73" s="173"/>
      <c r="CE73" s="174"/>
      <c r="CF73" s="175"/>
      <c r="CG73" s="176"/>
      <c r="CH73" s="173"/>
      <c r="CI73" s="174"/>
      <c r="CJ73" s="175"/>
      <c r="CK73" s="176"/>
      <c r="CL73" s="173"/>
      <c r="CM73" s="174"/>
      <c r="CN73" s="175"/>
      <c r="CO73" s="176"/>
      <c r="CP73" s="173"/>
      <c r="CQ73" s="174"/>
      <c r="CR73" s="349"/>
      <c r="CS73" s="350"/>
      <c r="CT73" s="349"/>
      <c r="CU73" s="350"/>
      <c r="CV73" s="157"/>
      <c r="CW73" s="360">
        <f>$CT$2-CT74</f>
        <v>6.9666666666666659</v>
      </c>
      <c r="CX73"/>
      <c r="CY73"/>
      <c r="CZ73"/>
      <c r="DA73"/>
      <c r="DB73"/>
      <c r="DC73"/>
    </row>
    <row r="74" spans="1:107" s="30" customFormat="1">
      <c r="A74" s="237"/>
      <c r="B74" s="347" t="str">
        <f>IF(B73&lt;&gt;"",MOD((C73-B73),1),"")</f>
        <v/>
      </c>
      <c r="C74" s="347"/>
      <c r="D74" s="347" t="str">
        <f t="shared" ref="D74" si="1253">IF(D73&lt;&gt;"",MOD((E73-D73),1),"")</f>
        <v/>
      </c>
      <c r="E74" s="347"/>
      <c r="F74" s="347" t="str">
        <f t="shared" ref="F74" si="1254">IF(F73&lt;&gt;"",MOD((G73-F73),1),"")</f>
        <v/>
      </c>
      <c r="G74" s="347"/>
      <c r="H74" s="347" t="str">
        <f t="shared" ref="H74" si="1255">IF(H73&lt;&gt;"",MOD((I73-H73),1),"")</f>
        <v/>
      </c>
      <c r="I74" s="347"/>
      <c r="J74" s="347" t="str">
        <f t="shared" ref="J74" si="1256">IF(J73&lt;&gt;"",MOD((K73-J73),1),"")</f>
        <v/>
      </c>
      <c r="K74" s="347"/>
      <c r="L74" s="347" t="str">
        <f t="shared" ref="L74" si="1257">IF(L73&lt;&gt;"",MOD((M73-L73),1),"")</f>
        <v/>
      </c>
      <c r="M74" s="347"/>
      <c r="N74" s="347" t="str">
        <f t="shared" ref="N74" si="1258">IF(N73&lt;&gt;"",MOD((O73-N73),1),"")</f>
        <v/>
      </c>
      <c r="O74" s="347"/>
      <c r="P74" s="365">
        <f t="shared" ref="P74" si="1259">SUM(B74:O74)</f>
        <v>0</v>
      </c>
      <c r="Q74" s="350"/>
      <c r="R74" s="347" t="str">
        <f>IF(R73&lt;&gt;"",MOD((S73-R73),1),"")</f>
        <v/>
      </c>
      <c r="S74" s="347"/>
      <c r="T74" s="347" t="str">
        <f t="shared" ref="T74" si="1260">IF(T73&lt;&gt;"",MOD((U73-T73),1),"")</f>
        <v/>
      </c>
      <c r="U74" s="347"/>
      <c r="V74" s="347" t="str">
        <f t="shared" ref="V74" si="1261">IF(V73&lt;&gt;"",MOD((W73-V73),1),"")</f>
        <v/>
      </c>
      <c r="W74" s="347"/>
      <c r="X74" s="347" t="str">
        <f t="shared" ref="X74" si="1262">IF(X73&lt;&gt;"",MOD((Y73-X73),1),"")</f>
        <v/>
      </c>
      <c r="Y74" s="347"/>
      <c r="Z74" s="347" t="str">
        <f t="shared" ref="Z74" si="1263">IF(Z73&lt;&gt;"",MOD((AA73-Z73),1),"")</f>
        <v/>
      </c>
      <c r="AA74" s="347"/>
      <c r="AB74" s="347" t="str">
        <f t="shared" ref="AB74" si="1264">IF(AB73&lt;&gt;"",MOD((AC73-AB73),1),"")</f>
        <v/>
      </c>
      <c r="AC74" s="347"/>
      <c r="AD74" s="347" t="str">
        <f t="shared" ref="AD74" si="1265">IF(AD73&lt;&gt;"",MOD((AE73-AD73),1),"")</f>
        <v/>
      </c>
      <c r="AE74" s="347"/>
      <c r="AF74" s="349">
        <f t="shared" ref="AF74" si="1266">SUM(R74:AE74)</f>
        <v>0</v>
      </c>
      <c r="AG74" s="350"/>
      <c r="AH74" s="347" t="str">
        <f>IF(AH73&lt;&gt;"",MOD((AI73-AH73),1),"")</f>
        <v/>
      </c>
      <c r="AI74" s="347"/>
      <c r="AJ74" s="347" t="str">
        <f t="shared" ref="AJ74" si="1267">IF(AJ73&lt;&gt;"",MOD((AK73-AJ73),1),"")</f>
        <v/>
      </c>
      <c r="AK74" s="347"/>
      <c r="AL74" s="347" t="str">
        <f t="shared" ref="AL74" si="1268">IF(AL73&lt;&gt;"",MOD((AM73-AL73),1),"")</f>
        <v/>
      </c>
      <c r="AM74" s="347"/>
      <c r="AN74" s="347" t="str">
        <f t="shared" ref="AN74" si="1269">IF(AN73&lt;&gt;"",MOD((AO73-AN73),1),"")</f>
        <v/>
      </c>
      <c r="AO74" s="347"/>
      <c r="AP74" s="347" t="str">
        <f t="shared" ref="AP74" si="1270">IF(AP73&lt;&gt;"",MOD((AQ73-AP73),1),"")</f>
        <v/>
      </c>
      <c r="AQ74" s="347"/>
      <c r="AR74" s="347" t="str">
        <f t="shared" ref="AR74" si="1271">IF(AR73&lt;&gt;"",MOD((AS73-AR73),1),"")</f>
        <v/>
      </c>
      <c r="AS74" s="347"/>
      <c r="AT74" s="347" t="str">
        <f t="shared" ref="AT74" si="1272">IF(AT73&lt;&gt;"",MOD((AU73-AT73),1),"")</f>
        <v/>
      </c>
      <c r="AU74" s="347"/>
      <c r="AV74" s="349">
        <f t="shared" ref="AV74" si="1273">SUM(AH74:AU74)</f>
        <v>0</v>
      </c>
      <c r="AW74" s="350"/>
      <c r="AX74" s="347" t="str">
        <f>IF(AX73&lt;&gt;"",MOD((AY73-AX73),1),"")</f>
        <v/>
      </c>
      <c r="AY74" s="347"/>
      <c r="AZ74" s="347" t="str">
        <f t="shared" ref="AZ74" si="1274">IF(AZ73&lt;&gt;"",MOD((BA73-AZ73),1),"")</f>
        <v/>
      </c>
      <c r="BA74" s="347"/>
      <c r="BB74" s="347" t="str">
        <f t="shared" ref="BB74" si="1275">IF(BB73&lt;&gt;"",MOD((BC73-BB73),1),"")</f>
        <v/>
      </c>
      <c r="BC74" s="347"/>
      <c r="BD74" s="347" t="str">
        <f t="shared" ref="BD74" si="1276">IF(BD73&lt;&gt;"",MOD((BE73-BD73),1),"")</f>
        <v/>
      </c>
      <c r="BE74" s="347"/>
      <c r="BF74" s="347" t="str">
        <f t="shared" ref="BF74" si="1277">IF(BF73&lt;&gt;"",MOD((BG73-BF73),1),"")</f>
        <v/>
      </c>
      <c r="BG74" s="347"/>
      <c r="BH74" s="347" t="str">
        <f t="shared" ref="BH74" si="1278">IF(BH73&lt;&gt;"",MOD((BI73-BH73),1),"")</f>
        <v/>
      </c>
      <c r="BI74" s="347"/>
      <c r="BJ74" s="347" t="str">
        <f t="shared" ref="BJ74" si="1279">IF(BJ73&lt;&gt;"",MOD((BK73-BJ73),1),"")</f>
        <v/>
      </c>
      <c r="BK74" s="347"/>
      <c r="BL74" s="349">
        <f t="shared" ref="BL74" si="1280">SUM(AX74:BK74)</f>
        <v>0</v>
      </c>
      <c r="BM74" s="350"/>
      <c r="BN74" s="347" t="str">
        <f>IF(BN73&lt;&gt;"",MOD((BO73-BN73),1),"")</f>
        <v/>
      </c>
      <c r="BO74" s="347"/>
      <c r="BP74" s="347" t="str">
        <f t="shared" ref="BP74" si="1281">IF(BP73&lt;&gt;"",MOD((BQ73-BP73),1),"")</f>
        <v/>
      </c>
      <c r="BQ74" s="347"/>
      <c r="BR74" s="347" t="str">
        <f t="shared" ref="BR74" si="1282">IF(BR73&lt;&gt;"",MOD((BS73-BR73),1),"")</f>
        <v/>
      </c>
      <c r="BS74" s="347"/>
      <c r="BT74" s="347" t="str">
        <f t="shared" ref="BT74" si="1283">IF(BT73&lt;&gt;"",MOD((BU73-BT73),1),"")</f>
        <v/>
      </c>
      <c r="BU74" s="347"/>
      <c r="BV74" s="347" t="str">
        <f t="shared" ref="BV74" si="1284">IF(BV73&lt;&gt;"",MOD((BW73-BV73),1),"")</f>
        <v/>
      </c>
      <c r="BW74" s="347"/>
      <c r="BX74" s="347" t="str">
        <f t="shared" ref="BX74" si="1285">IF(BX73&lt;&gt;"",MOD((BY73-BX73),1),"")</f>
        <v/>
      </c>
      <c r="BY74" s="347"/>
      <c r="BZ74" s="347" t="str">
        <f t="shared" ref="BZ74" si="1286">IF(BZ73&lt;&gt;"",MOD((CA73-BZ73),1),"")</f>
        <v/>
      </c>
      <c r="CA74" s="347"/>
      <c r="CB74" s="349">
        <f t="shared" ref="CB74" si="1287">SUM(BN74:CA74)</f>
        <v>0</v>
      </c>
      <c r="CC74" s="350"/>
      <c r="CD74" s="347" t="str">
        <f>IF(CD73&lt;&gt;"",MOD((CE73-CD73),1),"")</f>
        <v/>
      </c>
      <c r="CE74" s="347"/>
      <c r="CF74" s="347" t="str">
        <f t="shared" ref="CF74" si="1288">IF(CF73&lt;&gt;"",MOD((CG73-CF73),1),"")</f>
        <v/>
      </c>
      <c r="CG74" s="347"/>
      <c r="CH74" s="347" t="str">
        <f t="shared" ref="CH74" si="1289">IF(CH73&lt;&gt;"",MOD((CI73-CH73),1),"")</f>
        <v/>
      </c>
      <c r="CI74" s="347"/>
      <c r="CJ74" s="347" t="str">
        <f t="shared" ref="CJ74" si="1290">IF(CJ73&lt;&gt;"",MOD((CK73-CJ73),1),"")</f>
        <v/>
      </c>
      <c r="CK74" s="347"/>
      <c r="CL74" s="347" t="str">
        <f t="shared" ref="CL74" si="1291">IF(CL73&lt;&gt;"",MOD((CM73-CL73),1),"")</f>
        <v/>
      </c>
      <c r="CM74" s="347"/>
      <c r="CN74" s="347" t="str">
        <f t="shared" ref="CN74" si="1292">IF(CN73&lt;&gt;"",MOD((CO73-CN73),1),"")</f>
        <v/>
      </c>
      <c r="CO74" s="347"/>
      <c r="CP74" s="347" t="str">
        <f t="shared" ref="CP74" si="1293">IF(CP73&lt;&gt;"",MOD((CQ73-CP73),1),"")</f>
        <v/>
      </c>
      <c r="CQ74" s="347"/>
      <c r="CR74" s="349">
        <f t="shared" ref="CR74" si="1294">SUM(CD74:CQ74)</f>
        <v>0</v>
      </c>
      <c r="CS74" s="350"/>
      <c r="CT74" s="349">
        <f t="shared" ref="CT74" si="1295">SUM(P74,AF74,AV74,CB74,CR74,BL74)</f>
        <v>0</v>
      </c>
      <c r="CU74" s="350"/>
      <c r="CV74" s="157"/>
      <c r="CW74" s="361"/>
      <c r="CX74"/>
      <c r="CY74"/>
      <c r="CZ74"/>
      <c r="DA74"/>
      <c r="DB74"/>
      <c r="DC74"/>
    </row>
    <row r="75" spans="1:107" s="30" customFormat="1">
      <c r="A75" s="235" t="s">
        <v>119</v>
      </c>
      <c r="B75" s="173"/>
      <c r="C75" s="174"/>
      <c r="D75" s="175"/>
      <c r="E75" s="176"/>
      <c r="F75" s="173"/>
      <c r="G75" s="174"/>
      <c r="H75" s="175"/>
      <c r="I75" s="176"/>
      <c r="J75" s="173"/>
      <c r="K75" s="174"/>
      <c r="L75" s="175"/>
      <c r="M75" s="176"/>
      <c r="N75" s="173"/>
      <c r="O75" s="174"/>
      <c r="P75" s="364"/>
      <c r="Q75" s="346"/>
      <c r="R75" s="173"/>
      <c r="S75" s="174"/>
      <c r="T75" s="175"/>
      <c r="U75" s="176"/>
      <c r="V75" s="173"/>
      <c r="W75" s="174"/>
      <c r="X75" s="175"/>
      <c r="Y75" s="176"/>
      <c r="Z75" s="173"/>
      <c r="AA75" s="174"/>
      <c r="AB75" s="175"/>
      <c r="AC75" s="176"/>
      <c r="AD75" s="173"/>
      <c r="AE75" s="174"/>
      <c r="AF75" s="348"/>
      <c r="AG75" s="348"/>
      <c r="AH75" s="173"/>
      <c r="AI75" s="174"/>
      <c r="AJ75" s="175"/>
      <c r="AK75" s="176"/>
      <c r="AL75" s="173"/>
      <c r="AM75" s="174"/>
      <c r="AN75" s="175"/>
      <c r="AO75" s="176"/>
      <c r="AP75" s="173"/>
      <c r="AQ75" s="174"/>
      <c r="AR75" s="175"/>
      <c r="AS75" s="176"/>
      <c r="AT75" s="173"/>
      <c r="AU75" s="174"/>
      <c r="AV75" s="348"/>
      <c r="AW75" s="348"/>
      <c r="AX75" s="173"/>
      <c r="AY75" s="174"/>
      <c r="AZ75" s="175"/>
      <c r="BA75" s="176"/>
      <c r="BB75" s="173"/>
      <c r="BC75" s="174"/>
      <c r="BD75" s="175"/>
      <c r="BE75" s="176"/>
      <c r="BF75" s="173"/>
      <c r="BG75" s="174"/>
      <c r="BH75" s="175"/>
      <c r="BI75" s="176"/>
      <c r="BJ75" s="173"/>
      <c r="BK75" s="174"/>
      <c r="BL75" s="349"/>
      <c r="BM75" s="350"/>
      <c r="BN75" s="173"/>
      <c r="BO75" s="174"/>
      <c r="BP75" s="175"/>
      <c r="BQ75" s="176"/>
      <c r="BR75" s="173"/>
      <c r="BS75" s="174"/>
      <c r="BT75" s="175"/>
      <c r="BU75" s="176"/>
      <c r="BV75" s="173"/>
      <c r="BW75" s="174"/>
      <c r="BX75" s="175"/>
      <c r="BY75" s="176"/>
      <c r="BZ75" s="173"/>
      <c r="CA75" s="174"/>
      <c r="CB75" s="349"/>
      <c r="CC75" s="350"/>
      <c r="CD75" s="173"/>
      <c r="CE75" s="174"/>
      <c r="CF75" s="175"/>
      <c r="CG75" s="176"/>
      <c r="CH75" s="173"/>
      <c r="CI75" s="174"/>
      <c r="CJ75" s="175"/>
      <c r="CK75" s="176"/>
      <c r="CL75" s="173"/>
      <c r="CM75" s="174"/>
      <c r="CN75" s="175"/>
      <c r="CO75" s="176"/>
      <c r="CP75" s="173"/>
      <c r="CQ75" s="174"/>
      <c r="CR75" s="349"/>
      <c r="CS75" s="350"/>
      <c r="CT75" s="349"/>
      <c r="CU75" s="350"/>
      <c r="CV75" s="157"/>
      <c r="CW75" s="360">
        <f>$CT$2-CT76</f>
        <v>6.9666666666666659</v>
      </c>
      <c r="CX75"/>
      <c r="CY75"/>
      <c r="CZ75"/>
      <c r="DA75"/>
      <c r="DB75"/>
      <c r="DC75"/>
    </row>
    <row r="76" spans="1:107" s="30" customFormat="1" ht="16" thickBot="1">
      <c r="A76" s="236"/>
      <c r="B76" s="352" t="str">
        <f>IF(B75&lt;&gt;"",MOD((C75-B75),1),"")</f>
        <v/>
      </c>
      <c r="C76" s="352"/>
      <c r="D76" s="352" t="str">
        <f t="shared" ref="D76" si="1296">IF(D75&lt;&gt;"",MOD((E75-D75),1),"")</f>
        <v/>
      </c>
      <c r="E76" s="352"/>
      <c r="F76" s="352" t="str">
        <f t="shared" ref="F76" si="1297">IF(F75&lt;&gt;"",MOD((G75-F75),1),"")</f>
        <v/>
      </c>
      <c r="G76" s="352"/>
      <c r="H76" s="352" t="str">
        <f t="shared" ref="H76" si="1298">IF(H75&lt;&gt;"",MOD((I75-H75),1),"")</f>
        <v/>
      </c>
      <c r="I76" s="352"/>
      <c r="J76" s="352" t="str">
        <f t="shared" ref="J76" si="1299">IF(J75&lt;&gt;"",MOD((K75-J75),1),"")</f>
        <v/>
      </c>
      <c r="K76" s="352"/>
      <c r="L76" s="352" t="str">
        <f t="shared" ref="L76" si="1300">IF(L75&lt;&gt;"",MOD((M75-L75),1),"")</f>
        <v/>
      </c>
      <c r="M76" s="352"/>
      <c r="N76" s="352" t="str">
        <f t="shared" ref="N76" si="1301">IF(N75&lt;&gt;"",MOD((O75-N75),1),"")</f>
        <v/>
      </c>
      <c r="O76" s="352"/>
      <c r="P76" s="358">
        <f t="shared" ref="P76" si="1302">SUM(B76:O76)</f>
        <v>0</v>
      </c>
      <c r="Q76" s="354"/>
      <c r="R76" s="352" t="str">
        <f>IF(R75&lt;&gt;"",MOD((S75-R75),1),"")</f>
        <v/>
      </c>
      <c r="S76" s="352"/>
      <c r="T76" s="352" t="str">
        <f t="shared" ref="T76" si="1303">IF(T75&lt;&gt;"",MOD((U75-T75),1),"")</f>
        <v/>
      </c>
      <c r="U76" s="352"/>
      <c r="V76" s="352" t="str">
        <f t="shared" ref="V76" si="1304">IF(V75&lt;&gt;"",MOD((W75-V75),1),"")</f>
        <v/>
      </c>
      <c r="W76" s="352"/>
      <c r="X76" s="352" t="str">
        <f t="shared" ref="X76" si="1305">IF(X75&lt;&gt;"",MOD((Y75-X75),1),"")</f>
        <v/>
      </c>
      <c r="Y76" s="352"/>
      <c r="Z76" s="352" t="str">
        <f t="shared" ref="Z76" si="1306">IF(Z75&lt;&gt;"",MOD((AA75-Z75),1),"")</f>
        <v/>
      </c>
      <c r="AA76" s="352"/>
      <c r="AB76" s="352" t="str">
        <f t="shared" ref="AB76" si="1307">IF(AB75&lt;&gt;"",MOD((AC75-AB75),1),"")</f>
        <v/>
      </c>
      <c r="AC76" s="352"/>
      <c r="AD76" s="352" t="str">
        <f t="shared" ref="AD76" si="1308">IF(AD75&lt;&gt;"",MOD((AE75-AD75),1),"")</f>
        <v/>
      </c>
      <c r="AE76" s="352"/>
      <c r="AF76" s="353">
        <f t="shared" ref="AF76" si="1309">SUM(R76:AE76)</f>
        <v>0</v>
      </c>
      <c r="AG76" s="354"/>
      <c r="AH76" s="352" t="str">
        <f>IF(AH75&lt;&gt;"",MOD((AI75-AH75),1),"")</f>
        <v/>
      </c>
      <c r="AI76" s="352"/>
      <c r="AJ76" s="352" t="str">
        <f t="shared" ref="AJ76" si="1310">IF(AJ75&lt;&gt;"",MOD((AK75-AJ75),1),"")</f>
        <v/>
      </c>
      <c r="AK76" s="352"/>
      <c r="AL76" s="352" t="str">
        <f t="shared" ref="AL76" si="1311">IF(AL75&lt;&gt;"",MOD((AM75-AL75),1),"")</f>
        <v/>
      </c>
      <c r="AM76" s="352"/>
      <c r="AN76" s="352" t="str">
        <f t="shared" ref="AN76" si="1312">IF(AN75&lt;&gt;"",MOD((AO75-AN75),1),"")</f>
        <v/>
      </c>
      <c r="AO76" s="352"/>
      <c r="AP76" s="352" t="str">
        <f t="shared" ref="AP76" si="1313">IF(AP75&lt;&gt;"",MOD((AQ75-AP75),1),"")</f>
        <v/>
      </c>
      <c r="AQ76" s="352"/>
      <c r="AR76" s="352" t="str">
        <f t="shared" ref="AR76" si="1314">IF(AR75&lt;&gt;"",MOD((AS75-AR75),1),"")</f>
        <v/>
      </c>
      <c r="AS76" s="352"/>
      <c r="AT76" s="352" t="str">
        <f t="shared" ref="AT76" si="1315">IF(AT75&lt;&gt;"",MOD((AU75-AT75),1),"")</f>
        <v/>
      </c>
      <c r="AU76" s="352"/>
      <c r="AV76" s="353">
        <f t="shared" ref="AV76" si="1316">SUM(AH76:AU76)</f>
        <v>0</v>
      </c>
      <c r="AW76" s="354"/>
      <c r="AX76" s="352" t="str">
        <f>IF(AX75&lt;&gt;"",MOD((AY75-AX75),1),"")</f>
        <v/>
      </c>
      <c r="AY76" s="352"/>
      <c r="AZ76" s="352" t="str">
        <f t="shared" ref="AZ76" si="1317">IF(AZ75&lt;&gt;"",MOD((BA75-AZ75),1),"")</f>
        <v/>
      </c>
      <c r="BA76" s="352"/>
      <c r="BB76" s="352" t="str">
        <f t="shared" ref="BB76" si="1318">IF(BB75&lt;&gt;"",MOD((BC75-BB75),1),"")</f>
        <v/>
      </c>
      <c r="BC76" s="352"/>
      <c r="BD76" s="352" t="str">
        <f t="shared" ref="BD76" si="1319">IF(BD75&lt;&gt;"",MOD((BE75-BD75),1),"")</f>
        <v/>
      </c>
      <c r="BE76" s="352"/>
      <c r="BF76" s="352" t="str">
        <f t="shared" ref="BF76" si="1320">IF(BF75&lt;&gt;"",MOD((BG75-BF75),1),"")</f>
        <v/>
      </c>
      <c r="BG76" s="352"/>
      <c r="BH76" s="352" t="str">
        <f t="shared" ref="BH76" si="1321">IF(BH75&lt;&gt;"",MOD((BI75-BH75),1),"")</f>
        <v/>
      </c>
      <c r="BI76" s="352"/>
      <c r="BJ76" s="352" t="str">
        <f t="shared" ref="BJ76" si="1322">IF(BJ75&lt;&gt;"",MOD((BK75-BJ75),1),"")</f>
        <v/>
      </c>
      <c r="BK76" s="352"/>
      <c r="BL76" s="353">
        <f t="shared" ref="BL76" si="1323">SUM(AX76:BK76)</f>
        <v>0</v>
      </c>
      <c r="BM76" s="354"/>
      <c r="BN76" s="352" t="str">
        <f>IF(BN75&lt;&gt;"",MOD((BO75-BN75),1),"")</f>
        <v/>
      </c>
      <c r="BO76" s="352"/>
      <c r="BP76" s="352" t="str">
        <f t="shared" ref="BP76" si="1324">IF(BP75&lt;&gt;"",MOD((BQ75-BP75),1),"")</f>
        <v/>
      </c>
      <c r="BQ76" s="352"/>
      <c r="BR76" s="352" t="str">
        <f t="shared" ref="BR76" si="1325">IF(BR75&lt;&gt;"",MOD((BS75-BR75),1),"")</f>
        <v/>
      </c>
      <c r="BS76" s="352"/>
      <c r="BT76" s="352" t="str">
        <f t="shared" ref="BT76" si="1326">IF(BT75&lt;&gt;"",MOD((BU75-BT75),1),"")</f>
        <v/>
      </c>
      <c r="BU76" s="352"/>
      <c r="BV76" s="352" t="str">
        <f t="shared" ref="BV76" si="1327">IF(BV75&lt;&gt;"",MOD((BW75-BV75),1),"")</f>
        <v/>
      </c>
      <c r="BW76" s="352"/>
      <c r="BX76" s="352" t="str">
        <f t="shared" ref="BX76" si="1328">IF(BX75&lt;&gt;"",MOD((BY75-BX75),1),"")</f>
        <v/>
      </c>
      <c r="BY76" s="352"/>
      <c r="BZ76" s="352" t="str">
        <f t="shared" ref="BZ76" si="1329">IF(BZ75&lt;&gt;"",MOD((CA75-BZ75),1),"")</f>
        <v/>
      </c>
      <c r="CA76" s="352"/>
      <c r="CB76" s="353">
        <f t="shared" ref="CB76" si="1330">SUM(BN76:CA76)</f>
        <v>0</v>
      </c>
      <c r="CC76" s="354"/>
      <c r="CD76" s="352" t="str">
        <f>IF(CD75&lt;&gt;"",MOD((CE75-CD75),1),"")</f>
        <v/>
      </c>
      <c r="CE76" s="352"/>
      <c r="CF76" s="352" t="str">
        <f t="shared" ref="CF76" si="1331">IF(CF75&lt;&gt;"",MOD((CG75-CF75),1),"")</f>
        <v/>
      </c>
      <c r="CG76" s="352"/>
      <c r="CH76" s="352" t="str">
        <f t="shared" ref="CH76" si="1332">IF(CH75&lt;&gt;"",MOD((CI75-CH75),1),"")</f>
        <v/>
      </c>
      <c r="CI76" s="352"/>
      <c r="CJ76" s="352" t="str">
        <f t="shared" ref="CJ76" si="1333">IF(CJ75&lt;&gt;"",MOD((CK75-CJ75),1),"")</f>
        <v/>
      </c>
      <c r="CK76" s="352"/>
      <c r="CL76" s="352" t="str">
        <f t="shared" ref="CL76" si="1334">IF(CL75&lt;&gt;"",MOD((CM75-CL75),1),"")</f>
        <v/>
      </c>
      <c r="CM76" s="352"/>
      <c r="CN76" s="352" t="str">
        <f t="shared" ref="CN76" si="1335">IF(CN75&lt;&gt;"",MOD((CO75-CN75),1),"")</f>
        <v/>
      </c>
      <c r="CO76" s="352"/>
      <c r="CP76" s="352" t="str">
        <f t="shared" ref="CP76" si="1336">IF(CP75&lt;&gt;"",MOD((CQ75-CP75),1),"")</f>
        <v/>
      </c>
      <c r="CQ76" s="352"/>
      <c r="CR76" s="353">
        <f t="shared" ref="CR76" si="1337">SUM(CD76:CQ76)</f>
        <v>0</v>
      </c>
      <c r="CS76" s="354"/>
      <c r="CT76" s="353">
        <f t="shared" ref="CT76" si="1338">SUM(P76,AF76,AV76,CB76,CR76,BL76)</f>
        <v>0</v>
      </c>
      <c r="CU76" s="354"/>
      <c r="CV76" s="157"/>
      <c r="CW76" s="361"/>
      <c r="CX76"/>
      <c r="CY76"/>
      <c r="CZ76"/>
      <c r="DA76"/>
      <c r="DB76"/>
      <c r="DC76"/>
    </row>
    <row r="77" spans="1:107" s="30" customFormat="1" ht="20" thickBot="1">
      <c r="A77" s="239" t="s">
        <v>94</v>
      </c>
      <c r="B77" s="217"/>
      <c r="C77" s="217"/>
      <c r="D77" s="217"/>
      <c r="E77" s="217"/>
      <c r="F77" s="217"/>
      <c r="G77" s="217"/>
      <c r="H77" s="217"/>
      <c r="I77" s="217"/>
      <c r="J77" s="217"/>
      <c r="K77" s="217"/>
      <c r="L77" s="217"/>
      <c r="M77" s="217"/>
      <c r="N77" s="217"/>
      <c r="O77" s="217"/>
      <c r="P77" s="218"/>
      <c r="Q77" s="218"/>
      <c r="R77" s="217"/>
      <c r="S77" s="217"/>
      <c r="T77" s="217"/>
      <c r="U77" s="217"/>
      <c r="V77" s="217"/>
      <c r="W77" s="217"/>
      <c r="X77" s="217"/>
      <c r="Y77" s="217"/>
      <c r="Z77" s="217"/>
      <c r="AA77" s="217"/>
      <c r="AB77" s="217"/>
      <c r="AC77" s="217"/>
      <c r="AD77" s="217"/>
      <c r="AE77" s="217"/>
      <c r="AF77" s="218"/>
      <c r="AG77" s="218"/>
      <c r="AH77" s="217"/>
      <c r="AI77" s="217"/>
      <c r="AJ77" s="217"/>
      <c r="AK77" s="217"/>
      <c r="AL77" s="217"/>
      <c r="AM77" s="217"/>
      <c r="AN77" s="217"/>
      <c r="AO77" s="217"/>
      <c r="AP77" s="217"/>
      <c r="AQ77" s="217"/>
      <c r="AR77" s="217"/>
      <c r="AS77" s="217"/>
      <c r="AT77" s="217"/>
      <c r="AU77" s="217"/>
      <c r="AV77" s="218"/>
      <c r="AW77" s="218"/>
      <c r="AX77" s="217"/>
      <c r="AY77" s="217"/>
      <c r="AZ77" s="217"/>
      <c r="BA77" s="217"/>
      <c r="BB77" s="217"/>
      <c r="BC77" s="217"/>
      <c r="BD77" s="217"/>
      <c r="BE77" s="217"/>
      <c r="BF77" s="217"/>
      <c r="BG77" s="217"/>
      <c r="BH77" s="217"/>
      <c r="BI77" s="217"/>
      <c r="BJ77" s="217"/>
      <c r="BK77" s="217"/>
      <c r="BL77" s="218"/>
      <c r="BM77" s="218"/>
      <c r="BN77" s="217"/>
      <c r="BO77" s="217"/>
      <c r="BP77" s="217"/>
      <c r="BQ77" s="217"/>
      <c r="BR77" s="217"/>
      <c r="BS77" s="217"/>
      <c r="BT77" s="217"/>
      <c r="BU77" s="217"/>
      <c r="BV77" s="217"/>
      <c r="BW77" s="217"/>
      <c r="BX77" s="217"/>
      <c r="BY77" s="217"/>
      <c r="BZ77" s="217"/>
      <c r="CA77" s="217"/>
      <c r="CB77" s="218"/>
      <c r="CC77" s="218"/>
      <c r="CD77" s="217"/>
      <c r="CE77" s="217"/>
      <c r="CF77" s="217"/>
      <c r="CG77" s="217"/>
      <c r="CH77" s="217"/>
      <c r="CI77" s="217"/>
      <c r="CJ77" s="217"/>
      <c r="CK77" s="217"/>
      <c r="CL77" s="217"/>
      <c r="CM77" s="217"/>
      <c r="CN77" s="217"/>
      <c r="CO77" s="217"/>
      <c r="CP77" s="217"/>
      <c r="CQ77" s="217"/>
      <c r="CR77" s="218"/>
      <c r="CS77" s="218"/>
      <c r="CT77" s="218"/>
      <c r="CU77" s="219"/>
      <c r="CW77" s="183"/>
      <c r="CX77"/>
      <c r="CY77"/>
      <c r="CZ77"/>
      <c r="DA77"/>
      <c r="DB77"/>
      <c r="DC77"/>
    </row>
    <row r="78" spans="1:107" s="30" customFormat="1">
      <c r="A78" s="171" t="s">
        <v>95</v>
      </c>
      <c r="B78" s="173"/>
      <c r="C78" s="174"/>
      <c r="D78" s="175"/>
      <c r="E78" s="176"/>
      <c r="F78" s="173"/>
      <c r="G78" s="173"/>
      <c r="H78" s="175"/>
      <c r="I78" s="176"/>
      <c r="J78" s="173"/>
      <c r="K78" s="174"/>
      <c r="L78" s="175"/>
      <c r="M78" s="176"/>
      <c r="N78" s="173"/>
      <c r="O78" s="174"/>
      <c r="P78" s="364"/>
      <c r="Q78" s="346"/>
      <c r="R78" s="173"/>
      <c r="S78" s="174"/>
      <c r="T78" s="175"/>
      <c r="U78" s="176"/>
      <c r="V78" s="173"/>
      <c r="W78" s="173"/>
      <c r="X78" s="175"/>
      <c r="Y78" s="176"/>
      <c r="Z78" s="173"/>
      <c r="AA78" s="174"/>
      <c r="AB78" s="175"/>
      <c r="AC78" s="176"/>
      <c r="AD78" s="173"/>
      <c r="AE78" s="174"/>
      <c r="AF78" s="348"/>
      <c r="AG78" s="348"/>
      <c r="AH78" s="173"/>
      <c r="AI78" s="174"/>
      <c r="AJ78" s="175"/>
      <c r="AK78" s="176"/>
      <c r="AL78" s="173"/>
      <c r="AM78" s="173"/>
      <c r="AN78" s="175"/>
      <c r="AO78" s="176"/>
      <c r="AP78" s="173"/>
      <c r="AQ78" s="174"/>
      <c r="AR78" s="175"/>
      <c r="AS78" s="176"/>
      <c r="AT78" s="173"/>
      <c r="AU78" s="174"/>
      <c r="AV78" s="348"/>
      <c r="AW78" s="348"/>
      <c r="AX78" s="173"/>
      <c r="AY78" s="174"/>
      <c r="AZ78" s="175"/>
      <c r="BA78" s="176"/>
      <c r="BB78" s="173"/>
      <c r="BC78" s="173"/>
      <c r="BD78" s="175"/>
      <c r="BE78" s="176"/>
      <c r="BF78" s="173"/>
      <c r="BG78" s="174"/>
      <c r="BH78" s="175"/>
      <c r="BI78" s="176"/>
      <c r="BJ78" s="173"/>
      <c r="BK78" s="174"/>
      <c r="BL78" s="349"/>
      <c r="BM78" s="350"/>
      <c r="BN78" s="173"/>
      <c r="BO78" s="174"/>
      <c r="BP78" s="175"/>
      <c r="BQ78" s="176"/>
      <c r="BR78" s="173"/>
      <c r="BS78" s="173"/>
      <c r="BT78" s="175"/>
      <c r="BU78" s="176"/>
      <c r="BV78" s="173"/>
      <c r="BW78" s="174"/>
      <c r="BX78" s="175"/>
      <c r="BY78" s="176"/>
      <c r="BZ78" s="173"/>
      <c r="CA78" s="174"/>
      <c r="CB78" s="345"/>
      <c r="CC78" s="346"/>
      <c r="CD78" s="173"/>
      <c r="CE78" s="174"/>
      <c r="CF78" s="175"/>
      <c r="CG78" s="176"/>
      <c r="CH78" s="173"/>
      <c r="CI78" s="173"/>
      <c r="CJ78" s="175"/>
      <c r="CK78" s="176"/>
      <c r="CL78" s="173"/>
      <c r="CM78" s="174"/>
      <c r="CN78" s="175"/>
      <c r="CO78" s="176"/>
      <c r="CP78" s="173"/>
      <c r="CQ78" s="174"/>
      <c r="CR78" s="345"/>
      <c r="CS78" s="346"/>
      <c r="CT78" s="345"/>
      <c r="CU78" s="346"/>
      <c r="CV78" s="157"/>
      <c r="CW78" s="360">
        <f>$CT$2-CT79</f>
        <v>6.9666666666666659</v>
      </c>
      <c r="CX78"/>
      <c r="CY78"/>
      <c r="CZ78"/>
      <c r="DA78"/>
      <c r="DB78"/>
      <c r="DC78"/>
    </row>
    <row r="79" spans="1:107" s="30" customFormat="1">
      <c r="A79" s="170"/>
      <c r="B79" s="357" t="str">
        <f>IF(AND(B78="",C78=""),"",IF((C78*24)-(B78*24)&gt;6,(((C78*24)-(B78*24))-0.5)/24,C78-B78))</f>
        <v/>
      </c>
      <c r="C79" s="347"/>
      <c r="D79" s="357" t="str">
        <f>IF(AND(D78="",E78=""),"",IF((E78*24)-(D78*24)&gt;6,(((E78*24)-(D78*24))-0.5)/24,E78-D78))</f>
        <v/>
      </c>
      <c r="E79" s="347"/>
      <c r="F79" s="357" t="str">
        <f>IF(AND(F78="",G78=""),"",IF((G78*24)-(F78*24)&gt;6,(((G78*24)-(F78*24))-0.5)/24,G78-F78))</f>
        <v/>
      </c>
      <c r="G79" s="347"/>
      <c r="H79" s="357" t="str">
        <f>IF(AND(H78="",I78=""),"",IF((I78*24)-(H78*24)&gt;6,(((I78*24)-(H78*24))-0.5)/24,I78-H78))</f>
        <v/>
      </c>
      <c r="I79" s="347"/>
      <c r="J79" s="357" t="str">
        <f>IF(AND(J78="",K78=""),"",IF((K78*24)-(J78*24)&gt;6,(((K78*24)-(J78*24))-0.5)/24,K78-J78))</f>
        <v/>
      </c>
      <c r="K79" s="347"/>
      <c r="L79" s="357" t="str">
        <f>IF(AND(L78="",M78=""),"",IF((M78*24)-(L78*24)&gt;6,(((M78*24)-(L78*24))-0.5)/24,M78-L78))</f>
        <v/>
      </c>
      <c r="M79" s="347"/>
      <c r="N79" s="357" t="str">
        <f>IF(AND(N78="",O78=""),"",IF((O78*24)-(N78*24)&gt;6,(((O78*24)-(N78*24))-0.5)/24,O78-N78))</f>
        <v/>
      </c>
      <c r="O79" s="347"/>
      <c r="P79" s="365">
        <f t="shared" ref="P79" si="1339">SUM(B79:O79)</f>
        <v>0</v>
      </c>
      <c r="Q79" s="350"/>
      <c r="R79" s="357" t="str">
        <f>IF(AND(R78="",S78=""),"",IF((S78*24)-(R78*24)&gt;6,(((S78*24)-(R78*24))-0.5)/24,S78-R78))</f>
        <v/>
      </c>
      <c r="S79" s="347"/>
      <c r="T79" s="357" t="str">
        <f>IF(AND(T78="",U78=""),"",IF((U78*24)-(T78*24)&gt;6,(((U78*24)-(T78*24))-0.5)/24,U78-T78))</f>
        <v/>
      </c>
      <c r="U79" s="347"/>
      <c r="V79" s="357" t="str">
        <f>IF(AND(V78="",W78=""),"",IF((W78*24)-(V78*24)&gt;6,(((W78*24)-(V78*24))-0.5)/24,W78-V78))</f>
        <v/>
      </c>
      <c r="W79" s="347"/>
      <c r="X79" s="357" t="str">
        <f>IF(AND(X78="",Y78=""),"",IF((Y78*24)-(X78*24)&gt;6,(((Y78*24)-(X78*24))-0.5)/24,Y78-X78))</f>
        <v/>
      </c>
      <c r="Y79" s="347"/>
      <c r="Z79" s="357" t="str">
        <f>IF(AND(Z78="",AA78=""),"",IF((AA78*24)-(Z78*24)&gt;6,(((AA78*24)-(Z78*24))-0.5)/24,AA78-Z78))</f>
        <v/>
      </c>
      <c r="AA79" s="347"/>
      <c r="AB79" s="357" t="str">
        <f>IF(AND(AB78="",AC78=""),"",IF((AC78*24)-(AB78*24)&gt;6,(((AC78*24)-(AB78*24))-0.5)/24,AC78-AB78))</f>
        <v/>
      </c>
      <c r="AC79" s="347"/>
      <c r="AD79" s="357" t="str">
        <f>IF(AND(AD78="",AE78=""),"",IF((AE78*24)-(AD78*24)&gt;6,(((AE78*24)-(AD78*24))-0.5)/24,AE78-AD78))</f>
        <v/>
      </c>
      <c r="AE79" s="347"/>
      <c r="AF79" s="349">
        <f t="shared" ref="AF79" si="1340">SUM(R79:AE79)</f>
        <v>0</v>
      </c>
      <c r="AG79" s="350"/>
      <c r="AH79" s="357" t="str">
        <f>IF(AND(AH78="",AI78=""),"",IF((AI78*24)-(AH78*24)&gt;6,(((AI78*24)-(AH78*24))-0.5)/24,AI78-AH78))</f>
        <v/>
      </c>
      <c r="AI79" s="347"/>
      <c r="AJ79" s="357" t="str">
        <f>IF(AND(AJ78="",AK78=""),"",IF((AK78*24)-(AJ78*24)&gt;6,(((AK78*24)-(AJ78*24))-0.5)/24,AK78-AJ78))</f>
        <v/>
      </c>
      <c r="AK79" s="347"/>
      <c r="AL79" s="357" t="str">
        <f>IF(AND(AL78="",AM78=""),"",IF((AM78*24)-(AL78*24)&gt;6,(((AM78*24)-(AL78*24))-0.5)/24,AM78-AL78))</f>
        <v/>
      </c>
      <c r="AM79" s="347"/>
      <c r="AN79" s="357" t="str">
        <f>IF(AND(AN78="",AO78=""),"",IF((AO78*24)-(AN78*24)&gt;6,(((AO78*24)-(AN78*24))-0.5)/24,AO78-AN78))</f>
        <v/>
      </c>
      <c r="AO79" s="347"/>
      <c r="AP79" s="357" t="str">
        <f>IF(AND(AP78="",AQ78=""),"",IF((AQ78*24)-(AP78*24)&gt;6,(((AQ78*24)-(AP78*24))-0.5)/24,AQ78-AP78))</f>
        <v/>
      </c>
      <c r="AQ79" s="347"/>
      <c r="AR79" s="357" t="str">
        <f>IF(AND(AR78="",AS78=""),"",IF((AS78*24)-(AR78*24)&gt;6,(((AS78*24)-(AR78*24))-0.5)/24,AS78-AR78))</f>
        <v/>
      </c>
      <c r="AS79" s="347"/>
      <c r="AT79" s="357" t="str">
        <f>IF(AND(AT78="",AU78=""),"",IF((AU78*24)-(AT78*24)&gt;6,(((AU78*24)-(AT78*24))-0.5)/24,AU78-AT78))</f>
        <v/>
      </c>
      <c r="AU79" s="347"/>
      <c r="AV79" s="349">
        <f t="shared" ref="AV79" si="1341">SUM(AH79:AU79)</f>
        <v>0</v>
      </c>
      <c r="AW79" s="350"/>
      <c r="AX79" s="357" t="str">
        <f>IF(AND(AX78="",AY78=""),"",IF((AY78*24)-(AX78*24)&gt;6,(((AY78*24)-(AX78*24))-0.5)/24,AY78-AX78))</f>
        <v/>
      </c>
      <c r="AY79" s="347"/>
      <c r="AZ79" s="357" t="str">
        <f>IF(AND(AZ78="",BA78=""),"",IF((BA78*24)-(AZ78*24)&gt;6,(((BA78*24)-(AZ78*24))-0.5)/24,BA78-AZ78))</f>
        <v/>
      </c>
      <c r="BA79" s="347"/>
      <c r="BB79" s="357" t="str">
        <f>IF(AND(BB78="",BC78=""),"",IF((BC78*24)-(BB78*24)&gt;6,(((BC78*24)-(BB78*24))-0.5)/24,BC78-BB78))</f>
        <v/>
      </c>
      <c r="BC79" s="347"/>
      <c r="BD79" s="357" t="str">
        <f>IF(AND(BD78="",BE78=""),"",IF((BE78*24)-(BD78*24)&gt;6,(((BE78*24)-(BD78*24))-0.5)/24,BE78-BD78))</f>
        <v/>
      </c>
      <c r="BE79" s="347"/>
      <c r="BF79" s="357" t="str">
        <f>IF(AND(BF78="",BG78=""),"",IF((BG78*24)-(BF78*24)&gt;6,(((BG78*24)-(BF78*24))-0.5)/24,BG78-BF78))</f>
        <v/>
      </c>
      <c r="BG79" s="347"/>
      <c r="BH79" s="357" t="str">
        <f>IF(AND(BH78="",BI78=""),"",IF((BI78*24)-(BH78*24)&gt;6,(((BI78*24)-(BH78*24))-0.5)/24,BI78-BH78))</f>
        <v/>
      </c>
      <c r="BI79" s="347"/>
      <c r="BJ79" s="357" t="str">
        <f>IF(AND(BJ78="",BK78=""),"",IF((BK78*24)-(BJ78*24)&gt;6,(((BK78*24)-(BJ78*24))-0.5)/24,BK78-BJ78))</f>
        <v/>
      </c>
      <c r="BK79" s="347"/>
      <c r="BL79" s="349">
        <f t="shared" ref="BL79" si="1342">SUM(AX79:BK79)</f>
        <v>0</v>
      </c>
      <c r="BM79" s="350"/>
      <c r="BN79" s="357" t="str">
        <f>IF(AND(BN78="",BO78=""),"",IF((BO78*24)-(BN78*24)&gt;6,(((BO78*24)-(BN78*24))-0.5)/24,BO78-BN78))</f>
        <v/>
      </c>
      <c r="BO79" s="347"/>
      <c r="BP79" s="357" t="str">
        <f>IF(AND(BP78="",BQ78=""),"",IF((BQ78*24)-(BP78*24)&gt;6,(((BQ78*24)-(BP78*24))-0.5)/24,BQ78-BP78))</f>
        <v/>
      </c>
      <c r="BQ79" s="347"/>
      <c r="BR79" s="357" t="str">
        <f>IF(AND(BR78="",BS78=""),"",IF((BS78*24)-(BR78*24)&gt;6,(((BS78*24)-(BR78*24))-0.5)/24,BS78-BR78))</f>
        <v/>
      </c>
      <c r="BS79" s="347"/>
      <c r="BT79" s="357" t="str">
        <f>IF(AND(BT78="",BU78=""),"",IF((BU78*24)-(BT78*24)&gt;6,(((BU78*24)-(BT78*24))-0.5)/24,BU78-BT78))</f>
        <v/>
      </c>
      <c r="BU79" s="347"/>
      <c r="BV79" s="357" t="str">
        <f>IF(AND(BV78="",BW78=""),"",IF((BW78*24)-(BV78*24)&gt;6,(((BW78*24)-(BV78*24))-0.5)/24,BW78-BV78))</f>
        <v/>
      </c>
      <c r="BW79" s="347"/>
      <c r="BX79" s="357" t="str">
        <f>IF(AND(BX78="",BY78=""),"",IF((BY78*24)-(BX78*24)&gt;6,(((BY78*24)-(BX78*24))-0.5)/24,BY78-BX78))</f>
        <v/>
      </c>
      <c r="BY79" s="347"/>
      <c r="BZ79" s="357" t="str">
        <f>IF(AND(BZ78="",CA78=""),"",IF((CA78*24)-(BZ78*24)&gt;6,(((CA78*24)-(BZ78*24))-0.5)/24,CA78-BZ78))</f>
        <v/>
      </c>
      <c r="CA79" s="347"/>
      <c r="CB79" s="349">
        <f>SUM(BN79:CA79)</f>
        <v>0</v>
      </c>
      <c r="CC79" s="350"/>
      <c r="CD79" s="357" t="str">
        <f>IF(AND(CD78="",CE78=""),"",IF((CE78*24)-(CD78*24)&gt;6,(((CE78*24)-(CD78*24))-0.5)/24,CE78-CD78))</f>
        <v/>
      </c>
      <c r="CE79" s="347"/>
      <c r="CF79" s="357" t="str">
        <f>IF(AND(CF78="",CG78=""),"",IF((CG78*24)-(CF78*24)&gt;6,(((CG78*24)-(CF78*24))-0.5)/24,CG78-CF78))</f>
        <v/>
      </c>
      <c r="CG79" s="347"/>
      <c r="CH79" s="357" t="str">
        <f>IF(AND(CH78="",CI78=""),"",IF((CI78*24)-(CH78*24)&gt;6,(((CI78*24)-(CH78*24))-0.5)/24,CI78-CH78))</f>
        <v/>
      </c>
      <c r="CI79" s="347"/>
      <c r="CJ79" s="357" t="str">
        <f>IF(AND(CJ78="",CK78=""),"",IF((CK78*24)-(CJ78*24)&gt;6,(((CK78*24)-(CJ78*24))-0.5)/24,CK78-CJ78))</f>
        <v/>
      </c>
      <c r="CK79" s="347"/>
      <c r="CL79" s="357" t="str">
        <f>IF(AND(CL78="",CM78=""),"",IF((CM78*24)-(CL78*24)&gt;6,(((CM78*24)-(CL78*24))-0.5)/24,CM78-CL78))</f>
        <v/>
      </c>
      <c r="CM79" s="347"/>
      <c r="CN79" s="357" t="str">
        <f>IF(AND(CN78="",CO78=""),"",IF((CO78*24)-(CN78*24)&gt;6,(((CO78*24)-(CN78*24))-0.5)/24,CO78-CN78))</f>
        <v/>
      </c>
      <c r="CO79" s="347"/>
      <c r="CP79" s="357" t="str">
        <f>IF(AND(CP78="",CQ78=""),"",IF((CQ78*24)-(CP78*24)&gt;6,(((CQ78*24)-(CP78*24))-0.5)/24,CQ78-CP78))</f>
        <v/>
      </c>
      <c r="CQ79" s="347"/>
      <c r="CR79" s="349">
        <f t="shared" ref="CR79" si="1343">SUM(CD79:CQ79)</f>
        <v>0</v>
      </c>
      <c r="CS79" s="350"/>
      <c r="CT79" s="349">
        <f t="shared" ref="CT79" si="1344">SUM(P79,AF79,AV79,CB79,CR79,BL79)</f>
        <v>0</v>
      </c>
      <c r="CU79" s="350"/>
      <c r="CV79" s="157"/>
      <c r="CW79" s="361"/>
      <c r="CX79"/>
      <c r="CY79"/>
      <c r="CZ79"/>
      <c r="DA79"/>
      <c r="DB79"/>
      <c r="DC79"/>
    </row>
    <row r="80" spans="1:107" s="30" customFormat="1">
      <c r="A80" s="171" t="s">
        <v>96</v>
      </c>
      <c r="B80" s="173"/>
      <c r="C80" s="174"/>
      <c r="D80" s="175"/>
      <c r="E80" s="176"/>
      <c r="F80" s="173"/>
      <c r="G80" s="173"/>
      <c r="H80" s="175"/>
      <c r="I80" s="176"/>
      <c r="J80" s="173"/>
      <c r="K80" s="174"/>
      <c r="L80" s="175"/>
      <c r="M80" s="176"/>
      <c r="N80" s="173"/>
      <c r="O80" s="174"/>
      <c r="P80" s="364"/>
      <c r="Q80" s="346"/>
      <c r="R80" s="173"/>
      <c r="S80" s="174"/>
      <c r="T80" s="175"/>
      <c r="U80" s="176"/>
      <c r="V80" s="173"/>
      <c r="W80" s="173"/>
      <c r="X80" s="175"/>
      <c r="Y80" s="176"/>
      <c r="Z80" s="173"/>
      <c r="AA80" s="174"/>
      <c r="AB80" s="175"/>
      <c r="AC80" s="176"/>
      <c r="AD80" s="173"/>
      <c r="AE80" s="174"/>
      <c r="AF80" s="348"/>
      <c r="AG80" s="348"/>
      <c r="AH80" s="173"/>
      <c r="AI80" s="174"/>
      <c r="AJ80" s="175"/>
      <c r="AK80" s="176"/>
      <c r="AL80" s="173"/>
      <c r="AM80" s="173"/>
      <c r="AN80" s="175"/>
      <c r="AO80" s="176"/>
      <c r="AP80" s="173"/>
      <c r="AQ80" s="174"/>
      <c r="AR80" s="175"/>
      <c r="AS80" s="176"/>
      <c r="AT80" s="173"/>
      <c r="AU80" s="174"/>
      <c r="AV80" s="348"/>
      <c r="AW80" s="348"/>
      <c r="AX80" s="173"/>
      <c r="AY80" s="174"/>
      <c r="AZ80" s="175"/>
      <c r="BA80" s="176"/>
      <c r="BB80" s="173"/>
      <c r="BC80" s="173"/>
      <c r="BD80" s="175"/>
      <c r="BE80" s="176"/>
      <c r="BF80" s="173"/>
      <c r="BG80" s="174"/>
      <c r="BH80" s="175"/>
      <c r="BI80" s="176"/>
      <c r="BJ80" s="173"/>
      <c r="BK80" s="174"/>
      <c r="BL80" s="349"/>
      <c r="BM80" s="350"/>
      <c r="BN80" s="173"/>
      <c r="BO80" s="174"/>
      <c r="BP80" s="175"/>
      <c r="BQ80" s="176"/>
      <c r="BR80" s="173"/>
      <c r="BS80" s="173"/>
      <c r="BT80" s="175"/>
      <c r="BU80" s="176"/>
      <c r="BV80" s="173"/>
      <c r="BW80" s="174"/>
      <c r="BX80" s="175"/>
      <c r="BY80" s="176"/>
      <c r="BZ80" s="173"/>
      <c r="CA80" s="174"/>
      <c r="CB80" s="349"/>
      <c r="CC80" s="350"/>
      <c r="CD80" s="173"/>
      <c r="CE80" s="174"/>
      <c r="CF80" s="175"/>
      <c r="CG80" s="176"/>
      <c r="CH80" s="173"/>
      <c r="CI80" s="173"/>
      <c r="CJ80" s="175"/>
      <c r="CK80" s="176"/>
      <c r="CL80" s="173"/>
      <c r="CM80" s="174"/>
      <c r="CN80" s="175"/>
      <c r="CO80" s="176"/>
      <c r="CP80" s="173"/>
      <c r="CQ80" s="174"/>
      <c r="CR80" s="349"/>
      <c r="CS80" s="350"/>
      <c r="CT80" s="349"/>
      <c r="CU80" s="350"/>
      <c r="CV80" s="157"/>
      <c r="CW80" s="360">
        <f>$CT$2-CT81</f>
        <v>6.9666666666666659</v>
      </c>
      <c r="CX80"/>
      <c r="CY80"/>
      <c r="CZ80"/>
      <c r="DA80"/>
      <c r="DB80"/>
      <c r="DC80"/>
    </row>
    <row r="81" spans="1:107" s="30" customFormat="1">
      <c r="A81" s="165"/>
      <c r="B81" s="357" t="str">
        <f>IF(AND(B80="",C80=""),"",IF((C80*24)-(B80*24)&gt;6,(((C80*24)-(B80*24))-0.5)/24,C80-B80))</f>
        <v/>
      </c>
      <c r="C81" s="347"/>
      <c r="D81" s="357" t="str">
        <f>IF(AND(D80="",E80=""),"",IF((E80*24)-(D80*24)&gt;6,(((E80*24)-(D80*24))-0.5)/24,E80-D80))</f>
        <v/>
      </c>
      <c r="E81" s="347"/>
      <c r="F81" s="357" t="str">
        <f>IF(AND(F80="",G80=""),"",IF((G80*24)-(F80*24)&gt;6,(((G80*24)-(F80*24))-0.5)/24,G80-F80))</f>
        <v/>
      </c>
      <c r="G81" s="347"/>
      <c r="H81" s="357" t="str">
        <f>IF(AND(H80="",I80=""),"",IF((I80*24)-(H80*24)&gt;6,(((I80*24)-(H80*24))-0.5)/24,I80-H80))</f>
        <v/>
      </c>
      <c r="I81" s="347"/>
      <c r="J81" s="357" t="str">
        <f>IF(AND(J80="",K80=""),"",IF((K80*24)-(J80*24)&gt;6,(((K80*24)-(J80*24))-0.5)/24,K80-J80))</f>
        <v/>
      </c>
      <c r="K81" s="347"/>
      <c r="L81" s="357" t="str">
        <f>IF(AND(L80="",M80=""),"",IF((M80*24)-(L80*24)&gt;6,(((M80*24)-(L80*24))-0.5)/24,M80-L80))</f>
        <v/>
      </c>
      <c r="M81" s="347"/>
      <c r="N81" s="357" t="str">
        <f>IF(AND(N80="",O80=""),"",IF((O80*24)-(N80*24)&gt;6,(((O80*24)-(N80*24))-0.5)/24,O80-N80))</f>
        <v/>
      </c>
      <c r="O81" s="347"/>
      <c r="P81" s="365">
        <f t="shared" ref="P81" si="1345">SUM(B81:O81)</f>
        <v>0</v>
      </c>
      <c r="Q81" s="350"/>
      <c r="R81" s="357" t="str">
        <f>IF(AND(R80="",S80=""),"",IF((S80*24)-(R80*24)&gt;6,(((S80*24)-(R80*24))-0.5)/24,S80-R80))</f>
        <v/>
      </c>
      <c r="S81" s="347"/>
      <c r="T81" s="357" t="str">
        <f>IF(AND(T80="",U80=""),"",IF((U80*24)-(T80*24)&gt;6,(((U80*24)-(T80*24))-0.5)/24,U80-T80))</f>
        <v/>
      </c>
      <c r="U81" s="347"/>
      <c r="V81" s="357" t="str">
        <f>IF(AND(V80="",W80=""),"",IF((W80*24)-(V80*24)&gt;6,(((W80*24)-(V80*24))-0.5)/24,W80-V80))</f>
        <v/>
      </c>
      <c r="W81" s="347"/>
      <c r="X81" s="357" t="str">
        <f>IF(AND(X80="",Y80=""),"",IF((Y80*24)-(X80*24)&gt;6,(((Y80*24)-(X80*24))-0.5)/24,Y80-X80))</f>
        <v/>
      </c>
      <c r="Y81" s="347"/>
      <c r="Z81" s="357" t="str">
        <f>IF(AND(Z80="",AA80=""),"",IF((AA80*24)-(Z80*24)&gt;6,(((AA80*24)-(Z80*24))-0.5)/24,AA80-Z80))</f>
        <v/>
      </c>
      <c r="AA81" s="347"/>
      <c r="AB81" s="357" t="str">
        <f>IF(AND(AB80="",AC80=""),"",IF((AC80*24)-(AB80*24)&gt;6,(((AC80*24)-(AB80*24))-0.5)/24,AC80-AB80))</f>
        <v/>
      </c>
      <c r="AC81" s="347"/>
      <c r="AD81" s="357" t="str">
        <f>IF(AND(AD80="",AE80=""),"",IF((AE80*24)-(AD80*24)&gt;6,(((AE80*24)-(AD80*24))-0.5)/24,AE80-AD80))</f>
        <v/>
      </c>
      <c r="AE81" s="347"/>
      <c r="AF81" s="349">
        <f t="shared" ref="AF81" si="1346">SUM(R81:AE81)</f>
        <v>0</v>
      </c>
      <c r="AG81" s="350"/>
      <c r="AH81" s="357" t="str">
        <f>IF(AND(AH80="",AI80=""),"",IF((AI80*24)-(AH80*24)&gt;6,(((AI80*24)-(AH80*24))-0.5)/24,AI80-AH80))</f>
        <v/>
      </c>
      <c r="AI81" s="347"/>
      <c r="AJ81" s="357" t="str">
        <f>IF(AND(AJ80="",AK80=""),"",IF((AK80*24)-(AJ80*24)&gt;6,(((AK80*24)-(AJ80*24))-0.5)/24,AK80-AJ80))</f>
        <v/>
      </c>
      <c r="AK81" s="347"/>
      <c r="AL81" s="357" t="str">
        <f>IF(AND(AL80="",AM80=""),"",IF((AM80*24)-(AL80*24)&gt;6,(((AM80*24)-(AL80*24))-0.5)/24,AM80-AL80))</f>
        <v/>
      </c>
      <c r="AM81" s="347"/>
      <c r="AN81" s="357" t="str">
        <f>IF(AND(AN80="",AO80=""),"",IF((AO80*24)-(AN80*24)&gt;6,(((AO80*24)-(AN80*24))-0.5)/24,AO80-AN80))</f>
        <v/>
      </c>
      <c r="AO81" s="347"/>
      <c r="AP81" s="357" t="str">
        <f>IF(AND(AP80="",AQ80=""),"",IF((AQ80*24)-(AP80*24)&gt;6,(((AQ80*24)-(AP80*24))-0.5)/24,AQ80-AP80))</f>
        <v/>
      </c>
      <c r="AQ81" s="347"/>
      <c r="AR81" s="357" t="str">
        <f>IF(AND(AR80="",AS80=""),"",IF((AS80*24)-(AR80*24)&gt;6,(((AS80*24)-(AR80*24))-0.5)/24,AS80-AR80))</f>
        <v/>
      </c>
      <c r="AS81" s="347"/>
      <c r="AT81" s="357" t="str">
        <f>IF(AND(AT80="",AU80=""),"",IF((AU80*24)-(AT80*24)&gt;6,(((AU80*24)-(AT80*24))-0.5)/24,AU80-AT80))</f>
        <v/>
      </c>
      <c r="AU81" s="347"/>
      <c r="AV81" s="349">
        <f t="shared" ref="AV81" si="1347">SUM(AH81:AU81)</f>
        <v>0</v>
      </c>
      <c r="AW81" s="350"/>
      <c r="AX81" s="357" t="str">
        <f>IF(AND(AX80="",AY80=""),"",IF((AY80*24)-(AX80*24)&gt;6,(((AY80*24)-(AX80*24))-0.5)/24,AY80-AX80))</f>
        <v/>
      </c>
      <c r="AY81" s="347"/>
      <c r="AZ81" s="357" t="str">
        <f>IF(AND(AZ80="",BA80=""),"",IF((BA80*24)-(AZ80*24)&gt;6,(((BA80*24)-(AZ80*24))-0.5)/24,BA80-AZ80))</f>
        <v/>
      </c>
      <c r="BA81" s="347"/>
      <c r="BB81" s="357" t="str">
        <f>IF(AND(BB80="",BC80=""),"",IF((BC80*24)-(BB80*24)&gt;6,(((BC80*24)-(BB80*24))-0.5)/24,BC80-BB80))</f>
        <v/>
      </c>
      <c r="BC81" s="347"/>
      <c r="BD81" s="357" t="str">
        <f>IF(AND(BD80="",BE80=""),"",IF((BE80*24)-(BD80*24)&gt;6,(((BE80*24)-(BD80*24))-0.5)/24,BE80-BD80))</f>
        <v/>
      </c>
      <c r="BE81" s="347"/>
      <c r="BF81" s="357" t="str">
        <f>IF(AND(BF80="",BG80=""),"",IF((BG80*24)-(BF80*24)&gt;6,(((BG80*24)-(BF80*24))-0.5)/24,BG80-BF80))</f>
        <v/>
      </c>
      <c r="BG81" s="347"/>
      <c r="BH81" s="357" t="str">
        <f>IF(AND(BH80="",BI80=""),"",IF((BI80*24)-(BH80*24)&gt;6,(((BI80*24)-(BH80*24))-0.5)/24,BI80-BH80))</f>
        <v/>
      </c>
      <c r="BI81" s="347"/>
      <c r="BJ81" s="357" t="str">
        <f>IF(AND(BJ80="",BK80=""),"",IF((BK80*24)-(BJ80*24)&gt;6,(((BK80*24)-(BJ80*24))-0.5)/24,BK80-BJ80))</f>
        <v/>
      </c>
      <c r="BK81" s="347"/>
      <c r="BL81" s="349">
        <f t="shared" ref="BL81" si="1348">SUM(AX81:BK81)</f>
        <v>0</v>
      </c>
      <c r="BM81" s="350"/>
      <c r="BN81" s="357" t="str">
        <f>IF(AND(BN80="",BO80=""),"",IF((BO80*24)-(BN80*24)&gt;6,(((BO80*24)-(BN80*24))-0.5)/24,BO80-BN80))</f>
        <v/>
      </c>
      <c r="BO81" s="347"/>
      <c r="BP81" s="357" t="str">
        <f>IF(AND(BP80="",BQ80=""),"",IF((BQ80*24)-(BP80*24)&gt;6,(((BQ80*24)-(BP80*24))-0.5)/24,BQ80-BP80))</f>
        <v/>
      </c>
      <c r="BQ81" s="347"/>
      <c r="BR81" s="357" t="str">
        <f>IF(AND(BR80="",BS80=""),"",IF((BS80*24)-(BR80*24)&gt;6,(((BS80*24)-(BR80*24))-0.5)/24,BS80-BR80))</f>
        <v/>
      </c>
      <c r="BS81" s="347"/>
      <c r="BT81" s="357" t="str">
        <f>IF(AND(BT80="",BU80=""),"",IF((BU80*24)-(BT80*24)&gt;6,(((BU80*24)-(BT80*24))-0.5)/24,BU80-BT80))</f>
        <v/>
      </c>
      <c r="BU81" s="347"/>
      <c r="BV81" s="357" t="str">
        <f>IF(AND(BV80="",BW80=""),"",IF((BW80*24)-(BV80*24)&gt;6,(((BW80*24)-(BV80*24))-0.5)/24,BW80-BV80))</f>
        <v/>
      </c>
      <c r="BW81" s="347"/>
      <c r="BX81" s="357" t="str">
        <f>IF(AND(BX80="",BY80=""),"",IF((BY80*24)-(BX80*24)&gt;6,(((BY80*24)-(BX80*24))-0.5)/24,BY80-BX80))</f>
        <v/>
      </c>
      <c r="BY81" s="347"/>
      <c r="BZ81" s="357" t="str">
        <f>IF(AND(BZ80="",CA80=""),"",IF((CA80*24)-(BZ80*24)&gt;6,(((CA80*24)-(BZ80*24))-0.5)/24,CA80-BZ80))</f>
        <v/>
      </c>
      <c r="CA81" s="347"/>
      <c r="CB81" s="349">
        <f t="shared" ref="CB81" si="1349">SUM(BN81:CA81)</f>
        <v>0</v>
      </c>
      <c r="CC81" s="350"/>
      <c r="CD81" s="357" t="str">
        <f>IF(AND(CD80="",CE80=""),"",IF((CE80*24)-(CD80*24)&gt;6,(((CE80*24)-(CD80*24))-0.5)/24,CE80-CD80))</f>
        <v/>
      </c>
      <c r="CE81" s="347"/>
      <c r="CF81" s="357" t="str">
        <f>IF(AND(CF80="",CG80=""),"",IF((CG80*24)-(CF80*24)&gt;6,(((CG80*24)-(CF80*24))-0.5)/24,CG80-CF80))</f>
        <v/>
      </c>
      <c r="CG81" s="347"/>
      <c r="CH81" s="357" t="str">
        <f>IF(AND(CH80="",CI80=""),"",IF((CI80*24)-(CH80*24)&gt;6,(((CI80*24)-(CH80*24))-0.5)/24,CI80-CH80))</f>
        <v/>
      </c>
      <c r="CI81" s="347"/>
      <c r="CJ81" s="357" t="str">
        <f>IF(AND(CJ80="",CK80=""),"",IF((CK80*24)-(CJ80*24)&gt;6,(((CK80*24)-(CJ80*24))-0.5)/24,CK80-CJ80))</f>
        <v/>
      </c>
      <c r="CK81" s="347"/>
      <c r="CL81" s="357" t="str">
        <f>IF(AND(CL80="",CM80=""),"",IF((CM80*24)-(CL80*24)&gt;6,(((CM80*24)-(CL80*24))-0.5)/24,CM80-CL80))</f>
        <v/>
      </c>
      <c r="CM81" s="347"/>
      <c r="CN81" s="357" t="str">
        <f>IF(AND(CN80="",CO80=""),"",IF((CO80*24)-(CN80*24)&gt;6,(((CO80*24)-(CN80*24))-0.5)/24,CO80-CN80))</f>
        <v/>
      </c>
      <c r="CO81" s="347"/>
      <c r="CP81" s="357" t="str">
        <f>IF(AND(CP80="",CQ80=""),"",IF((CQ80*24)-(CP80*24)&gt;6,(((CQ80*24)-(CP80*24))-0.5)/24,CQ80-CP80))</f>
        <v/>
      </c>
      <c r="CQ81" s="347"/>
      <c r="CR81" s="349">
        <f t="shared" ref="CR81" si="1350">SUM(CD81:CQ81)</f>
        <v>0</v>
      </c>
      <c r="CS81" s="350"/>
      <c r="CT81" s="349">
        <f t="shared" ref="CT81" si="1351">SUM(P81,AF81,AV81,CB81,CR81,BL81)</f>
        <v>0</v>
      </c>
      <c r="CU81" s="350"/>
      <c r="CV81" s="157"/>
      <c r="CW81" s="361"/>
      <c r="CX81"/>
      <c r="CY81"/>
      <c r="CZ81"/>
      <c r="DA81"/>
      <c r="DB81"/>
      <c r="DC81"/>
    </row>
    <row r="82" spans="1:107" s="30" customFormat="1">
      <c r="A82" s="171" t="s">
        <v>97</v>
      </c>
      <c r="B82" s="173"/>
      <c r="C82" s="174"/>
      <c r="D82" s="175"/>
      <c r="E82" s="176"/>
      <c r="F82" s="173"/>
      <c r="G82" s="173"/>
      <c r="H82" s="175"/>
      <c r="I82" s="176"/>
      <c r="J82" s="173"/>
      <c r="K82" s="174"/>
      <c r="L82" s="175"/>
      <c r="M82" s="176"/>
      <c r="N82" s="173"/>
      <c r="O82" s="174"/>
      <c r="P82" s="364"/>
      <c r="Q82" s="346"/>
      <c r="R82" s="173"/>
      <c r="S82" s="174"/>
      <c r="T82" s="175"/>
      <c r="U82" s="176"/>
      <c r="V82" s="173"/>
      <c r="W82" s="173"/>
      <c r="X82" s="175"/>
      <c r="Y82" s="176"/>
      <c r="Z82" s="173"/>
      <c r="AA82" s="174"/>
      <c r="AB82" s="175"/>
      <c r="AC82" s="176"/>
      <c r="AD82" s="173"/>
      <c r="AE82" s="174"/>
      <c r="AF82" s="348"/>
      <c r="AG82" s="348"/>
      <c r="AH82" s="173"/>
      <c r="AI82" s="174"/>
      <c r="AJ82" s="175"/>
      <c r="AK82" s="176"/>
      <c r="AL82" s="173"/>
      <c r="AM82" s="173"/>
      <c r="AN82" s="175"/>
      <c r="AO82" s="176"/>
      <c r="AP82" s="173"/>
      <c r="AQ82" s="174"/>
      <c r="AR82" s="175"/>
      <c r="AS82" s="176"/>
      <c r="AT82" s="173"/>
      <c r="AU82" s="174"/>
      <c r="AV82" s="348"/>
      <c r="AW82" s="348"/>
      <c r="AX82" s="173"/>
      <c r="AY82" s="174"/>
      <c r="AZ82" s="175"/>
      <c r="BA82" s="176"/>
      <c r="BB82" s="173"/>
      <c r="BC82" s="173"/>
      <c r="BD82" s="175"/>
      <c r="BE82" s="176"/>
      <c r="BF82" s="173"/>
      <c r="BG82" s="174"/>
      <c r="BH82" s="175"/>
      <c r="BI82" s="176"/>
      <c r="BJ82" s="173"/>
      <c r="BK82" s="174"/>
      <c r="BL82" s="349"/>
      <c r="BM82" s="350"/>
      <c r="BN82" s="173"/>
      <c r="BO82" s="174"/>
      <c r="BP82" s="175"/>
      <c r="BQ82" s="176"/>
      <c r="BR82" s="173"/>
      <c r="BS82" s="173"/>
      <c r="BT82" s="175"/>
      <c r="BU82" s="176"/>
      <c r="BV82" s="173"/>
      <c r="BW82" s="174"/>
      <c r="BX82" s="175"/>
      <c r="BY82" s="176"/>
      <c r="BZ82" s="173"/>
      <c r="CA82" s="174"/>
      <c r="CB82" s="349"/>
      <c r="CC82" s="350"/>
      <c r="CD82" s="173"/>
      <c r="CE82" s="174"/>
      <c r="CF82" s="175"/>
      <c r="CG82" s="176"/>
      <c r="CH82" s="173"/>
      <c r="CI82" s="173"/>
      <c r="CJ82" s="175"/>
      <c r="CK82" s="176"/>
      <c r="CL82" s="173"/>
      <c r="CM82" s="174"/>
      <c r="CN82" s="175"/>
      <c r="CO82" s="176"/>
      <c r="CP82" s="173"/>
      <c r="CQ82" s="174"/>
      <c r="CR82" s="349"/>
      <c r="CS82" s="350"/>
      <c r="CT82" s="349"/>
      <c r="CU82" s="350"/>
      <c r="CV82" s="157"/>
      <c r="CW82" s="360">
        <f>$CT$2-CT83</f>
        <v>6.9666666666666659</v>
      </c>
      <c r="CX82"/>
      <c r="CY82"/>
      <c r="CZ82"/>
      <c r="DA82"/>
      <c r="DB82"/>
      <c r="DC82"/>
    </row>
    <row r="83" spans="1:107" s="30" customFormat="1">
      <c r="A83" s="165"/>
      <c r="B83" s="357" t="str">
        <f>IF(AND(B82="",C82=""),"",IF((C82*24)-(B82*24)&gt;6,(((C82*24)-(B82*24))-0.5)/24,C82-B82))</f>
        <v/>
      </c>
      <c r="C83" s="347"/>
      <c r="D83" s="357" t="str">
        <f>IF(AND(D82="",E82=""),"",IF((E82*24)-(D82*24)&gt;6,(((E82*24)-(D82*24))-0.5)/24,E82-D82))</f>
        <v/>
      </c>
      <c r="E83" s="347"/>
      <c r="F83" s="357" t="str">
        <f>IF(AND(F82="",G82=""),"",IF((G82*24)-(F82*24)&gt;6,(((G82*24)-(F82*24))-0.5)/24,G82-F82))</f>
        <v/>
      </c>
      <c r="G83" s="347"/>
      <c r="H83" s="357" t="str">
        <f>IF(AND(H82="",I82=""),"",IF((I82*24)-(H82*24)&gt;6,(((I82*24)-(H82*24))-0.5)/24,I82-H82))</f>
        <v/>
      </c>
      <c r="I83" s="347"/>
      <c r="J83" s="357" t="str">
        <f>IF(AND(J82="",K82=""),"",IF((K82*24)-(J82*24)&gt;6,(((K82*24)-(J82*24))-0.5)/24,K82-J82))</f>
        <v/>
      </c>
      <c r="K83" s="347"/>
      <c r="L83" s="357" t="str">
        <f>IF(AND(L82="",M82=""),"",IF((M82*24)-(L82*24)&gt;6,(((M82*24)-(L82*24))-0.5)/24,M82-L82))</f>
        <v/>
      </c>
      <c r="M83" s="347"/>
      <c r="N83" s="357" t="str">
        <f>IF(AND(N82="",O82=""),"",IF((O82*24)-(N82*24)&gt;6,(((O82*24)-(N82*24))-0.5)/24,O82-N82))</f>
        <v/>
      </c>
      <c r="O83" s="347"/>
      <c r="P83" s="365">
        <f t="shared" ref="P83" si="1352">SUM(B83:O83)</f>
        <v>0</v>
      </c>
      <c r="Q83" s="350"/>
      <c r="R83" s="357" t="str">
        <f>IF(AND(R82="",S82=""),"",IF((S82*24)-(R82*24)&gt;6,(((S82*24)-(R82*24))-0.5)/24,S82-R82))</f>
        <v/>
      </c>
      <c r="S83" s="347"/>
      <c r="T83" s="357" t="str">
        <f>IF(AND(T82="",U82=""),"",IF((U82*24)-(T82*24)&gt;6,(((U82*24)-(T82*24))-0.5)/24,U82-T82))</f>
        <v/>
      </c>
      <c r="U83" s="347"/>
      <c r="V83" s="357" t="str">
        <f>IF(AND(V82="",W82=""),"",IF((W82*24)-(V82*24)&gt;6,(((W82*24)-(V82*24))-0.5)/24,W82-V82))</f>
        <v/>
      </c>
      <c r="W83" s="347"/>
      <c r="X83" s="357" t="str">
        <f>IF(AND(X82="",Y82=""),"",IF((Y82*24)-(X82*24)&gt;6,(((Y82*24)-(X82*24))-0.5)/24,Y82-X82))</f>
        <v/>
      </c>
      <c r="Y83" s="347"/>
      <c r="Z83" s="357" t="str">
        <f>IF(AND(Z82="",AA82=""),"",IF((AA82*24)-(Z82*24)&gt;6,(((AA82*24)-(Z82*24))-0.5)/24,AA82-Z82))</f>
        <v/>
      </c>
      <c r="AA83" s="347"/>
      <c r="AB83" s="357" t="str">
        <f>IF(AND(AB82="",AC82=""),"",IF((AC82*24)-(AB82*24)&gt;6,(((AC82*24)-(AB82*24))-0.5)/24,AC82-AB82))</f>
        <v/>
      </c>
      <c r="AC83" s="347"/>
      <c r="AD83" s="357" t="str">
        <f>IF(AND(AD82="",AE82=""),"",IF((AE82*24)-(AD82*24)&gt;6,(((AE82*24)-(AD82*24))-0.5)/24,AE82-AD82))</f>
        <v/>
      </c>
      <c r="AE83" s="347"/>
      <c r="AF83" s="349">
        <f t="shared" ref="AF83" si="1353">SUM(R83:AE83)</f>
        <v>0</v>
      </c>
      <c r="AG83" s="350"/>
      <c r="AH83" s="357" t="str">
        <f>IF(AND(AH82="",AI82=""),"",IF((AI82*24)-(AH82*24)&gt;6,(((AI82*24)-(AH82*24))-0.5)/24,AI82-AH82))</f>
        <v/>
      </c>
      <c r="AI83" s="347"/>
      <c r="AJ83" s="357" t="str">
        <f>IF(AND(AJ82="",AK82=""),"",IF((AK82*24)-(AJ82*24)&gt;6,(((AK82*24)-(AJ82*24))-0.5)/24,AK82-AJ82))</f>
        <v/>
      </c>
      <c r="AK83" s="347"/>
      <c r="AL83" s="357" t="str">
        <f>IF(AND(AL82="",AM82=""),"",IF((AM82*24)-(AL82*24)&gt;6,(((AM82*24)-(AL82*24))-0.5)/24,AM82-AL82))</f>
        <v/>
      </c>
      <c r="AM83" s="347"/>
      <c r="AN83" s="357" t="str">
        <f>IF(AND(AN82="",AO82=""),"",IF((AO82*24)-(AN82*24)&gt;6,(((AO82*24)-(AN82*24))-0.5)/24,AO82-AN82))</f>
        <v/>
      </c>
      <c r="AO83" s="347"/>
      <c r="AP83" s="357" t="str">
        <f>IF(AND(AP82="",AQ82=""),"",IF((AQ82*24)-(AP82*24)&gt;6,(((AQ82*24)-(AP82*24))-0.5)/24,AQ82-AP82))</f>
        <v/>
      </c>
      <c r="AQ83" s="347"/>
      <c r="AR83" s="357" t="str">
        <f>IF(AND(AR82="",AS82=""),"",IF((AS82*24)-(AR82*24)&gt;6,(((AS82*24)-(AR82*24))-0.5)/24,AS82-AR82))</f>
        <v/>
      </c>
      <c r="AS83" s="347"/>
      <c r="AT83" s="357" t="str">
        <f>IF(AND(AT82="",AU82=""),"",IF((AU82*24)-(AT82*24)&gt;6,(((AU82*24)-(AT82*24))-0.5)/24,AU82-AT82))</f>
        <v/>
      </c>
      <c r="AU83" s="347"/>
      <c r="AV83" s="349">
        <f t="shared" ref="AV83" si="1354">SUM(AH83:AU83)</f>
        <v>0</v>
      </c>
      <c r="AW83" s="350"/>
      <c r="AX83" s="357" t="str">
        <f>IF(AND(AX82="",AY82=""),"",IF((AY82*24)-(AX82*24)&gt;6,(((AY82*24)-(AX82*24))-0.5)/24,AY82-AX82))</f>
        <v/>
      </c>
      <c r="AY83" s="347"/>
      <c r="AZ83" s="357" t="str">
        <f>IF(AND(AZ82="",BA82=""),"",IF((BA82*24)-(AZ82*24)&gt;6,(((BA82*24)-(AZ82*24))-0.5)/24,BA82-AZ82))</f>
        <v/>
      </c>
      <c r="BA83" s="347"/>
      <c r="BB83" s="357" t="str">
        <f>IF(AND(BB82="",BC82=""),"",IF((BC82*24)-(BB82*24)&gt;6,(((BC82*24)-(BB82*24))-0.5)/24,BC82-BB82))</f>
        <v/>
      </c>
      <c r="BC83" s="347"/>
      <c r="BD83" s="357" t="str">
        <f>IF(AND(BD82="",BE82=""),"",IF((BE82*24)-(BD82*24)&gt;6,(((BE82*24)-(BD82*24))-0.5)/24,BE82-BD82))</f>
        <v/>
      </c>
      <c r="BE83" s="347"/>
      <c r="BF83" s="357" t="str">
        <f>IF(AND(BF82="",BG82=""),"",IF((BG82*24)-(BF82*24)&gt;6,(((BG82*24)-(BF82*24))-0.5)/24,BG82-BF82))</f>
        <v/>
      </c>
      <c r="BG83" s="347"/>
      <c r="BH83" s="357" t="str">
        <f>IF(AND(BH82="",BI82=""),"",IF((BI82*24)-(BH82*24)&gt;6,(((BI82*24)-(BH82*24))-0.5)/24,BI82-BH82))</f>
        <v/>
      </c>
      <c r="BI83" s="347"/>
      <c r="BJ83" s="357" t="str">
        <f>IF(AND(BJ82="",BK82=""),"",IF((BK82*24)-(BJ82*24)&gt;6,(((BK82*24)-(BJ82*24))-0.5)/24,BK82-BJ82))</f>
        <v/>
      </c>
      <c r="BK83" s="347"/>
      <c r="BL83" s="349">
        <f t="shared" ref="BL83" si="1355">SUM(AX83:BK83)</f>
        <v>0</v>
      </c>
      <c r="BM83" s="350"/>
      <c r="BN83" s="357" t="str">
        <f>IF(AND(BN82="",BO82=""),"",IF((BO82*24)-(BN82*24)&gt;6,(((BO82*24)-(BN82*24))-0.5)/24,BO82-BN82))</f>
        <v/>
      </c>
      <c r="BO83" s="347"/>
      <c r="BP83" s="357" t="str">
        <f>IF(AND(BP82="",BQ82=""),"",IF((BQ82*24)-(BP82*24)&gt;6,(((BQ82*24)-(BP82*24))-0.5)/24,BQ82-BP82))</f>
        <v/>
      </c>
      <c r="BQ83" s="347"/>
      <c r="BR83" s="357" t="str">
        <f>IF(AND(BR82="",BS82=""),"",IF((BS82*24)-(BR82*24)&gt;6,(((BS82*24)-(BR82*24))-0.5)/24,BS82-BR82))</f>
        <v/>
      </c>
      <c r="BS83" s="347"/>
      <c r="BT83" s="357" t="str">
        <f>IF(AND(BT82="",BU82=""),"",IF((BU82*24)-(BT82*24)&gt;6,(((BU82*24)-(BT82*24))-0.5)/24,BU82-BT82))</f>
        <v/>
      </c>
      <c r="BU83" s="347"/>
      <c r="BV83" s="357" t="str">
        <f>IF(AND(BV82="",BW82=""),"",IF((BW82*24)-(BV82*24)&gt;6,(((BW82*24)-(BV82*24))-0.5)/24,BW82-BV82))</f>
        <v/>
      </c>
      <c r="BW83" s="347"/>
      <c r="BX83" s="357" t="str">
        <f>IF(AND(BX82="",BY82=""),"",IF((BY82*24)-(BX82*24)&gt;6,(((BY82*24)-(BX82*24))-0.5)/24,BY82-BX82))</f>
        <v/>
      </c>
      <c r="BY83" s="347"/>
      <c r="BZ83" s="357" t="str">
        <f>IF(AND(BZ82="",CA82=""),"",IF((CA82*24)-(BZ82*24)&gt;6,(((CA82*24)-(BZ82*24))-0.5)/24,CA82-BZ82))</f>
        <v/>
      </c>
      <c r="CA83" s="347"/>
      <c r="CB83" s="349">
        <f t="shared" ref="CB83" si="1356">SUM(BN83:CA83)</f>
        <v>0</v>
      </c>
      <c r="CC83" s="350"/>
      <c r="CD83" s="357" t="str">
        <f>IF(AND(CD82="",CE82=""),"",IF((CE82*24)-(CD82*24)&gt;6,(((CE82*24)-(CD82*24))-0.5)/24,CE82-CD82))</f>
        <v/>
      </c>
      <c r="CE83" s="347"/>
      <c r="CF83" s="357" t="str">
        <f>IF(AND(CF82="",CG82=""),"",IF((CG82*24)-(CF82*24)&gt;6,(((CG82*24)-(CF82*24))-0.5)/24,CG82-CF82))</f>
        <v/>
      </c>
      <c r="CG83" s="347"/>
      <c r="CH83" s="357" t="str">
        <f>IF(AND(CH82="",CI82=""),"",IF((CI82*24)-(CH82*24)&gt;6,(((CI82*24)-(CH82*24))-0.5)/24,CI82-CH82))</f>
        <v/>
      </c>
      <c r="CI83" s="347"/>
      <c r="CJ83" s="357" t="str">
        <f>IF(AND(CJ82="",CK82=""),"",IF((CK82*24)-(CJ82*24)&gt;6,(((CK82*24)-(CJ82*24))-0.5)/24,CK82-CJ82))</f>
        <v/>
      </c>
      <c r="CK83" s="347"/>
      <c r="CL83" s="357" t="str">
        <f>IF(AND(CL82="",CM82=""),"",IF((CM82*24)-(CL82*24)&gt;6,(((CM82*24)-(CL82*24))-0.5)/24,CM82-CL82))</f>
        <v/>
      </c>
      <c r="CM83" s="347"/>
      <c r="CN83" s="357" t="str">
        <f>IF(AND(CN82="",CO82=""),"",IF((CO82*24)-(CN82*24)&gt;6,(((CO82*24)-(CN82*24))-0.5)/24,CO82-CN82))</f>
        <v/>
      </c>
      <c r="CO83" s="347"/>
      <c r="CP83" s="357" t="str">
        <f>IF(AND(CP82="",CQ82=""),"",IF((CQ82*24)-(CP82*24)&gt;6,(((CQ82*24)-(CP82*24))-0.5)/24,CQ82-CP82))</f>
        <v/>
      </c>
      <c r="CQ83" s="347"/>
      <c r="CR83" s="349">
        <f t="shared" ref="CR83" si="1357">SUM(CD83:CQ83)</f>
        <v>0</v>
      </c>
      <c r="CS83" s="350"/>
      <c r="CT83" s="349">
        <f t="shared" ref="CT83" si="1358">SUM(P83,AF83,AV83,CB83,CR83,BL83)</f>
        <v>0</v>
      </c>
      <c r="CU83" s="350"/>
      <c r="CV83" s="157"/>
      <c r="CW83" s="361"/>
      <c r="CX83"/>
      <c r="CY83"/>
      <c r="CZ83"/>
      <c r="DA83"/>
      <c r="DB83"/>
      <c r="DC83"/>
    </row>
    <row r="84" spans="1:107" s="30" customFormat="1">
      <c r="A84" s="171" t="s">
        <v>98</v>
      </c>
      <c r="B84" s="173"/>
      <c r="C84" s="174"/>
      <c r="D84" s="175"/>
      <c r="E84" s="176"/>
      <c r="F84" s="173"/>
      <c r="G84" s="173"/>
      <c r="H84" s="175"/>
      <c r="I84" s="176"/>
      <c r="J84" s="173"/>
      <c r="K84" s="174"/>
      <c r="L84" s="175"/>
      <c r="M84" s="176"/>
      <c r="N84" s="173"/>
      <c r="O84" s="174"/>
      <c r="P84" s="364"/>
      <c r="Q84" s="346"/>
      <c r="R84" s="173"/>
      <c r="S84" s="174"/>
      <c r="T84" s="175"/>
      <c r="U84" s="176"/>
      <c r="V84" s="173"/>
      <c r="W84" s="173"/>
      <c r="X84" s="175"/>
      <c r="Y84" s="176"/>
      <c r="Z84" s="173"/>
      <c r="AA84" s="174"/>
      <c r="AB84" s="175"/>
      <c r="AC84" s="176"/>
      <c r="AD84" s="173"/>
      <c r="AE84" s="174"/>
      <c r="AF84" s="348"/>
      <c r="AG84" s="348"/>
      <c r="AH84" s="173"/>
      <c r="AI84" s="174"/>
      <c r="AJ84" s="175"/>
      <c r="AK84" s="176"/>
      <c r="AL84" s="173"/>
      <c r="AM84" s="173"/>
      <c r="AN84" s="175"/>
      <c r="AO84" s="176"/>
      <c r="AP84" s="173"/>
      <c r="AQ84" s="174"/>
      <c r="AR84" s="175"/>
      <c r="AS84" s="176"/>
      <c r="AT84" s="173"/>
      <c r="AU84" s="174"/>
      <c r="AV84" s="348"/>
      <c r="AW84" s="348"/>
      <c r="AX84" s="173"/>
      <c r="AY84" s="174"/>
      <c r="AZ84" s="175"/>
      <c r="BA84" s="176"/>
      <c r="BB84" s="173"/>
      <c r="BC84" s="173"/>
      <c r="BD84" s="175"/>
      <c r="BE84" s="176"/>
      <c r="BF84" s="173"/>
      <c r="BG84" s="174"/>
      <c r="BH84" s="175"/>
      <c r="BI84" s="176"/>
      <c r="BJ84" s="173"/>
      <c r="BK84" s="174"/>
      <c r="BL84" s="349"/>
      <c r="BM84" s="350"/>
      <c r="BN84" s="173"/>
      <c r="BO84" s="174"/>
      <c r="BP84" s="175"/>
      <c r="BQ84" s="176"/>
      <c r="BR84" s="173"/>
      <c r="BS84" s="173"/>
      <c r="BT84" s="175"/>
      <c r="BU84" s="176"/>
      <c r="BV84" s="173"/>
      <c r="BW84" s="174"/>
      <c r="BX84" s="175"/>
      <c r="BY84" s="176"/>
      <c r="BZ84" s="173"/>
      <c r="CA84" s="174"/>
      <c r="CB84" s="349"/>
      <c r="CC84" s="350"/>
      <c r="CD84" s="173"/>
      <c r="CE84" s="174"/>
      <c r="CF84" s="175"/>
      <c r="CG84" s="176"/>
      <c r="CH84" s="173"/>
      <c r="CI84" s="173"/>
      <c r="CJ84" s="175"/>
      <c r="CK84" s="176"/>
      <c r="CL84" s="173"/>
      <c r="CM84" s="174"/>
      <c r="CN84" s="175"/>
      <c r="CO84" s="176"/>
      <c r="CP84" s="173"/>
      <c r="CQ84" s="174"/>
      <c r="CR84" s="349"/>
      <c r="CS84" s="350"/>
      <c r="CT84" s="349"/>
      <c r="CU84" s="350"/>
      <c r="CV84" s="157"/>
      <c r="CW84" s="360">
        <f>$CT$2-CT85</f>
        <v>6.9666666666666659</v>
      </c>
      <c r="CX84"/>
      <c r="CY84"/>
      <c r="CZ84"/>
      <c r="DA84"/>
      <c r="DB84"/>
      <c r="DC84"/>
    </row>
    <row r="85" spans="1:107" s="30" customFormat="1">
      <c r="A85" s="170"/>
      <c r="B85" s="357" t="str">
        <f>IF(AND(B84="",C84=""),"",IF((C84*24)-(B84*24)&gt;6,(((C84*24)-(B84*24))-0.5)/24,C84-B84))</f>
        <v/>
      </c>
      <c r="C85" s="347"/>
      <c r="D85" s="357" t="str">
        <f>IF(AND(D84="",E84=""),"",IF((E84*24)-(D84*24)&gt;6,(((E84*24)-(D84*24))-0.5)/24,E84-D84))</f>
        <v/>
      </c>
      <c r="E85" s="347"/>
      <c r="F85" s="357" t="str">
        <f>IF(AND(F84="",G84=""),"",IF((G84*24)-(F84*24)&gt;6,(((G84*24)-(F84*24))-0.5)/24,G84-F84))</f>
        <v/>
      </c>
      <c r="G85" s="347"/>
      <c r="H85" s="357" t="str">
        <f>IF(AND(H84="",I84=""),"",IF((I84*24)-(H84*24)&gt;6,(((I84*24)-(H84*24))-0.5)/24,I84-H84))</f>
        <v/>
      </c>
      <c r="I85" s="347"/>
      <c r="J85" s="357" t="str">
        <f>IF(AND(J84="",K84=""),"",IF((K84*24)-(J84*24)&gt;6,(((K84*24)-(J84*24))-0.5)/24,K84-J84))</f>
        <v/>
      </c>
      <c r="K85" s="347"/>
      <c r="L85" s="357" t="str">
        <f>IF(AND(L84="",M84=""),"",IF((M84*24)-(L84*24)&gt;6,(((M84*24)-(L84*24))-0.5)/24,M84-L84))</f>
        <v/>
      </c>
      <c r="M85" s="347"/>
      <c r="N85" s="357" t="str">
        <f>IF(AND(N84="",O84=""),"",IF((O84*24)-(N84*24)&gt;6,(((O84*24)-(N84*24))-0.5)/24,O84-N84))</f>
        <v/>
      </c>
      <c r="O85" s="347"/>
      <c r="P85" s="365">
        <f t="shared" ref="P85" si="1359">SUM(B85:O85)</f>
        <v>0</v>
      </c>
      <c r="Q85" s="350"/>
      <c r="R85" s="357" t="str">
        <f>IF(AND(R84="",S84=""),"",IF((S84*24)-(R84*24)&gt;6,(((S84*24)-(R84*24))-0.5)/24,S84-R84))</f>
        <v/>
      </c>
      <c r="S85" s="347"/>
      <c r="T85" s="357" t="str">
        <f>IF(AND(T84="",U84=""),"",IF((U84*24)-(T84*24)&gt;6,(((U84*24)-(T84*24))-0.5)/24,U84-T84))</f>
        <v/>
      </c>
      <c r="U85" s="347"/>
      <c r="V85" s="357" t="str">
        <f>IF(AND(V84="",W84=""),"",IF((W84*24)-(V84*24)&gt;6,(((W84*24)-(V84*24))-0.5)/24,W84-V84))</f>
        <v/>
      </c>
      <c r="W85" s="347"/>
      <c r="X85" s="357" t="str">
        <f>IF(AND(X84="",Y84=""),"",IF((Y84*24)-(X84*24)&gt;6,(((Y84*24)-(X84*24))-0.5)/24,Y84-X84))</f>
        <v/>
      </c>
      <c r="Y85" s="347"/>
      <c r="Z85" s="357" t="str">
        <f>IF(AND(Z84="",AA84=""),"",IF((AA84*24)-(Z84*24)&gt;6,(((AA84*24)-(Z84*24))-0.5)/24,AA84-Z84))</f>
        <v/>
      </c>
      <c r="AA85" s="347"/>
      <c r="AB85" s="357" t="str">
        <f>IF(AND(AB84="",AC84=""),"",IF((AC84*24)-(AB84*24)&gt;6,(((AC84*24)-(AB84*24))-0.5)/24,AC84-AB84))</f>
        <v/>
      </c>
      <c r="AC85" s="347"/>
      <c r="AD85" s="357" t="str">
        <f>IF(AND(AD84="",AE84=""),"",IF((AE84*24)-(AD84*24)&gt;6,(((AE84*24)-(AD84*24))-0.5)/24,AE84-AD84))</f>
        <v/>
      </c>
      <c r="AE85" s="347"/>
      <c r="AF85" s="349">
        <f t="shared" ref="AF85" si="1360">SUM(R85:AE85)</f>
        <v>0</v>
      </c>
      <c r="AG85" s="350"/>
      <c r="AH85" s="357" t="str">
        <f>IF(AND(AH84="",AI84=""),"",IF((AI84*24)-(AH84*24)&gt;6,(((AI84*24)-(AH84*24))-0.5)/24,AI84-AH84))</f>
        <v/>
      </c>
      <c r="AI85" s="347"/>
      <c r="AJ85" s="357" t="str">
        <f>IF(AND(AJ84="",AK84=""),"",IF((AK84*24)-(AJ84*24)&gt;6,(((AK84*24)-(AJ84*24))-0.5)/24,AK84-AJ84))</f>
        <v/>
      </c>
      <c r="AK85" s="347"/>
      <c r="AL85" s="357" t="str">
        <f>IF(AND(AL84="",AM84=""),"",IF((AM84*24)-(AL84*24)&gt;6,(((AM84*24)-(AL84*24))-0.5)/24,AM84-AL84))</f>
        <v/>
      </c>
      <c r="AM85" s="347"/>
      <c r="AN85" s="357" t="str">
        <f>IF(AND(AN84="",AO84=""),"",IF((AO84*24)-(AN84*24)&gt;6,(((AO84*24)-(AN84*24))-0.5)/24,AO84-AN84))</f>
        <v/>
      </c>
      <c r="AO85" s="347"/>
      <c r="AP85" s="357" t="str">
        <f>IF(AND(AP84="",AQ84=""),"",IF((AQ84*24)-(AP84*24)&gt;6,(((AQ84*24)-(AP84*24))-0.5)/24,AQ84-AP84))</f>
        <v/>
      </c>
      <c r="AQ85" s="347"/>
      <c r="AR85" s="357" t="str">
        <f>IF(AND(AR84="",AS84=""),"",IF((AS84*24)-(AR84*24)&gt;6,(((AS84*24)-(AR84*24))-0.5)/24,AS84-AR84))</f>
        <v/>
      </c>
      <c r="AS85" s="347"/>
      <c r="AT85" s="357" t="str">
        <f>IF(AND(AT84="",AU84=""),"",IF((AU84*24)-(AT84*24)&gt;6,(((AU84*24)-(AT84*24))-0.5)/24,AU84-AT84))</f>
        <v/>
      </c>
      <c r="AU85" s="347"/>
      <c r="AV85" s="349">
        <f t="shared" ref="AV85" si="1361">SUM(AH85:AU85)</f>
        <v>0</v>
      </c>
      <c r="AW85" s="350"/>
      <c r="AX85" s="357" t="str">
        <f>IF(AND(AX84="",AY84=""),"",IF((AY84*24)-(AX84*24)&gt;6,(((AY84*24)-(AX84*24))-0.5)/24,AY84-AX84))</f>
        <v/>
      </c>
      <c r="AY85" s="347"/>
      <c r="AZ85" s="357" t="str">
        <f>IF(AND(AZ84="",BA84=""),"",IF((BA84*24)-(AZ84*24)&gt;6,(((BA84*24)-(AZ84*24))-0.5)/24,BA84-AZ84))</f>
        <v/>
      </c>
      <c r="BA85" s="347"/>
      <c r="BB85" s="357" t="str">
        <f>IF(AND(BB84="",BC84=""),"",IF((BC84*24)-(BB84*24)&gt;6,(((BC84*24)-(BB84*24))-0.5)/24,BC84-BB84))</f>
        <v/>
      </c>
      <c r="BC85" s="347"/>
      <c r="BD85" s="357" t="str">
        <f>IF(AND(BD84="",BE84=""),"",IF((BE84*24)-(BD84*24)&gt;6,(((BE84*24)-(BD84*24))-0.5)/24,BE84-BD84))</f>
        <v/>
      </c>
      <c r="BE85" s="347"/>
      <c r="BF85" s="357" t="str">
        <f>IF(AND(BF84="",BG84=""),"",IF((BG84*24)-(BF84*24)&gt;6,(((BG84*24)-(BF84*24))-0.5)/24,BG84-BF84))</f>
        <v/>
      </c>
      <c r="BG85" s="347"/>
      <c r="BH85" s="357" t="str">
        <f>IF(AND(BH84="",BI84=""),"",IF((BI84*24)-(BH84*24)&gt;6,(((BI84*24)-(BH84*24))-0.5)/24,BI84-BH84))</f>
        <v/>
      </c>
      <c r="BI85" s="347"/>
      <c r="BJ85" s="357" t="str">
        <f>IF(AND(BJ84="",BK84=""),"",IF((BK84*24)-(BJ84*24)&gt;6,(((BK84*24)-(BJ84*24))-0.5)/24,BK84-BJ84))</f>
        <v/>
      </c>
      <c r="BK85" s="347"/>
      <c r="BL85" s="349">
        <f t="shared" ref="BL85" si="1362">SUM(AX85:BK85)</f>
        <v>0</v>
      </c>
      <c r="BM85" s="350"/>
      <c r="BN85" s="357" t="str">
        <f>IF(AND(BN84="",BO84=""),"",IF((BO84*24)-(BN84*24)&gt;6,(((BO84*24)-(BN84*24))-0.5)/24,BO84-BN84))</f>
        <v/>
      </c>
      <c r="BO85" s="347"/>
      <c r="BP85" s="357" t="str">
        <f>IF(AND(BP84="",BQ84=""),"",IF((BQ84*24)-(BP84*24)&gt;6,(((BQ84*24)-(BP84*24))-0.5)/24,BQ84-BP84))</f>
        <v/>
      </c>
      <c r="BQ85" s="347"/>
      <c r="BR85" s="357" t="str">
        <f>IF(AND(BR84="",BS84=""),"",IF((BS84*24)-(BR84*24)&gt;6,(((BS84*24)-(BR84*24))-0.5)/24,BS84-BR84))</f>
        <v/>
      </c>
      <c r="BS85" s="347"/>
      <c r="BT85" s="357" t="str">
        <f>IF(AND(BT84="",BU84=""),"",IF((BU84*24)-(BT84*24)&gt;6,(((BU84*24)-(BT84*24))-0.5)/24,BU84-BT84))</f>
        <v/>
      </c>
      <c r="BU85" s="347"/>
      <c r="BV85" s="357" t="str">
        <f>IF(AND(BV84="",BW84=""),"",IF((BW84*24)-(BV84*24)&gt;6,(((BW84*24)-(BV84*24))-0.5)/24,BW84-BV84))</f>
        <v/>
      </c>
      <c r="BW85" s="347"/>
      <c r="BX85" s="357" t="str">
        <f>IF(AND(BX84="",BY84=""),"",IF((BY84*24)-(BX84*24)&gt;6,(((BY84*24)-(BX84*24))-0.5)/24,BY84-BX84))</f>
        <v/>
      </c>
      <c r="BY85" s="347"/>
      <c r="BZ85" s="357" t="str">
        <f>IF(AND(BZ84="",CA84=""),"",IF((CA84*24)-(BZ84*24)&gt;6,(((CA84*24)-(BZ84*24))-0.5)/24,CA84-BZ84))</f>
        <v/>
      </c>
      <c r="CA85" s="347"/>
      <c r="CB85" s="349">
        <f t="shared" ref="CB85" si="1363">SUM(BN85:CA85)</f>
        <v>0</v>
      </c>
      <c r="CC85" s="350"/>
      <c r="CD85" s="357" t="str">
        <f>IF(AND(CD84="",CE84=""),"",IF((CE84*24)-(CD84*24)&gt;6,(((CE84*24)-(CD84*24))-0.5)/24,CE84-CD84))</f>
        <v/>
      </c>
      <c r="CE85" s="347"/>
      <c r="CF85" s="357" t="str">
        <f>IF(AND(CF84="",CG84=""),"",IF((CG84*24)-(CF84*24)&gt;6,(((CG84*24)-(CF84*24))-0.5)/24,CG84-CF84))</f>
        <v/>
      </c>
      <c r="CG85" s="347"/>
      <c r="CH85" s="357" t="str">
        <f>IF(AND(CH84="",CI84=""),"",IF((CI84*24)-(CH84*24)&gt;6,(((CI84*24)-(CH84*24))-0.5)/24,CI84-CH84))</f>
        <v/>
      </c>
      <c r="CI85" s="347"/>
      <c r="CJ85" s="357" t="str">
        <f>IF(AND(CJ84="",CK84=""),"",IF((CK84*24)-(CJ84*24)&gt;6,(((CK84*24)-(CJ84*24))-0.5)/24,CK84-CJ84))</f>
        <v/>
      </c>
      <c r="CK85" s="347"/>
      <c r="CL85" s="357" t="str">
        <f>IF(AND(CL84="",CM84=""),"",IF((CM84*24)-(CL84*24)&gt;6,(((CM84*24)-(CL84*24))-0.5)/24,CM84-CL84))</f>
        <v/>
      </c>
      <c r="CM85" s="347"/>
      <c r="CN85" s="357" t="str">
        <f>IF(AND(CN84="",CO84=""),"",IF((CO84*24)-(CN84*24)&gt;6,(((CO84*24)-(CN84*24))-0.5)/24,CO84-CN84))</f>
        <v/>
      </c>
      <c r="CO85" s="347"/>
      <c r="CP85" s="357" t="str">
        <f>IF(AND(CP84="",CQ84=""),"",IF((CQ84*24)-(CP84*24)&gt;6,(((CQ84*24)-(CP84*24))-0.5)/24,CQ84-CP84))</f>
        <v/>
      </c>
      <c r="CQ85" s="347"/>
      <c r="CR85" s="349">
        <f t="shared" ref="CR85" si="1364">SUM(CD85:CQ85)</f>
        <v>0</v>
      </c>
      <c r="CS85" s="350"/>
      <c r="CT85" s="349">
        <f t="shared" ref="CT85" si="1365">SUM(P85,AF85,AV85,CB85,CR85,BL85)</f>
        <v>0</v>
      </c>
      <c r="CU85" s="350"/>
      <c r="CV85" s="157"/>
      <c r="CW85" s="361"/>
      <c r="CX85"/>
      <c r="CY85"/>
      <c r="CZ85"/>
      <c r="DA85"/>
      <c r="DB85"/>
      <c r="DC85"/>
    </row>
    <row r="86" spans="1:107" s="30" customFormat="1">
      <c r="A86" s="171" t="s">
        <v>99</v>
      </c>
      <c r="B86" s="173"/>
      <c r="C86" s="174"/>
      <c r="D86" s="175"/>
      <c r="E86" s="176"/>
      <c r="F86" s="173"/>
      <c r="G86" s="173"/>
      <c r="H86" s="175"/>
      <c r="I86" s="176"/>
      <c r="J86" s="173"/>
      <c r="K86" s="174"/>
      <c r="L86" s="175"/>
      <c r="M86" s="176"/>
      <c r="N86" s="173"/>
      <c r="O86" s="174"/>
      <c r="P86" s="364"/>
      <c r="Q86" s="346"/>
      <c r="R86" s="173"/>
      <c r="S86" s="174"/>
      <c r="T86" s="175"/>
      <c r="U86" s="176"/>
      <c r="V86" s="173"/>
      <c r="W86" s="173"/>
      <c r="X86" s="175"/>
      <c r="Y86" s="176"/>
      <c r="Z86" s="173"/>
      <c r="AA86" s="174"/>
      <c r="AB86" s="175"/>
      <c r="AC86" s="176"/>
      <c r="AD86" s="173"/>
      <c r="AE86" s="174"/>
      <c r="AF86" s="348"/>
      <c r="AG86" s="348"/>
      <c r="AH86" s="173"/>
      <c r="AI86" s="174"/>
      <c r="AJ86" s="175"/>
      <c r="AK86" s="176"/>
      <c r="AL86" s="173"/>
      <c r="AM86" s="173"/>
      <c r="AN86" s="175"/>
      <c r="AO86" s="176"/>
      <c r="AP86" s="173"/>
      <c r="AQ86" s="174"/>
      <c r="AR86" s="175"/>
      <c r="AS86" s="176"/>
      <c r="AT86" s="173"/>
      <c r="AU86" s="174"/>
      <c r="AV86" s="348"/>
      <c r="AW86" s="348"/>
      <c r="AX86" s="173"/>
      <c r="AY86" s="174"/>
      <c r="AZ86" s="175"/>
      <c r="BA86" s="176"/>
      <c r="BB86" s="173"/>
      <c r="BC86" s="173"/>
      <c r="BD86" s="175"/>
      <c r="BE86" s="176"/>
      <c r="BF86" s="173"/>
      <c r="BG86" s="174"/>
      <c r="BH86" s="175"/>
      <c r="BI86" s="176"/>
      <c r="BJ86" s="173"/>
      <c r="BK86" s="174"/>
      <c r="BL86" s="349"/>
      <c r="BM86" s="350"/>
      <c r="BN86" s="173"/>
      <c r="BO86" s="174"/>
      <c r="BP86" s="175"/>
      <c r="BQ86" s="176"/>
      <c r="BR86" s="173"/>
      <c r="BS86" s="173"/>
      <c r="BT86" s="175"/>
      <c r="BU86" s="176"/>
      <c r="BV86" s="173"/>
      <c r="BW86" s="174"/>
      <c r="BX86" s="175"/>
      <c r="BY86" s="176"/>
      <c r="BZ86" s="173"/>
      <c r="CA86" s="174"/>
      <c r="CB86" s="349"/>
      <c r="CC86" s="350"/>
      <c r="CD86" s="173"/>
      <c r="CE86" s="174"/>
      <c r="CF86" s="175"/>
      <c r="CG86" s="176"/>
      <c r="CH86" s="173"/>
      <c r="CI86" s="173"/>
      <c r="CJ86" s="175"/>
      <c r="CK86" s="176"/>
      <c r="CL86" s="173"/>
      <c r="CM86" s="174"/>
      <c r="CN86" s="175"/>
      <c r="CO86" s="176"/>
      <c r="CP86" s="173"/>
      <c r="CQ86" s="174"/>
      <c r="CR86" s="349"/>
      <c r="CS86" s="350"/>
      <c r="CT86" s="349"/>
      <c r="CU86" s="350"/>
      <c r="CV86" s="157"/>
      <c r="CW86" s="360">
        <f>$CT$2-CT87</f>
        <v>6.9666666666666659</v>
      </c>
      <c r="CX86"/>
      <c r="CY86"/>
      <c r="CZ86"/>
      <c r="DA86"/>
      <c r="DB86"/>
      <c r="DC86"/>
    </row>
    <row r="87" spans="1:107" s="30" customFormat="1">
      <c r="A87" s="165"/>
      <c r="B87" s="357" t="str">
        <f>IF(AND(B86="",C86=""),"",IF((C86*24)-(B86*24)&gt;6,(((C86*24)-(B86*24))-0.5)/24,C86-B86))</f>
        <v/>
      </c>
      <c r="C87" s="347"/>
      <c r="D87" s="357" t="str">
        <f>IF(AND(D86="",E86=""),"",IF((E86*24)-(D86*24)&gt;6,(((E86*24)-(D86*24))-0.5)/24,E86-D86))</f>
        <v/>
      </c>
      <c r="E87" s="347"/>
      <c r="F87" s="357" t="str">
        <f>IF(AND(F86="",G86=""),"",IF((G86*24)-(F86*24)&gt;6,(((G86*24)-(F86*24))-0.5)/24,G86-F86))</f>
        <v/>
      </c>
      <c r="G87" s="347"/>
      <c r="H87" s="357" t="str">
        <f>IF(AND(H86="",I86=""),"",IF((I86*24)-(H86*24)&gt;6,(((I86*24)-(H86*24))-0.5)/24,I86-H86))</f>
        <v/>
      </c>
      <c r="I87" s="347"/>
      <c r="J87" s="357" t="str">
        <f>IF(AND(J86="",K86=""),"",IF((K86*24)-(J86*24)&gt;6,(((K86*24)-(J86*24))-0.5)/24,K86-J86))</f>
        <v/>
      </c>
      <c r="K87" s="347"/>
      <c r="L87" s="357" t="str">
        <f>IF(AND(L86="",M86=""),"",IF((M86*24)-(L86*24)&gt;6,(((M86*24)-(L86*24))-0.5)/24,M86-L86))</f>
        <v/>
      </c>
      <c r="M87" s="347"/>
      <c r="N87" s="357" t="str">
        <f>IF(AND(N86="",O86=""),"",IF((O86*24)-(N86*24)&gt;6,(((O86*24)-(N86*24))-0.5)/24,O86-N86))</f>
        <v/>
      </c>
      <c r="O87" s="347"/>
      <c r="P87" s="365">
        <f t="shared" ref="P87" si="1366">SUM(B87:O87)</f>
        <v>0</v>
      </c>
      <c r="Q87" s="350"/>
      <c r="R87" s="357" t="str">
        <f>IF(AND(R86="",S86=""),"",IF((S86*24)-(R86*24)&gt;6,(((S86*24)-(R86*24))-0.5)/24,S86-R86))</f>
        <v/>
      </c>
      <c r="S87" s="347"/>
      <c r="T87" s="357" t="str">
        <f>IF(AND(T86="",U86=""),"",IF((U86*24)-(T86*24)&gt;6,(((U86*24)-(T86*24))-0.5)/24,U86-T86))</f>
        <v/>
      </c>
      <c r="U87" s="347"/>
      <c r="V87" s="357" t="str">
        <f>IF(AND(V86="",W86=""),"",IF((W86*24)-(V86*24)&gt;6,(((W86*24)-(V86*24))-0.5)/24,W86-V86))</f>
        <v/>
      </c>
      <c r="W87" s="347"/>
      <c r="X87" s="357" t="str">
        <f>IF(AND(X86="",Y86=""),"",IF((Y86*24)-(X86*24)&gt;6,(((Y86*24)-(X86*24))-0.5)/24,Y86-X86))</f>
        <v/>
      </c>
      <c r="Y87" s="347"/>
      <c r="Z87" s="357" t="str">
        <f>IF(AND(Z86="",AA86=""),"",IF((AA86*24)-(Z86*24)&gt;6,(((AA86*24)-(Z86*24))-0.5)/24,AA86-Z86))</f>
        <v/>
      </c>
      <c r="AA87" s="347"/>
      <c r="AB87" s="357" t="str">
        <f>IF(AND(AB86="",AC86=""),"",IF((AC86*24)-(AB86*24)&gt;6,(((AC86*24)-(AB86*24))-0.5)/24,AC86-AB86))</f>
        <v/>
      </c>
      <c r="AC87" s="347"/>
      <c r="AD87" s="357" t="str">
        <f>IF(AND(AD86="",AE86=""),"",IF((AE86*24)-(AD86*24)&gt;6,(((AE86*24)-(AD86*24))-0.5)/24,AE86-AD86))</f>
        <v/>
      </c>
      <c r="AE87" s="347"/>
      <c r="AF87" s="349">
        <f t="shared" ref="AF87" si="1367">SUM(R87:AE87)</f>
        <v>0</v>
      </c>
      <c r="AG87" s="350"/>
      <c r="AH87" s="357" t="str">
        <f>IF(AND(AH86="",AI86=""),"",IF((AI86*24)-(AH86*24)&gt;6,(((AI86*24)-(AH86*24))-0.5)/24,AI86-AH86))</f>
        <v/>
      </c>
      <c r="AI87" s="347"/>
      <c r="AJ87" s="357" t="str">
        <f>IF(AND(AJ86="",AK86=""),"",IF((AK86*24)-(AJ86*24)&gt;6,(((AK86*24)-(AJ86*24))-0.5)/24,AK86-AJ86))</f>
        <v/>
      </c>
      <c r="AK87" s="347"/>
      <c r="AL87" s="357" t="str">
        <f>IF(AND(AL86="",AM86=""),"",IF((AM86*24)-(AL86*24)&gt;6,(((AM86*24)-(AL86*24))-0.5)/24,AM86-AL86))</f>
        <v/>
      </c>
      <c r="AM87" s="347"/>
      <c r="AN87" s="357" t="str">
        <f>IF(AND(AN86="",AO86=""),"",IF((AO86*24)-(AN86*24)&gt;6,(((AO86*24)-(AN86*24))-0.5)/24,AO86-AN86))</f>
        <v/>
      </c>
      <c r="AO87" s="347"/>
      <c r="AP87" s="357" t="str">
        <f>IF(AND(AP86="",AQ86=""),"",IF((AQ86*24)-(AP86*24)&gt;6,(((AQ86*24)-(AP86*24))-0.5)/24,AQ86-AP86))</f>
        <v/>
      </c>
      <c r="AQ87" s="347"/>
      <c r="AR87" s="357" t="str">
        <f>IF(AND(AR86="",AS86=""),"",IF((AS86*24)-(AR86*24)&gt;6,(((AS86*24)-(AR86*24))-0.5)/24,AS86-AR86))</f>
        <v/>
      </c>
      <c r="AS87" s="347"/>
      <c r="AT87" s="357" t="str">
        <f>IF(AND(AT86="",AU86=""),"",IF((AU86*24)-(AT86*24)&gt;6,(((AU86*24)-(AT86*24))-0.5)/24,AU86-AT86))</f>
        <v/>
      </c>
      <c r="AU87" s="347"/>
      <c r="AV87" s="349">
        <f t="shared" ref="AV87" si="1368">SUM(AH87:AU87)</f>
        <v>0</v>
      </c>
      <c r="AW87" s="350"/>
      <c r="AX87" s="357" t="str">
        <f>IF(AND(AX86="",AY86=""),"",IF((AY86*24)-(AX86*24)&gt;6,(((AY86*24)-(AX86*24))-0.5)/24,AY86-AX86))</f>
        <v/>
      </c>
      <c r="AY87" s="347"/>
      <c r="AZ87" s="357" t="str">
        <f>IF(AND(AZ86="",BA86=""),"",IF((BA86*24)-(AZ86*24)&gt;6,(((BA86*24)-(AZ86*24))-0.5)/24,BA86-AZ86))</f>
        <v/>
      </c>
      <c r="BA87" s="347"/>
      <c r="BB87" s="357" t="str">
        <f>IF(AND(BB86="",BC86=""),"",IF((BC86*24)-(BB86*24)&gt;6,(((BC86*24)-(BB86*24))-0.5)/24,BC86-BB86))</f>
        <v/>
      </c>
      <c r="BC87" s="347"/>
      <c r="BD87" s="357" t="str">
        <f>IF(AND(BD86="",BE86=""),"",IF((BE86*24)-(BD86*24)&gt;6,(((BE86*24)-(BD86*24))-0.5)/24,BE86-BD86))</f>
        <v/>
      </c>
      <c r="BE87" s="347"/>
      <c r="BF87" s="357" t="str">
        <f>IF(AND(BF86="",BG86=""),"",IF((BG86*24)-(BF86*24)&gt;6,(((BG86*24)-(BF86*24))-0.5)/24,BG86-BF86))</f>
        <v/>
      </c>
      <c r="BG87" s="347"/>
      <c r="BH87" s="357" t="str">
        <f>IF(AND(BH86="",BI86=""),"",IF((BI86*24)-(BH86*24)&gt;6,(((BI86*24)-(BH86*24))-0.5)/24,BI86-BH86))</f>
        <v/>
      </c>
      <c r="BI87" s="347"/>
      <c r="BJ87" s="357" t="str">
        <f>IF(AND(BJ86="",BK86=""),"",IF((BK86*24)-(BJ86*24)&gt;6,(((BK86*24)-(BJ86*24))-0.5)/24,BK86-BJ86))</f>
        <v/>
      </c>
      <c r="BK87" s="347"/>
      <c r="BL87" s="349">
        <f t="shared" ref="BL87" si="1369">SUM(AX87:BK87)</f>
        <v>0</v>
      </c>
      <c r="BM87" s="350"/>
      <c r="BN87" s="357" t="str">
        <f>IF(AND(BN86="",BO86=""),"",IF((BO86*24)-(BN86*24)&gt;6,(((BO86*24)-(BN86*24))-0.5)/24,BO86-BN86))</f>
        <v/>
      </c>
      <c r="BO87" s="347"/>
      <c r="BP87" s="357" t="str">
        <f>IF(AND(BP86="",BQ86=""),"",IF((BQ86*24)-(BP86*24)&gt;6,(((BQ86*24)-(BP86*24))-0.5)/24,BQ86-BP86))</f>
        <v/>
      </c>
      <c r="BQ87" s="347"/>
      <c r="BR87" s="357" t="str">
        <f>IF(AND(BR86="",BS86=""),"",IF((BS86*24)-(BR86*24)&gt;6,(((BS86*24)-(BR86*24))-0.5)/24,BS86-BR86))</f>
        <v/>
      </c>
      <c r="BS87" s="347"/>
      <c r="BT87" s="357" t="str">
        <f>IF(AND(BT86="",BU86=""),"",IF((BU86*24)-(BT86*24)&gt;6,(((BU86*24)-(BT86*24))-0.5)/24,BU86-BT86))</f>
        <v/>
      </c>
      <c r="BU87" s="347"/>
      <c r="BV87" s="357" t="str">
        <f>IF(AND(BV86="",BW86=""),"",IF((BW86*24)-(BV86*24)&gt;6,(((BW86*24)-(BV86*24))-0.5)/24,BW86-BV86))</f>
        <v/>
      </c>
      <c r="BW87" s="347"/>
      <c r="BX87" s="357" t="str">
        <f>IF(AND(BX86="",BY86=""),"",IF((BY86*24)-(BX86*24)&gt;6,(((BY86*24)-(BX86*24))-0.5)/24,BY86-BX86))</f>
        <v/>
      </c>
      <c r="BY87" s="347"/>
      <c r="BZ87" s="357" t="str">
        <f>IF(AND(BZ86="",CA86=""),"",IF((CA86*24)-(BZ86*24)&gt;6,(((CA86*24)-(BZ86*24))-0.5)/24,CA86-BZ86))</f>
        <v/>
      </c>
      <c r="CA87" s="347"/>
      <c r="CB87" s="349">
        <f t="shared" ref="CB87" si="1370">SUM(BN87:CA87)</f>
        <v>0</v>
      </c>
      <c r="CC87" s="350"/>
      <c r="CD87" s="357" t="str">
        <f>IF(AND(CD86="",CE86=""),"",IF((CE86*24)-(CD86*24)&gt;6,(((CE86*24)-(CD86*24))-0.5)/24,CE86-CD86))</f>
        <v/>
      </c>
      <c r="CE87" s="347"/>
      <c r="CF87" s="357" t="str">
        <f>IF(AND(CF86="",CG86=""),"",IF((CG86*24)-(CF86*24)&gt;6,(((CG86*24)-(CF86*24))-0.5)/24,CG86-CF86))</f>
        <v/>
      </c>
      <c r="CG87" s="347"/>
      <c r="CH87" s="357" t="str">
        <f>IF(AND(CH86="",CI86=""),"",IF((CI86*24)-(CH86*24)&gt;6,(((CI86*24)-(CH86*24))-0.5)/24,CI86-CH86))</f>
        <v/>
      </c>
      <c r="CI87" s="347"/>
      <c r="CJ87" s="357" t="str">
        <f>IF(AND(CJ86="",CK86=""),"",IF((CK86*24)-(CJ86*24)&gt;6,(((CK86*24)-(CJ86*24))-0.5)/24,CK86-CJ86))</f>
        <v/>
      </c>
      <c r="CK87" s="347"/>
      <c r="CL87" s="357" t="str">
        <f>IF(AND(CL86="",CM86=""),"",IF((CM86*24)-(CL86*24)&gt;6,(((CM86*24)-(CL86*24))-0.5)/24,CM86-CL86))</f>
        <v/>
      </c>
      <c r="CM87" s="347"/>
      <c r="CN87" s="357" t="str">
        <f>IF(AND(CN86="",CO86=""),"",IF((CO86*24)-(CN86*24)&gt;6,(((CO86*24)-(CN86*24))-0.5)/24,CO86-CN86))</f>
        <v/>
      </c>
      <c r="CO87" s="347"/>
      <c r="CP87" s="357" t="str">
        <f>IF(AND(CP86="",CQ86=""),"",IF((CQ86*24)-(CP86*24)&gt;6,(((CQ86*24)-(CP86*24))-0.5)/24,CQ86-CP86))</f>
        <v/>
      </c>
      <c r="CQ87" s="347"/>
      <c r="CR87" s="349">
        <f t="shared" ref="CR87" si="1371">SUM(CD87:CQ87)</f>
        <v>0</v>
      </c>
      <c r="CS87" s="350"/>
      <c r="CT87" s="349">
        <f t="shared" ref="CT87" si="1372">SUM(P87,AF87,AV87,CB87,CR87,BL87)</f>
        <v>0</v>
      </c>
      <c r="CU87" s="350"/>
      <c r="CV87" s="157"/>
      <c r="CW87" s="361"/>
      <c r="CX87"/>
      <c r="CY87"/>
      <c r="CZ87"/>
      <c r="DA87"/>
      <c r="DB87"/>
      <c r="DC87"/>
    </row>
    <row r="88" spans="1:107" s="30" customFormat="1">
      <c r="A88" s="171" t="s">
        <v>100</v>
      </c>
      <c r="B88" s="173"/>
      <c r="C88" s="174"/>
      <c r="D88" s="175"/>
      <c r="E88" s="176"/>
      <c r="F88" s="173"/>
      <c r="G88" s="173"/>
      <c r="H88" s="175"/>
      <c r="I88" s="176"/>
      <c r="J88" s="173"/>
      <c r="K88" s="174"/>
      <c r="L88" s="175"/>
      <c r="M88" s="176"/>
      <c r="N88" s="173"/>
      <c r="O88" s="174"/>
      <c r="P88" s="364"/>
      <c r="Q88" s="346"/>
      <c r="R88" s="173"/>
      <c r="S88" s="174"/>
      <c r="T88" s="175"/>
      <c r="U88" s="176"/>
      <c r="V88" s="173"/>
      <c r="W88" s="173"/>
      <c r="X88" s="175"/>
      <c r="Y88" s="176"/>
      <c r="Z88" s="173"/>
      <c r="AA88" s="174"/>
      <c r="AB88" s="175"/>
      <c r="AC88" s="176"/>
      <c r="AD88" s="173"/>
      <c r="AE88" s="174"/>
      <c r="AF88" s="348"/>
      <c r="AG88" s="348"/>
      <c r="AH88" s="173"/>
      <c r="AI88" s="174"/>
      <c r="AJ88" s="175"/>
      <c r="AK88" s="176"/>
      <c r="AL88" s="173"/>
      <c r="AM88" s="173"/>
      <c r="AN88" s="175"/>
      <c r="AO88" s="176"/>
      <c r="AP88" s="173"/>
      <c r="AQ88" s="174"/>
      <c r="AR88" s="175"/>
      <c r="AS88" s="176"/>
      <c r="AT88" s="173"/>
      <c r="AU88" s="174"/>
      <c r="AV88" s="348"/>
      <c r="AW88" s="348"/>
      <c r="AX88" s="173"/>
      <c r="AY88" s="174"/>
      <c r="AZ88" s="175"/>
      <c r="BA88" s="176"/>
      <c r="BB88" s="173"/>
      <c r="BC88" s="173"/>
      <c r="BD88" s="175"/>
      <c r="BE88" s="176"/>
      <c r="BF88" s="173"/>
      <c r="BG88" s="174"/>
      <c r="BH88" s="175"/>
      <c r="BI88" s="176"/>
      <c r="BJ88" s="173"/>
      <c r="BK88" s="174"/>
      <c r="BL88" s="349"/>
      <c r="BM88" s="350"/>
      <c r="BN88" s="173"/>
      <c r="BO88" s="174"/>
      <c r="BP88" s="175"/>
      <c r="BQ88" s="176"/>
      <c r="BR88" s="173"/>
      <c r="BS88" s="173"/>
      <c r="BT88" s="175"/>
      <c r="BU88" s="176"/>
      <c r="BV88" s="173"/>
      <c r="BW88" s="174"/>
      <c r="BX88" s="175"/>
      <c r="BY88" s="176"/>
      <c r="BZ88" s="173"/>
      <c r="CA88" s="174"/>
      <c r="CB88" s="349"/>
      <c r="CC88" s="350"/>
      <c r="CD88" s="173"/>
      <c r="CE88" s="174"/>
      <c r="CF88" s="175"/>
      <c r="CG88" s="176"/>
      <c r="CH88" s="173"/>
      <c r="CI88" s="173"/>
      <c r="CJ88" s="175"/>
      <c r="CK88" s="176"/>
      <c r="CL88" s="173"/>
      <c r="CM88" s="174"/>
      <c r="CN88" s="175"/>
      <c r="CO88" s="176"/>
      <c r="CP88" s="173"/>
      <c r="CQ88" s="174"/>
      <c r="CR88" s="349"/>
      <c r="CS88" s="350"/>
      <c r="CT88" s="349"/>
      <c r="CU88" s="350"/>
      <c r="CV88" s="157"/>
      <c r="CW88" s="360">
        <f>$CT$2-CT89</f>
        <v>6.9666666666666659</v>
      </c>
      <c r="CX88"/>
      <c r="CY88"/>
      <c r="CZ88"/>
      <c r="DA88"/>
      <c r="DB88"/>
      <c r="DC88"/>
    </row>
    <row r="89" spans="1:107" s="30" customFormat="1">
      <c r="A89" s="165"/>
      <c r="B89" s="357" t="str">
        <f>IF(AND(B88="",C88=""),"",IF((C88*24)-(B88*24)&gt;6,(((C88*24)-(B88*24))-0.5)/24,C88-B88))</f>
        <v/>
      </c>
      <c r="C89" s="347"/>
      <c r="D89" s="357" t="str">
        <f>IF(AND(D88="",E88=""),"",IF((E88*24)-(D88*24)&gt;6,(((E88*24)-(D88*24))-0.5)/24,E88-D88))</f>
        <v/>
      </c>
      <c r="E89" s="347"/>
      <c r="F89" s="357" t="str">
        <f>IF(AND(F88="",G88=""),"",IF((G88*24)-(F88*24)&gt;6,(((G88*24)-(F88*24))-0.5)/24,G88-F88))</f>
        <v/>
      </c>
      <c r="G89" s="347"/>
      <c r="H89" s="357" t="str">
        <f>IF(AND(H88="",I88=""),"",IF((I88*24)-(H88*24)&gt;6,(((I88*24)-(H88*24))-0.5)/24,I88-H88))</f>
        <v/>
      </c>
      <c r="I89" s="347"/>
      <c r="J89" s="357" t="str">
        <f>IF(AND(J88="",K88=""),"",IF((K88*24)-(J88*24)&gt;6,(((K88*24)-(J88*24))-0.5)/24,K88-J88))</f>
        <v/>
      </c>
      <c r="K89" s="347"/>
      <c r="L89" s="357" t="str">
        <f>IF(AND(L88="",M88=""),"",IF((M88*24)-(L88*24)&gt;6,(((M88*24)-(L88*24))-0.5)/24,M88-L88))</f>
        <v/>
      </c>
      <c r="M89" s="347"/>
      <c r="N89" s="357" t="str">
        <f>IF(AND(N88="",O88=""),"",IF((O88*24)-(N88*24)&gt;6,(((O88*24)-(N88*24))-0.5)/24,O88-N88))</f>
        <v/>
      </c>
      <c r="O89" s="347"/>
      <c r="P89" s="365">
        <f t="shared" ref="P89" si="1373">SUM(B89:O89)</f>
        <v>0</v>
      </c>
      <c r="Q89" s="350"/>
      <c r="R89" s="357" t="str">
        <f>IF(AND(R88="",S88=""),"",IF((S88*24)-(R88*24)&gt;6,(((S88*24)-(R88*24))-0.5)/24,S88-R88))</f>
        <v/>
      </c>
      <c r="S89" s="347"/>
      <c r="T89" s="357" t="str">
        <f>IF(AND(T88="",U88=""),"",IF((U88*24)-(T88*24)&gt;6,(((U88*24)-(T88*24))-0.5)/24,U88-T88))</f>
        <v/>
      </c>
      <c r="U89" s="347"/>
      <c r="V89" s="357" t="str">
        <f>IF(AND(V88="",W88=""),"",IF((W88*24)-(V88*24)&gt;6,(((W88*24)-(V88*24))-0.5)/24,W88-V88))</f>
        <v/>
      </c>
      <c r="W89" s="347"/>
      <c r="X89" s="357" t="str">
        <f>IF(AND(X88="",Y88=""),"",IF((Y88*24)-(X88*24)&gt;6,(((Y88*24)-(X88*24))-0.5)/24,Y88-X88))</f>
        <v/>
      </c>
      <c r="Y89" s="347"/>
      <c r="Z89" s="357" t="str">
        <f>IF(AND(Z88="",AA88=""),"",IF((AA88*24)-(Z88*24)&gt;6,(((AA88*24)-(Z88*24))-0.5)/24,AA88-Z88))</f>
        <v/>
      </c>
      <c r="AA89" s="347"/>
      <c r="AB89" s="357" t="str">
        <f>IF(AND(AB88="",AC88=""),"",IF((AC88*24)-(AB88*24)&gt;6,(((AC88*24)-(AB88*24))-0.5)/24,AC88-AB88))</f>
        <v/>
      </c>
      <c r="AC89" s="347"/>
      <c r="AD89" s="357" t="str">
        <f>IF(AND(AD88="",AE88=""),"",IF((AE88*24)-(AD88*24)&gt;6,(((AE88*24)-(AD88*24))-0.5)/24,AE88-AD88))</f>
        <v/>
      </c>
      <c r="AE89" s="347"/>
      <c r="AF89" s="349">
        <f t="shared" ref="AF89" si="1374">SUM(R89:AE89)</f>
        <v>0</v>
      </c>
      <c r="AG89" s="350"/>
      <c r="AH89" s="357" t="str">
        <f>IF(AND(AH88="",AI88=""),"",IF((AI88*24)-(AH88*24)&gt;6,(((AI88*24)-(AH88*24))-0.5)/24,AI88-AH88))</f>
        <v/>
      </c>
      <c r="AI89" s="347"/>
      <c r="AJ89" s="357" t="str">
        <f>IF(AND(AJ88="",AK88=""),"",IF((AK88*24)-(AJ88*24)&gt;6,(((AK88*24)-(AJ88*24))-0.5)/24,AK88-AJ88))</f>
        <v/>
      </c>
      <c r="AK89" s="347"/>
      <c r="AL89" s="357" t="str">
        <f>IF(AND(AL88="",AM88=""),"",IF((AM88*24)-(AL88*24)&gt;6,(((AM88*24)-(AL88*24))-0.5)/24,AM88-AL88))</f>
        <v/>
      </c>
      <c r="AM89" s="347"/>
      <c r="AN89" s="357" t="str">
        <f>IF(AND(AN88="",AO88=""),"",IF((AO88*24)-(AN88*24)&gt;6,(((AO88*24)-(AN88*24))-0.5)/24,AO88-AN88))</f>
        <v/>
      </c>
      <c r="AO89" s="347"/>
      <c r="AP89" s="357" t="str">
        <f>IF(AND(AP88="",AQ88=""),"",IF((AQ88*24)-(AP88*24)&gt;6,(((AQ88*24)-(AP88*24))-0.5)/24,AQ88-AP88))</f>
        <v/>
      </c>
      <c r="AQ89" s="347"/>
      <c r="AR89" s="357" t="str">
        <f>IF(AND(AR88="",AS88=""),"",IF((AS88*24)-(AR88*24)&gt;6,(((AS88*24)-(AR88*24))-0.5)/24,AS88-AR88))</f>
        <v/>
      </c>
      <c r="AS89" s="347"/>
      <c r="AT89" s="357" t="str">
        <f>IF(AND(AT88="",AU88=""),"",IF((AU88*24)-(AT88*24)&gt;6,(((AU88*24)-(AT88*24))-0.5)/24,AU88-AT88))</f>
        <v/>
      </c>
      <c r="AU89" s="347"/>
      <c r="AV89" s="349">
        <f t="shared" ref="AV89" si="1375">SUM(AH89:AU89)</f>
        <v>0</v>
      </c>
      <c r="AW89" s="350"/>
      <c r="AX89" s="357" t="str">
        <f>IF(AND(AX88="",AY88=""),"",IF((AY88*24)-(AX88*24)&gt;6,(((AY88*24)-(AX88*24))-0.5)/24,AY88-AX88))</f>
        <v/>
      </c>
      <c r="AY89" s="347"/>
      <c r="AZ89" s="357" t="str">
        <f>IF(AND(AZ88="",BA88=""),"",IF((BA88*24)-(AZ88*24)&gt;6,(((BA88*24)-(AZ88*24))-0.5)/24,BA88-AZ88))</f>
        <v/>
      </c>
      <c r="BA89" s="347"/>
      <c r="BB89" s="357" t="str">
        <f>IF(AND(BB88="",BC88=""),"",IF((BC88*24)-(BB88*24)&gt;6,(((BC88*24)-(BB88*24))-0.5)/24,BC88-BB88))</f>
        <v/>
      </c>
      <c r="BC89" s="347"/>
      <c r="BD89" s="357" t="str">
        <f>IF(AND(BD88="",BE88=""),"",IF((BE88*24)-(BD88*24)&gt;6,(((BE88*24)-(BD88*24))-0.5)/24,BE88-BD88))</f>
        <v/>
      </c>
      <c r="BE89" s="347"/>
      <c r="BF89" s="357" t="str">
        <f>IF(AND(BF88="",BG88=""),"",IF((BG88*24)-(BF88*24)&gt;6,(((BG88*24)-(BF88*24))-0.5)/24,BG88-BF88))</f>
        <v/>
      </c>
      <c r="BG89" s="347"/>
      <c r="BH89" s="357" t="str">
        <f>IF(AND(BH88="",BI88=""),"",IF((BI88*24)-(BH88*24)&gt;6,(((BI88*24)-(BH88*24))-0.5)/24,BI88-BH88))</f>
        <v/>
      </c>
      <c r="BI89" s="347"/>
      <c r="BJ89" s="357" t="str">
        <f>IF(AND(BJ88="",BK88=""),"",IF((BK88*24)-(BJ88*24)&gt;6,(((BK88*24)-(BJ88*24))-0.5)/24,BK88-BJ88))</f>
        <v/>
      </c>
      <c r="BK89" s="347"/>
      <c r="BL89" s="349">
        <f t="shared" ref="BL89" si="1376">SUM(AX89:BK89)</f>
        <v>0</v>
      </c>
      <c r="BM89" s="350"/>
      <c r="BN89" s="357" t="str">
        <f>IF(AND(BN88="",BO88=""),"",IF((BO88*24)-(BN88*24)&gt;6,(((BO88*24)-(BN88*24))-0.5)/24,BO88-BN88))</f>
        <v/>
      </c>
      <c r="BO89" s="347"/>
      <c r="BP89" s="357" t="str">
        <f>IF(AND(BP88="",BQ88=""),"",IF((BQ88*24)-(BP88*24)&gt;6,(((BQ88*24)-(BP88*24))-0.5)/24,BQ88-BP88))</f>
        <v/>
      </c>
      <c r="BQ89" s="347"/>
      <c r="BR89" s="357" t="str">
        <f>IF(AND(BR88="",BS88=""),"",IF((BS88*24)-(BR88*24)&gt;6,(((BS88*24)-(BR88*24))-0.5)/24,BS88-BR88))</f>
        <v/>
      </c>
      <c r="BS89" s="347"/>
      <c r="BT89" s="357" t="str">
        <f>IF(AND(BT88="",BU88=""),"",IF((BU88*24)-(BT88*24)&gt;6,(((BU88*24)-(BT88*24))-0.5)/24,BU88-BT88))</f>
        <v/>
      </c>
      <c r="BU89" s="347"/>
      <c r="BV89" s="357" t="str">
        <f>IF(AND(BV88="",BW88=""),"",IF((BW88*24)-(BV88*24)&gt;6,(((BW88*24)-(BV88*24))-0.5)/24,BW88-BV88))</f>
        <v/>
      </c>
      <c r="BW89" s="347"/>
      <c r="BX89" s="357" t="str">
        <f>IF(AND(BX88="",BY88=""),"",IF((BY88*24)-(BX88*24)&gt;6,(((BY88*24)-(BX88*24))-0.5)/24,BY88-BX88))</f>
        <v/>
      </c>
      <c r="BY89" s="347"/>
      <c r="BZ89" s="357" t="str">
        <f>IF(AND(BZ88="",CA88=""),"",IF((CA88*24)-(BZ88*24)&gt;6,(((CA88*24)-(BZ88*24))-0.5)/24,CA88-BZ88))</f>
        <v/>
      </c>
      <c r="CA89" s="347"/>
      <c r="CB89" s="349">
        <f t="shared" ref="CB89" si="1377">SUM(BN89:CA89)</f>
        <v>0</v>
      </c>
      <c r="CC89" s="350"/>
      <c r="CD89" s="357" t="str">
        <f>IF(AND(CD88="",CE88=""),"",IF((CE88*24)-(CD88*24)&gt;6,(((CE88*24)-(CD88*24))-0.5)/24,CE88-CD88))</f>
        <v/>
      </c>
      <c r="CE89" s="347"/>
      <c r="CF89" s="357" t="str">
        <f>IF(AND(CF88="",CG88=""),"",IF((CG88*24)-(CF88*24)&gt;6,(((CG88*24)-(CF88*24))-0.5)/24,CG88-CF88))</f>
        <v/>
      </c>
      <c r="CG89" s="347"/>
      <c r="CH89" s="357" t="str">
        <f>IF(AND(CH88="",CI88=""),"",IF((CI88*24)-(CH88*24)&gt;6,(((CI88*24)-(CH88*24))-0.5)/24,CI88-CH88))</f>
        <v/>
      </c>
      <c r="CI89" s="347"/>
      <c r="CJ89" s="357" t="str">
        <f>IF(AND(CJ88="",CK88=""),"",IF((CK88*24)-(CJ88*24)&gt;6,(((CK88*24)-(CJ88*24))-0.5)/24,CK88-CJ88))</f>
        <v/>
      </c>
      <c r="CK89" s="347"/>
      <c r="CL89" s="357" t="str">
        <f>IF(AND(CL88="",CM88=""),"",IF((CM88*24)-(CL88*24)&gt;6,(((CM88*24)-(CL88*24))-0.5)/24,CM88-CL88))</f>
        <v/>
      </c>
      <c r="CM89" s="347"/>
      <c r="CN89" s="357" t="str">
        <f>IF(AND(CN88="",CO88=""),"",IF((CO88*24)-(CN88*24)&gt;6,(((CO88*24)-(CN88*24))-0.5)/24,CO88-CN88))</f>
        <v/>
      </c>
      <c r="CO89" s="347"/>
      <c r="CP89" s="357" t="str">
        <f>IF(AND(CP88="",CQ88=""),"",IF((CQ88*24)-(CP88*24)&gt;6,(((CQ88*24)-(CP88*24))-0.5)/24,CQ88-CP88))</f>
        <v/>
      </c>
      <c r="CQ89" s="347"/>
      <c r="CR89" s="349">
        <f t="shared" ref="CR89" si="1378">SUM(CD89:CQ89)</f>
        <v>0</v>
      </c>
      <c r="CS89" s="350"/>
      <c r="CT89" s="349">
        <f t="shared" ref="CT89" si="1379">SUM(P89,AF89,AV89,CB89,CR89,BL89)</f>
        <v>0</v>
      </c>
      <c r="CU89" s="350"/>
      <c r="CV89" s="157"/>
      <c r="CW89" s="361"/>
      <c r="CX89"/>
      <c r="CY89"/>
      <c r="CZ89"/>
      <c r="DA89"/>
      <c r="DB89"/>
      <c r="DC89"/>
    </row>
    <row r="90" spans="1:107" s="30" customFormat="1">
      <c r="A90" s="171" t="s">
        <v>101</v>
      </c>
      <c r="B90" s="368" t="s">
        <v>146</v>
      </c>
      <c r="C90" s="369"/>
      <c r="D90" s="369"/>
      <c r="E90" s="369"/>
      <c r="F90" s="369"/>
      <c r="G90" s="369"/>
      <c r="H90" s="369"/>
      <c r="I90" s="369"/>
      <c r="J90" s="369"/>
      <c r="K90" s="369"/>
      <c r="L90" s="369"/>
      <c r="M90" s="369"/>
      <c r="N90" s="369"/>
      <c r="O90" s="369"/>
      <c r="P90" s="364"/>
      <c r="Q90" s="346"/>
      <c r="R90" s="368" t="s">
        <v>146</v>
      </c>
      <c r="S90" s="369"/>
      <c r="T90" s="369"/>
      <c r="U90" s="369"/>
      <c r="V90" s="369"/>
      <c r="W90" s="369"/>
      <c r="X90" s="369"/>
      <c r="Y90" s="369"/>
      <c r="Z90" s="369"/>
      <c r="AA90" s="369"/>
      <c r="AB90" s="369"/>
      <c r="AC90" s="369"/>
      <c r="AD90" s="369"/>
      <c r="AE90" s="369"/>
      <c r="AF90" s="348"/>
      <c r="AG90" s="348"/>
      <c r="AH90" s="368" t="s">
        <v>146</v>
      </c>
      <c r="AI90" s="369"/>
      <c r="AJ90" s="369"/>
      <c r="AK90" s="369"/>
      <c r="AL90" s="369"/>
      <c r="AM90" s="369"/>
      <c r="AN90" s="369"/>
      <c r="AO90" s="369"/>
      <c r="AP90" s="369"/>
      <c r="AQ90" s="369"/>
      <c r="AR90" s="369"/>
      <c r="AS90" s="369"/>
      <c r="AT90" s="369"/>
      <c r="AU90" s="369"/>
      <c r="AV90" s="348"/>
      <c r="AW90" s="348"/>
      <c r="AX90" s="368" t="s">
        <v>146</v>
      </c>
      <c r="AY90" s="369"/>
      <c r="AZ90" s="369"/>
      <c r="BA90" s="369"/>
      <c r="BB90" s="369"/>
      <c r="BC90" s="369"/>
      <c r="BD90" s="369"/>
      <c r="BE90" s="369"/>
      <c r="BF90" s="369"/>
      <c r="BG90" s="369"/>
      <c r="BH90" s="369"/>
      <c r="BI90" s="369"/>
      <c r="BJ90" s="369"/>
      <c r="BK90" s="369"/>
      <c r="BL90" s="349"/>
      <c r="BM90" s="350"/>
      <c r="BN90" s="368" t="s">
        <v>146</v>
      </c>
      <c r="BO90" s="369"/>
      <c r="BP90" s="369"/>
      <c r="BQ90" s="369"/>
      <c r="BR90" s="369"/>
      <c r="BS90" s="369"/>
      <c r="BT90" s="369"/>
      <c r="BU90" s="369"/>
      <c r="BV90" s="369"/>
      <c r="BW90" s="369"/>
      <c r="BX90" s="369"/>
      <c r="BY90" s="369"/>
      <c r="BZ90" s="369"/>
      <c r="CA90" s="369"/>
      <c r="CB90" s="349"/>
      <c r="CC90" s="350"/>
      <c r="CD90" s="368" t="s">
        <v>146</v>
      </c>
      <c r="CE90" s="369"/>
      <c r="CF90" s="369"/>
      <c r="CG90" s="369"/>
      <c r="CH90" s="369"/>
      <c r="CI90" s="369"/>
      <c r="CJ90" s="369"/>
      <c r="CK90" s="369"/>
      <c r="CL90" s="369"/>
      <c r="CM90" s="369"/>
      <c r="CN90" s="369"/>
      <c r="CO90" s="369"/>
      <c r="CP90" s="369"/>
      <c r="CQ90" s="369"/>
      <c r="CR90" s="349"/>
      <c r="CS90" s="350"/>
      <c r="CT90" s="349"/>
      <c r="CU90" s="350"/>
      <c r="CV90" s="157"/>
      <c r="CW90" s="360">
        <f>$CT$2-CT91</f>
        <v>3.4277777777777776</v>
      </c>
      <c r="CX90"/>
      <c r="CY90"/>
      <c r="CZ90"/>
      <c r="DA90"/>
      <c r="DB90"/>
      <c r="DC90"/>
    </row>
    <row r="91" spans="1:107">
      <c r="A91" s="170"/>
      <c r="B91" s="366"/>
      <c r="C91" s="367"/>
      <c r="D91" s="367"/>
      <c r="E91" s="367"/>
      <c r="F91" s="367"/>
      <c r="G91" s="367"/>
      <c r="H91" s="367"/>
      <c r="I91" s="367"/>
      <c r="J91" s="367"/>
      <c r="K91" s="367"/>
      <c r="L91" s="367"/>
      <c r="M91" s="367"/>
      <c r="N91" s="367"/>
      <c r="O91" s="367"/>
      <c r="P91" s="365">
        <v>0.50277777777777777</v>
      </c>
      <c r="Q91" s="350"/>
      <c r="R91" s="366"/>
      <c r="S91" s="367"/>
      <c r="T91" s="367"/>
      <c r="U91" s="367"/>
      <c r="V91" s="367"/>
      <c r="W91" s="367"/>
      <c r="X91" s="367"/>
      <c r="Y91" s="367"/>
      <c r="Z91" s="367"/>
      <c r="AA91" s="367"/>
      <c r="AB91" s="367"/>
      <c r="AC91" s="367"/>
      <c r="AD91" s="367"/>
      <c r="AE91" s="367"/>
      <c r="AF91" s="349">
        <v>0.79166666666666663</v>
      </c>
      <c r="AG91" s="350"/>
      <c r="AH91" s="366"/>
      <c r="AI91" s="367"/>
      <c r="AJ91" s="367"/>
      <c r="AK91" s="367"/>
      <c r="AL91" s="367"/>
      <c r="AM91" s="367"/>
      <c r="AN91" s="367"/>
      <c r="AO91" s="367"/>
      <c r="AP91" s="367"/>
      <c r="AQ91" s="367"/>
      <c r="AR91" s="367"/>
      <c r="AS91" s="367"/>
      <c r="AT91" s="367"/>
      <c r="AU91" s="367"/>
      <c r="AV91" s="349">
        <v>0.79166666666666663</v>
      </c>
      <c r="AW91" s="350"/>
      <c r="AX91" s="366"/>
      <c r="AY91" s="367"/>
      <c r="AZ91" s="367"/>
      <c r="BA91" s="367"/>
      <c r="BB91" s="367"/>
      <c r="BC91" s="367"/>
      <c r="BD91" s="367"/>
      <c r="BE91" s="367"/>
      <c r="BF91" s="367"/>
      <c r="BG91" s="367"/>
      <c r="BH91" s="367"/>
      <c r="BI91" s="367"/>
      <c r="BJ91" s="367"/>
      <c r="BK91" s="367"/>
      <c r="BL91" s="349">
        <v>0.79166666666666663</v>
      </c>
      <c r="BM91" s="350"/>
      <c r="BN91" s="366"/>
      <c r="BO91" s="367"/>
      <c r="BP91" s="367"/>
      <c r="BQ91" s="367"/>
      <c r="BR91" s="367"/>
      <c r="BS91" s="367"/>
      <c r="BT91" s="367"/>
      <c r="BU91" s="367"/>
      <c r="BV91" s="367"/>
      <c r="BW91" s="367"/>
      <c r="BX91" s="367"/>
      <c r="BY91" s="367"/>
      <c r="BZ91" s="367"/>
      <c r="CA91" s="367"/>
      <c r="CB91" s="349">
        <v>0.66111111111111109</v>
      </c>
      <c r="CC91" s="350"/>
      <c r="CD91" s="366"/>
      <c r="CE91" s="367"/>
      <c r="CF91" s="367"/>
      <c r="CG91" s="367"/>
      <c r="CH91" s="367"/>
      <c r="CI91" s="367"/>
      <c r="CJ91" s="367"/>
      <c r="CK91" s="367"/>
      <c r="CL91" s="367"/>
      <c r="CM91" s="367"/>
      <c r="CN91" s="367"/>
      <c r="CO91" s="367"/>
      <c r="CP91" s="367"/>
      <c r="CQ91" s="367"/>
      <c r="CR91" s="349">
        <f t="shared" ref="CR91" si="1380">SUM(CD91:CQ91)</f>
        <v>0</v>
      </c>
      <c r="CS91" s="350"/>
      <c r="CT91" s="349">
        <f>SUM(P91,AF91,AV91,CB91,CR91,BL91)</f>
        <v>3.5388888888888883</v>
      </c>
      <c r="CU91" s="350"/>
      <c r="CV91" s="157"/>
      <c r="CW91" s="361"/>
      <c r="CX91"/>
      <c r="CY91"/>
    </row>
    <row r="92" spans="1:107">
      <c r="A92" s="171" t="s">
        <v>102</v>
      </c>
      <c r="B92" s="368" t="s">
        <v>146</v>
      </c>
      <c r="C92" s="369"/>
      <c r="D92" s="369"/>
      <c r="E92" s="369"/>
      <c r="F92" s="369"/>
      <c r="G92" s="369"/>
      <c r="H92" s="369"/>
      <c r="I92" s="369"/>
      <c r="J92" s="369"/>
      <c r="K92" s="369"/>
      <c r="L92" s="369"/>
      <c r="M92" s="369"/>
      <c r="N92" s="369"/>
      <c r="O92" s="369"/>
      <c r="P92" s="364"/>
      <c r="Q92" s="346"/>
      <c r="R92" s="368" t="s">
        <v>146</v>
      </c>
      <c r="S92" s="369"/>
      <c r="T92" s="369"/>
      <c r="U92" s="369"/>
      <c r="V92" s="369"/>
      <c r="W92" s="369"/>
      <c r="X92" s="369"/>
      <c r="Y92" s="369"/>
      <c r="Z92" s="369"/>
      <c r="AA92" s="369"/>
      <c r="AB92" s="369"/>
      <c r="AC92" s="369"/>
      <c r="AD92" s="369"/>
      <c r="AE92" s="369"/>
      <c r="AF92" s="348"/>
      <c r="AG92" s="348"/>
      <c r="AH92" s="368" t="s">
        <v>146</v>
      </c>
      <c r="AI92" s="369"/>
      <c r="AJ92" s="369"/>
      <c r="AK92" s="369"/>
      <c r="AL92" s="369"/>
      <c r="AM92" s="369"/>
      <c r="AN92" s="369"/>
      <c r="AO92" s="369"/>
      <c r="AP92" s="369"/>
      <c r="AQ92" s="369"/>
      <c r="AR92" s="369"/>
      <c r="AS92" s="369"/>
      <c r="AT92" s="369"/>
      <c r="AU92" s="369"/>
      <c r="AV92" s="348"/>
      <c r="AW92" s="348"/>
      <c r="AX92" s="368" t="s">
        <v>146</v>
      </c>
      <c r="AY92" s="369"/>
      <c r="AZ92" s="369"/>
      <c r="BA92" s="369"/>
      <c r="BB92" s="369"/>
      <c r="BC92" s="369"/>
      <c r="BD92" s="369"/>
      <c r="BE92" s="369"/>
      <c r="BF92" s="369"/>
      <c r="BG92" s="369"/>
      <c r="BH92" s="369"/>
      <c r="BI92" s="369"/>
      <c r="BJ92" s="369"/>
      <c r="BK92" s="369"/>
      <c r="BL92" s="349"/>
      <c r="BM92" s="350"/>
      <c r="BN92" s="368" t="s">
        <v>146</v>
      </c>
      <c r="BO92" s="369"/>
      <c r="BP92" s="369"/>
      <c r="BQ92" s="369"/>
      <c r="BR92" s="369"/>
      <c r="BS92" s="369"/>
      <c r="BT92" s="369"/>
      <c r="BU92" s="369"/>
      <c r="BV92" s="369"/>
      <c r="BW92" s="369"/>
      <c r="BX92" s="369"/>
      <c r="BY92" s="369"/>
      <c r="BZ92" s="369"/>
      <c r="CA92" s="369"/>
      <c r="CB92" s="349"/>
      <c r="CC92" s="350"/>
      <c r="CD92" s="368" t="s">
        <v>146</v>
      </c>
      <c r="CE92" s="369"/>
      <c r="CF92" s="369"/>
      <c r="CG92" s="369"/>
      <c r="CH92" s="369"/>
      <c r="CI92" s="369"/>
      <c r="CJ92" s="369"/>
      <c r="CK92" s="369"/>
      <c r="CL92" s="369"/>
      <c r="CM92" s="369"/>
      <c r="CN92" s="369"/>
      <c r="CO92" s="369"/>
      <c r="CP92" s="369"/>
      <c r="CQ92" s="369"/>
      <c r="CR92" s="349"/>
      <c r="CS92" s="350"/>
      <c r="CT92" s="349"/>
      <c r="CU92" s="350"/>
      <c r="CV92" s="157"/>
      <c r="CW92" s="360">
        <f>$CT$2-CT93</f>
        <v>3.2694444444444439</v>
      </c>
      <c r="CX92"/>
      <c r="CY92"/>
    </row>
    <row r="93" spans="1:107" ht="16" thickBot="1">
      <c r="A93" s="210"/>
      <c r="B93" s="370"/>
      <c r="C93" s="371"/>
      <c r="D93" s="371"/>
      <c r="E93" s="371"/>
      <c r="F93" s="371"/>
      <c r="G93" s="371"/>
      <c r="H93" s="371"/>
      <c r="I93" s="371"/>
      <c r="J93" s="371"/>
      <c r="K93" s="371"/>
      <c r="L93" s="371"/>
      <c r="M93" s="371"/>
      <c r="N93" s="371"/>
      <c r="O93" s="371"/>
      <c r="P93" s="358">
        <v>0.66111111111111109</v>
      </c>
      <c r="Q93" s="354"/>
      <c r="R93" s="370"/>
      <c r="S93" s="371"/>
      <c r="T93" s="371"/>
      <c r="U93" s="371"/>
      <c r="V93" s="371"/>
      <c r="W93" s="371"/>
      <c r="X93" s="371"/>
      <c r="Y93" s="371"/>
      <c r="Z93" s="371"/>
      <c r="AA93" s="371"/>
      <c r="AB93" s="371"/>
      <c r="AC93" s="371"/>
      <c r="AD93" s="371"/>
      <c r="AE93" s="371"/>
      <c r="AF93" s="353">
        <v>0.79166666666666663</v>
      </c>
      <c r="AG93" s="354"/>
      <c r="AH93" s="370"/>
      <c r="AI93" s="371"/>
      <c r="AJ93" s="371"/>
      <c r="AK93" s="371"/>
      <c r="AL93" s="371"/>
      <c r="AM93" s="371"/>
      <c r="AN93" s="371"/>
      <c r="AO93" s="371"/>
      <c r="AP93" s="371"/>
      <c r="AQ93" s="371"/>
      <c r="AR93" s="371"/>
      <c r="AS93" s="371"/>
      <c r="AT93" s="371"/>
      <c r="AU93" s="371"/>
      <c r="AV93" s="353">
        <v>0.79166666666666663</v>
      </c>
      <c r="AW93" s="354"/>
      <c r="AX93" s="370"/>
      <c r="AY93" s="371"/>
      <c r="AZ93" s="371"/>
      <c r="BA93" s="371"/>
      <c r="BB93" s="371"/>
      <c r="BC93" s="371"/>
      <c r="BD93" s="371"/>
      <c r="BE93" s="371"/>
      <c r="BF93" s="371"/>
      <c r="BG93" s="371"/>
      <c r="BH93" s="371"/>
      <c r="BI93" s="371"/>
      <c r="BJ93" s="371"/>
      <c r="BK93" s="371"/>
      <c r="BL93" s="353">
        <v>0.79166666666666663</v>
      </c>
      <c r="BM93" s="354"/>
      <c r="BN93" s="370"/>
      <c r="BO93" s="371"/>
      <c r="BP93" s="371"/>
      <c r="BQ93" s="371"/>
      <c r="BR93" s="371"/>
      <c r="BS93" s="371"/>
      <c r="BT93" s="371"/>
      <c r="BU93" s="371"/>
      <c r="BV93" s="371"/>
      <c r="BW93" s="371"/>
      <c r="BX93" s="371"/>
      <c r="BY93" s="371"/>
      <c r="BZ93" s="371"/>
      <c r="CA93" s="371"/>
      <c r="CB93" s="353">
        <v>0.66111111111111109</v>
      </c>
      <c r="CC93" s="354"/>
      <c r="CD93" s="370"/>
      <c r="CE93" s="371"/>
      <c r="CF93" s="371"/>
      <c r="CG93" s="371"/>
      <c r="CH93" s="371"/>
      <c r="CI93" s="371"/>
      <c r="CJ93" s="371"/>
      <c r="CK93" s="371"/>
      <c r="CL93" s="371"/>
      <c r="CM93" s="371"/>
      <c r="CN93" s="371"/>
      <c r="CO93" s="371"/>
      <c r="CP93" s="371"/>
      <c r="CQ93" s="371"/>
      <c r="CR93" s="353">
        <f t="shared" ref="CR93" si="1381">SUM(CD93:CQ93)</f>
        <v>0</v>
      </c>
      <c r="CS93" s="354"/>
      <c r="CT93" s="353">
        <f t="shared" ref="CT93" si="1382">SUM(P93,AF93,AV93,CB93,CR93,BL93)</f>
        <v>3.697222222222222</v>
      </c>
      <c r="CU93" s="354"/>
      <c r="CV93" s="157"/>
      <c r="CW93" s="361"/>
      <c r="CX93"/>
      <c r="CY93"/>
    </row>
    <row r="94" spans="1:107" ht="20" thickBot="1">
      <c r="A94" s="231" t="s">
        <v>103</v>
      </c>
      <c r="B94" s="217"/>
      <c r="C94" s="217"/>
      <c r="D94" s="217"/>
      <c r="E94" s="217"/>
      <c r="F94" s="217"/>
      <c r="G94" s="217"/>
      <c r="H94" s="217"/>
      <c r="I94" s="217"/>
      <c r="J94" s="217"/>
      <c r="K94" s="217"/>
      <c r="L94" s="217"/>
      <c r="M94" s="217"/>
      <c r="N94" s="217"/>
      <c r="O94" s="217"/>
      <c r="P94" s="218"/>
      <c r="Q94" s="218"/>
      <c r="R94" s="217"/>
      <c r="S94" s="217"/>
      <c r="T94" s="217"/>
      <c r="U94" s="217"/>
      <c r="V94" s="217"/>
      <c r="W94" s="217"/>
      <c r="X94" s="217"/>
      <c r="Y94" s="217"/>
      <c r="Z94" s="217"/>
      <c r="AA94" s="217"/>
      <c r="AB94" s="217"/>
      <c r="AC94" s="217"/>
      <c r="AD94" s="217"/>
      <c r="AE94" s="217"/>
      <c r="AF94" s="218"/>
      <c r="AG94" s="218"/>
      <c r="AH94" s="217"/>
      <c r="AI94" s="217"/>
      <c r="AJ94" s="217"/>
      <c r="AK94" s="217"/>
      <c r="AL94" s="217"/>
      <c r="AM94" s="217"/>
      <c r="AN94" s="217"/>
      <c r="AO94" s="217"/>
      <c r="AP94" s="217"/>
      <c r="AQ94" s="217"/>
      <c r="AR94" s="217"/>
      <c r="AS94" s="217"/>
      <c r="AT94" s="217"/>
      <c r="AU94" s="217"/>
      <c r="AV94" s="218"/>
      <c r="AW94" s="218"/>
      <c r="AX94" s="217"/>
      <c r="AY94" s="217"/>
      <c r="AZ94" s="217"/>
      <c r="BA94" s="217"/>
      <c r="BB94" s="217"/>
      <c r="BC94" s="217"/>
      <c r="BD94" s="217"/>
      <c r="BE94" s="217"/>
      <c r="BF94" s="217"/>
      <c r="BG94" s="217"/>
      <c r="BH94" s="217"/>
      <c r="BI94" s="217"/>
      <c r="BJ94" s="217"/>
      <c r="BK94" s="217"/>
      <c r="BL94" s="218"/>
      <c r="BM94" s="218"/>
      <c r="BN94" s="217"/>
      <c r="BO94" s="217"/>
      <c r="BP94" s="217"/>
      <c r="BQ94" s="217"/>
      <c r="BR94" s="217"/>
      <c r="BS94" s="217"/>
      <c r="BT94" s="217"/>
      <c r="BU94" s="217"/>
      <c r="BV94" s="217"/>
      <c r="BW94" s="217"/>
      <c r="BX94" s="217"/>
      <c r="BY94" s="217"/>
      <c r="BZ94" s="217"/>
      <c r="CA94" s="217"/>
      <c r="CB94" s="218"/>
      <c r="CC94" s="218"/>
      <c r="CD94" s="217"/>
      <c r="CE94" s="217"/>
      <c r="CF94" s="217"/>
      <c r="CG94" s="217"/>
      <c r="CH94" s="217"/>
      <c r="CI94" s="217"/>
      <c r="CJ94" s="217"/>
      <c r="CK94" s="217"/>
      <c r="CL94" s="217"/>
      <c r="CM94" s="217"/>
      <c r="CN94" s="217"/>
      <c r="CO94" s="217"/>
      <c r="CP94" s="217"/>
      <c r="CQ94" s="217"/>
      <c r="CR94" s="218"/>
      <c r="CS94" s="218"/>
      <c r="CT94" s="218"/>
      <c r="CU94" s="219"/>
      <c r="CV94" s="11"/>
      <c r="CW94" s="183"/>
      <c r="CX94"/>
      <c r="CY94"/>
    </row>
    <row r="95" spans="1:107">
      <c r="A95" s="164" t="s">
        <v>104</v>
      </c>
      <c r="B95" s="173"/>
      <c r="C95" s="174"/>
      <c r="D95" s="175"/>
      <c r="E95" s="176"/>
      <c r="F95" s="173"/>
      <c r="G95" s="174"/>
      <c r="H95" s="175"/>
      <c r="I95" s="176"/>
      <c r="J95" s="173"/>
      <c r="K95" s="174"/>
      <c r="L95" s="175"/>
      <c r="M95" s="176"/>
      <c r="N95" s="173"/>
      <c r="O95" s="174"/>
      <c r="P95" s="364"/>
      <c r="Q95" s="346"/>
      <c r="R95" s="173"/>
      <c r="S95" s="174"/>
      <c r="T95" s="175"/>
      <c r="U95" s="176"/>
      <c r="V95" s="173"/>
      <c r="W95" s="174"/>
      <c r="X95" s="175"/>
      <c r="Y95" s="176"/>
      <c r="Z95" s="173"/>
      <c r="AA95" s="174"/>
      <c r="AB95" s="175"/>
      <c r="AC95" s="176"/>
      <c r="AD95" s="173"/>
      <c r="AE95" s="174"/>
      <c r="AF95" s="378"/>
      <c r="AG95" s="378"/>
      <c r="AH95" s="173"/>
      <c r="AI95" s="174"/>
      <c r="AJ95" s="175"/>
      <c r="AK95" s="176"/>
      <c r="AL95" s="173"/>
      <c r="AM95" s="174"/>
      <c r="AN95" s="175"/>
      <c r="AO95" s="176"/>
      <c r="AP95" s="173"/>
      <c r="AQ95" s="174"/>
      <c r="AR95" s="175"/>
      <c r="AS95" s="176"/>
      <c r="AT95" s="173"/>
      <c r="AU95" s="174"/>
      <c r="AV95" s="378"/>
      <c r="AW95" s="378"/>
      <c r="AX95" s="173"/>
      <c r="AY95" s="174"/>
      <c r="AZ95" s="175"/>
      <c r="BA95" s="176"/>
      <c r="BB95" s="173"/>
      <c r="BC95" s="174"/>
      <c r="BD95" s="175"/>
      <c r="BE95" s="176"/>
      <c r="BF95" s="173"/>
      <c r="BG95" s="174"/>
      <c r="BH95" s="175"/>
      <c r="BI95" s="176"/>
      <c r="BJ95" s="173"/>
      <c r="BK95" s="174"/>
      <c r="BL95" s="345"/>
      <c r="BM95" s="346"/>
      <c r="BN95" s="173"/>
      <c r="BO95" s="174"/>
      <c r="BP95" s="175"/>
      <c r="BQ95" s="176"/>
      <c r="BR95" s="173"/>
      <c r="BS95" s="174"/>
      <c r="BT95" s="175"/>
      <c r="BU95" s="176"/>
      <c r="BV95" s="173"/>
      <c r="BW95" s="174"/>
      <c r="BX95" s="175"/>
      <c r="BY95" s="176"/>
      <c r="BZ95" s="173"/>
      <c r="CA95" s="174"/>
      <c r="CB95" s="345"/>
      <c r="CC95" s="346"/>
      <c r="CD95" s="173"/>
      <c r="CE95" s="174"/>
      <c r="CF95" s="175"/>
      <c r="CG95" s="176"/>
      <c r="CH95" s="173"/>
      <c r="CI95" s="174"/>
      <c r="CJ95" s="175"/>
      <c r="CK95" s="176"/>
      <c r="CL95" s="173"/>
      <c r="CM95" s="174"/>
      <c r="CN95" s="175"/>
      <c r="CO95" s="176"/>
      <c r="CP95" s="173"/>
      <c r="CQ95" s="174"/>
      <c r="CR95" s="345"/>
      <c r="CS95" s="346"/>
      <c r="CT95" s="345"/>
      <c r="CU95" s="346"/>
      <c r="CV95" s="157"/>
      <c r="CW95" s="360">
        <f>$CT$2-CT96</f>
        <v>6.9666666666666659</v>
      </c>
      <c r="CX95"/>
      <c r="CY95"/>
    </row>
    <row r="96" spans="1:107">
      <c r="A96" s="170"/>
      <c r="B96" s="357" t="str">
        <f>IF(AND(B95="",C95=""),"",IF((C95*24)-(B95*24)&gt;6,(((C95*24)-(B95*24))-0.25)/24,C95-B95))</f>
        <v/>
      </c>
      <c r="C96" s="347"/>
      <c r="D96" s="357" t="str">
        <f>IF(AND(D95="",E95=""),"",IF((E95*24)-(D95*24)&gt;6,(((E95*24)-(D95*24))-0.25)/24,E95-D95))</f>
        <v/>
      </c>
      <c r="E96" s="347"/>
      <c r="F96" s="357" t="str">
        <f>IF(AND(F95="",G95=""),"",IF((G95*24)-(F95*24)&gt;6,(((G95*24)-(F95*24))-0.25)/24,G95-F95))</f>
        <v/>
      </c>
      <c r="G96" s="347"/>
      <c r="H96" s="357" t="str">
        <f>IF(AND(H95="",I95=""),"",IF((I95*24)-(H95*24)&gt;6,(((I95*24)-(H95*24))-0.25)/24,I95-H95))</f>
        <v/>
      </c>
      <c r="I96" s="347"/>
      <c r="J96" s="357" t="str">
        <f>IF(AND(J95="",K95=""),"",IF((K95*24)-(J95*24)&gt;6,(((K95*24)-(J95*24))-0.25)/24,K95-J95))</f>
        <v/>
      </c>
      <c r="K96" s="347"/>
      <c r="L96" s="357" t="str">
        <f>IF(AND(L95="",M95=""),"",IF((M95*24)-(L95*24)&gt;6,(((M95*24)-(L95*24))-0.25)/24,M95-L95))</f>
        <v/>
      </c>
      <c r="M96" s="347"/>
      <c r="N96" s="357" t="str">
        <f>IF(AND(N95="",O95=""),"",IF((O95*24)-(N95*24)&gt;6,(((O95*24)-(N95*24))-0.25)/24,O95-N95))</f>
        <v/>
      </c>
      <c r="O96" s="347"/>
      <c r="P96" s="365">
        <f>SUM(B96:O96)</f>
        <v>0</v>
      </c>
      <c r="Q96" s="350"/>
      <c r="R96" s="357" t="str">
        <f>IF(AND(R95="",S95=""),"",IF((S95*24)-(R95*24)&gt;6,(((S95*24)-(R95*24))-0.25)/24,S95-R95))</f>
        <v/>
      </c>
      <c r="S96" s="347"/>
      <c r="T96" s="357" t="str">
        <f>IF(AND(T95="",U95=""),"",IF((U95*24)-(T95*24)&gt;6,(((U95*24)-(T95*24))-0.25)/24,U95-T95))</f>
        <v/>
      </c>
      <c r="U96" s="347"/>
      <c r="V96" s="357" t="str">
        <f>IF(AND(V95="",W95=""),"",IF((W95*24)-(V95*24)&gt;6,(((W95*24)-(V95*24))-0.25)/24,W95-V95))</f>
        <v/>
      </c>
      <c r="W96" s="347"/>
      <c r="X96" s="357" t="str">
        <f>IF(AND(X95="",Y95=""),"",IF((Y95*24)-(X95*24)&gt;6,(((Y95*24)-(X95*24))-0.25)/24,Y95-X95))</f>
        <v/>
      </c>
      <c r="Y96" s="347"/>
      <c r="Z96" s="357" t="str">
        <f>IF(AND(Z95="",AA95=""),"",IF((AA95*24)-(Z95*24)&gt;6,(((AA95*24)-(Z95*24))-0.25)/24,AA95-Z95))</f>
        <v/>
      </c>
      <c r="AA96" s="347"/>
      <c r="AB96" s="357" t="str">
        <f>IF(AND(AB95="",AC95=""),"",IF((AC95*24)-(AB95*24)&gt;6,(((AC95*24)-(AB95*24))-0.25)/24,AC95-AB95))</f>
        <v/>
      </c>
      <c r="AC96" s="347"/>
      <c r="AD96" s="357" t="str">
        <f>IF(AND(AD95="",AE95=""),"",IF((AE95*24)-(AD95*24)&gt;6,(((AE95*24)-(AD95*24))-0.25)/24,AE95-AD95))</f>
        <v/>
      </c>
      <c r="AE96" s="347"/>
      <c r="AF96" s="348">
        <f>SUM(R96:AE96)</f>
        <v>0</v>
      </c>
      <c r="AG96" s="348"/>
      <c r="AH96" s="357" t="str">
        <f>IF(AND(AH95="",AI95=""),"",IF((AI95*24)-(AH95*24)&gt;6,(((AI95*24)-(AH95*24))-0.25)/24,AI95-AH95))</f>
        <v/>
      </c>
      <c r="AI96" s="347"/>
      <c r="AJ96" s="357" t="str">
        <f>IF(AND(AJ95="",AK95=""),"",IF((AK95*24)-(AJ95*24)&gt;6,(((AK95*24)-(AJ95*24))-0.25)/24,AK95-AJ95))</f>
        <v/>
      </c>
      <c r="AK96" s="347"/>
      <c r="AL96" s="357" t="str">
        <f>IF(AND(AL95="",AM95=""),"",IF((AM95*24)-(AL95*24)&gt;6,(((AM95*24)-(AL95*24))-0.25)/24,AM95-AL95))</f>
        <v/>
      </c>
      <c r="AM96" s="347"/>
      <c r="AN96" s="357" t="str">
        <f>IF(AND(AN95="",AO95=""),"",IF((AO95*24)-(AN95*24)&gt;6,(((AO95*24)-(AN95*24))-0.25)/24,AO95-AN95))</f>
        <v/>
      </c>
      <c r="AO96" s="347"/>
      <c r="AP96" s="357" t="str">
        <f>IF(AND(AP95="",AQ95=""),"",IF((AQ95*24)-(AP95*24)&gt;6,(((AQ95*24)-(AP95*24))-0.25)/24,AQ95-AP95))</f>
        <v/>
      </c>
      <c r="AQ96" s="347"/>
      <c r="AR96" s="357" t="str">
        <f>IF(AND(AR95="",AS95=""),"",IF((AS95*24)-(AR95*24)&gt;6,(((AS95*24)-(AR95*24))-0.25)/24,AS95-AR95))</f>
        <v/>
      </c>
      <c r="AS96" s="347"/>
      <c r="AT96" s="357" t="str">
        <f>IF(AND(AT95="",AU95=""),"",IF((AU95*24)-(AT95*24)&gt;6,(((AU95*24)-(AT95*24))-0.25)/24,AU95-AT95))</f>
        <v/>
      </c>
      <c r="AU96" s="347"/>
      <c r="AV96" s="348">
        <f>SUM(AH96:AU96)</f>
        <v>0</v>
      </c>
      <c r="AW96" s="348"/>
      <c r="AX96" s="357" t="str">
        <f>IF(AND(AX95="",AY95=""),"",IF((AY95*24)-(AX95*24)&gt;6,(((AY95*24)-(AX95*24))-0.25)/24,AY95-AX95))</f>
        <v/>
      </c>
      <c r="AY96" s="347"/>
      <c r="AZ96" s="357" t="str">
        <f>IF(AND(AZ95="",BA95=""),"",IF((BA95*24)-(AZ95*24)&gt;6,(((BA95*24)-(AZ95*24))-0.25)/24,BA95-AZ95))</f>
        <v/>
      </c>
      <c r="BA96" s="347"/>
      <c r="BB96" s="357" t="str">
        <f>IF(AND(BB95="",BC95=""),"",IF((BC95*24)-(BB95*24)&gt;6,(((BC95*24)-(BB95*24))-0.25)/24,BC95-BB95))</f>
        <v/>
      </c>
      <c r="BC96" s="347"/>
      <c r="BD96" s="357" t="str">
        <f>IF(AND(BD95="",BE95=""),"",IF((BE95*24)-(BD95*24)&gt;6,(((BE95*24)-(BD95*24))-0.25)/24,BE95-BD95))</f>
        <v/>
      </c>
      <c r="BE96" s="347"/>
      <c r="BF96" s="357" t="str">
        <f>IF(AND(BF95="",BG95=""),"",IF((BG95*24)-(BF95*24)&gt;6,(((BG95*24)-(BF95*24))-0.25)/24,BG95-BF95))</f>
        <v/>
      </c>
      <c r="BG96" s="347"/>
      <c r="BH96" s="357" t="str">
        <f>IF(AND(BH95="",BI95=""),"",IF((BI95*24)-(BH95*24)&gt;6,(((BI95*24)-(BH95*24))-0.25)/24,BI95-BH95))</f>
        <v/>
      </c>
      <c r="BI96" s="347"/>
      <c r="BJ96" s="357" t="str">
        <f>IF(AND(BJ95="",BK95=""),"",IF((BK95*24)-(BJ95*24)&gt;6,(((BK95*24)-(BJ95*24))-0.25)/24,BK95-BJ95))</f>
        <v/>
      </c>
      <c r="BK96" s="347"/>
      <c r="BL96" s="349">
        <f>SUM(AX96:BK96)</f>
        <v>0</v>
      </c>
      <c r="BM96" s="350"/>
      <c r="BN96" s="357" t="str">
        <f>IF(AND(BN95="",BO95=""),"",IF((BO95*24)-(BN95*24)&gt;6,(((BO95*24)-(BN95*24))-0.25)/24,BO95-BN95))</f>
        <v/>
      </c>
      <c r="BO96" s="347"/>
      <c r="BP96" s="357" t="str">
        <f>IF(AND(BP95="",BQ95=""),"",IF((BQ95*24)-(BP95*24)&gt;6,(((BQ95*24)-(BP95*24))-0.25)/24,BQ95-BP95))</f>
        <v/>
      </c>
      <c r="BQ96" s="347"/>
      <c r="BR96" s="357" t="str">
        <f>IF(AND(BR95="",BS95=""),"",IF((BS95*24)-(BR95*24)&gt;6,(((BS95*24)-(BR95*24))-0.25)/24,BS95-BR95))</f>
        <v/>
      </c>
      <c r="BS96" s="347"/>
      <c r="BT96" s="357" t="str">
        <f>IF(AND(BT95="",BU95=""),"",IF((BU95*24)-(BT95*24)&gt;6,(((BU95*24)-(BT95*24))-0.25)/24,BU95-BT95))</f>
        <v/>
      </c>
      <c r="BU96" s="347"/>
      <c r="BV96" s="357" t="str">
        <f>IF(AND(BV95="",BW95=""),"",IF((BW95*24)-(BV95*24)&gt;6,(((BW95*24)-(BV95*24))-0.25)/24,BW95-BV95))</f>
        <v/>
      </c>
      <c r="BW96" s="347"/>
      <c r="BX96" s="357" t="str">
        <f>IF(AND(BX95="",BY95=""),"",IF((BY95*24)-(BX95*24)&gt;6,(((BY95*24)-(BX95*24))-0.25)/24,BY95-BX95))</f>
        <v/>
      </c>
      <c r="BY96" s="347"/>
      <c r="BZ96" s="357" t="str">
        <f>IF(AND(BZ95="",CA95=""),"",IF((CA95*24)-(BZ95*24)&gt;6,(((CA95*24)-(BZ95*24))-0.25)/24,CA95-BZ95))</f>
        <v/>
      </c>
      <c r="CA96" s="347"/>
      <c r="CB96" s="349">
        <f>SUM(BN96:CA96)</f>
        <v>0</v>
      </c>
      <c r="CC96" s="350"/>
      <c r="CD96" s="357" t="str">
        <f>IF(AND(CD95="",CE95=""),"",IF((CE95*24)-(CD95*24)&gt;6,(((CE95*24)-(CD95*24))-0.25)/24,CE95-CD95))</f>
        <v/>
      </c>
      <c r="CE96" s="347"/>
      <c r="CF96" s="357" t="str">
        <f>IF(AND(CF95="",CG95=""),"",IF((CG95*24)-(CF95*24)&gt;6,(((CG95*24)-(CF95*24))-0.25)/24,CG95-CF95))</f>
        <v/>
      </c>
      <c r="CG96" s="347"/>
      <c r="CH96" s="357" t="str">
        <f>IF(AND(CH95="",CI95=""),"",IF((CI95*24)-(CH95*24)&gt;6,(((CI95*24)-(CH95*24))-0.25)/24,CI95-CH95))</f>
        <v/>
      </c>
      <c r="CI96" s="347"/>
      <c r="CJ96" s="357" t="str">
        <f>IF(AND(CJ95="",CK95=""),"",IF((CK95*24)-(CJ95*24)&gt;6,(((CK95*24)-(CJ95*24))-0.25)/24,CK95-CJ95))</f>
        <v/>
      </c>
      <c r="CK96" s="347"/>
      <c r="CL96" s="357" t="str">
        <f>IF(AND(CL95="",CM95=""),"",IF((CM95*24)-(CL95*24)&gt;6,(((CM95*24)-(CL95*24))-0.25)/24,CM95-CL95))</f>
        <v/>
      </c>
      <c r="CM96" s="347"/>
      <c r="CN96" s="357" t="str">
        <f>IF(AND(CN95="",CO95=""),"",IF((CO95*24)-(CN95*24)&gt;6,(((CO95*24)-(CN95*24))-0.25)/24,CO95-CN95))</f>
        <v/>
      </c>
      <c r="CO96" s="347"/>
      <c r="CP96" s="357" t="str">
        <f>IF(AND(CP95="",CQ95=""),"",IF((CQ95*24)-(CP95*24)&gt;6,(((CQ95*24)-(CP95*24))-0.25)/24,CQ95-CP95))</f>
        <v/>
      </c>
      <c r="CQ96" s="347"/>
      <c r="CR96" s="349">
        <f t="shared" ref="CR96" si="1383">SUM(CD96:CQ96)</f>
        <v>0</v>
      </c>
      <c r="CS96" s="350"/>
      <c r="CT96" s="349">
        <f t="shared" ref="CT96" si="1384">SUM(P96,AF96,AV96,CB96,CR96,BL96)</f>
        <v>0</v>
      </c>
      <c r="CU96" s="350"/>
      <c r="CV96" s="157"/>
      <c r="CW96" s="361"/>
      <c r="CX96"/>
      <c r="CY96"/>
    </row>
    <row r="97" spans="1:104">
      <c r="A97" s="164" t="s">
        <v>104</v>
      </c>
      <c r="B97" s="173"/>
      <c r="C97" s="174"/>
      <c r="D97" s="175"/>
      <c r="E97" s="176"/>
      <c r="F97" s="173"/>
      <c r="G97" s="174"/>
      <c r="H97" s="175"/>
      <c r="I97" s="176"/>
      <c r="J97" s="173"/>
      <c r="K97" s="174"/>
      <c r="L97" s="175"/>
      <c r="M97" s="176"/>
      <c r="N97" s="173"/>
      <c r="O97" s="174"/>
      <c r="P97" s="364"/>
      <c r="Q97" s="346"/>
      <c r="R97" s="173"/>
      <c r="S97" s="174"/>
      <c r="T97" s="175"/>
      <c r="U97" s="176"/>
      <c r="V97" s="173"/>
      <c r="W97" s="174"/>
      <c r="X97" s="175"/>
      <c r="Y97" s="176"/>
      <c r="Z97" s="173"/>
      <c r="AA97" s="174"/>
      <c r="AB97" s="175"/>
      <c r="AC97" s="176"/>
      <c r="AD97" s="173"/>
      <c r="AE97" s="174"/>
      <c r="AF97" s="348"/>
      <c r="AG97" s="348"/>
      <c r="AH97" s="173"/>
      <c r="AI97" s="174"/>
      <c r="AJ97" s="175"/>
      <c r="AK97" s="176"/>
      <c r="AL97" s="173"/>
      <c r="AM97" s="174"/>
      <c r="AN97" s="175"/>
      <c r="AO97" s="176"/>
      <c r="AP97" s="173"/>
      <c r="AQ97" s="174"/>
      <c r="AR97" s="175"/>
      <c r="AS97" s="176"/>
      <c r="AT97" s="173"/>
      <c r="AU97" s="174"/>
      <c r="AV97" s="348"/>
      <c r="AW97" s="348"/>
      <c r="AX97" s="173"/>
      <c r="AY97" s="174"/>
      <c r="AZ97" s="175"/>
      <c r="BA97" s="176"/>
      <c r="BB97" s="173"/>
      <c r="BC97" s="174"/>
      <c r="BD97" s="175"/>
      <c r="BE97" s="176"/>
      <c r="BF97" s="173"/>
      <c r="BG97" s="174"/>
      <c r="BH97" s="175"/>
      <c r="BI97" s="176"/>
      <c r="BJ97" s="173"/>
      <c r="BK97" s="174"/>
      <c r="BL97" s="349"/>
      <c r="BM97" s="350"/>
      <c r="BN97" s="173"/>
      <c r="BO97" s="174"/>
      <c r="BP97" s="175"/>
      <c r="BQ97" s="176"/>
      <c r="BR97" s="173"/>
      <c r="BS97" s="174"/>
      <c r="BT97" s="175"/>
      <c r="BU97" s="176"/>
      <c r="BV97" s="173"/>
      <c r="BW97" s="174"/>
      <c r="BX97" s="175"/>
      <c r="BY97" s="176"/>
      <c r="BZ97" s="173"/>
      <c r="CA97" s="174"/>
      <c r="CB97" s="349"/>
      <c r="CC97" s="350"/>
      <c r="CD97" s="173"/>
      <c r="CE97" s="174"/>
      <c r="CF97" s="175"/>
      <c r="CG97" s="176"/>
      <c r="CH97" s="173"/>
      <c r="CI97" s="174"/>
      <c r="CJ97" s="175"/>
      <c r="CK97" s="176"/>
      <c r="CL97" s="173"/>
      <c r="CM97" s="174"/>
      <c r="CN97" s="175"/>
      <c r="CO97" s="176"/>
      <c r="CP97" s="173"/>
      <c r="CQ97" s="174"/>
      <c r="CR97" s="349"/>
      <c r="CS97" s="350"/>
      <c r="CT97" s="349"/>
      <c r="CU97" s="350"/>
      <c r="CV97" s="157"/>
      <c r="CW97" s="360">
        <f>$CT$2-CT98</f>
        <v>6.9666666666666659</v>
      </c>
      <c r="CX97"/>
      <c r="CY97"/>
    </row>
    <row r="98" spans="1:104" ht="16" thickBot="1">
      <c r="A98" s="210"/>
      <c r="B98" s="351" t="str">
        <f>IF(AND(B97="",C97=""),"",IF((C97*24)-(B97*24)&gt;6,(((C97*24)-(B97*24))-0.25)/24,C97-B97))</f>
        <v/>
      </c>
      <c r="C98" s="352"/>
      <c r="D98" s="351" t="str">
        <f>IF(AND(D97="",E97=""),"",IF((E97*24)-(D97*24)&gt;6,(((E97*24)-(D97*24))-0.25)/24,E97-D97))</f>
        <v/>
      </c>
      <c r="E98" s="352"/>
      <c r="F98" s="351" t="str">
        <f>IF(AND(F97="",G97=""),"",IF((G97*24)-(F97*24)&gt;6,(((G97*24)-(F97*24))-0.25)/24,G97-F97))</f>
        <v/>
      </c>
      <c r="G98" s="352"/>
      <c r="H98" s="351" t="str">
        <f>IF(AND(H97="",I97=""),"",IF((I97*24)-(H97*24)&gt;6,(((I97*24)-(H97*24))-0.25)/24,I97-H97))</f>
        <v/>
      </c>
      <c r="I98" s="352"/>
      <c r="J98" s="351" t="str">
        <f>IF(AND(J97="",K97=""),"",IF((K97*24)-(J97*24)&gt;6,(((K97*24)-(J97*24))-0.25)/24,K97-J97))</f>
        <v/>
      </c>
      <c r="K98" s="352"/>
      <c r="L98" s="351" t="str">
        <f>IF(AND(L97="",M97=""),"",IF((M97*24)-(L97*24)&gt;6,(((M97*24)-(L97*24))-0.25)/24,M97-L97))</f>
        <v/>
      </c>
      <c r="M98" s="352"/>
      <c r="N98" s="351" t="str">
        <f>IF(AND(N97="",O97=""),"",IF((O97*24)-(N97*24)&gt;6,(((O97*24)-(N97*24))-0.25)/24,O97-N97))</f>
        <v/>
      </c>
      <c r="O98" s="352"/>
      <c r="P98" s="358">
        <f>SUM(B98:O98)</f>
        <v>0</v>
      </c>
      <c r="Q98" s="354"/>
      <c r="R98" s="351" t="str">
        <f>IF(AND(R97="",S97=""),"",IF((S97*24)-(R97*24)&gt;6,(((S97*24)-(R97*24))-0.25)/24,S97-R97))</f>
        <v/>
      </c>
      <c r="S98" s="352"/>
      <c r="T98" s="351" t="str">
        <f>IF(AND(T97="",U97=""),"",IF((U97*24)-(T97*24)&gt;6,(((U97*24)-(T97*24))-0.25)/24,U97-T97))</f>
        <v/>
      </c>
      <c r="U98" s="352"/>
      <c r="V98" s="351" t="str">
        <f>IF(AND(V97="",W97=""),"",IF((W97*24)-(V97*24)&gt;6,(((W97*24)-(V97*24))-0.25)/24,W97-V97))</f>
        <v/>
      </c>
      <c r="W98" s="352"/>
      <c r="X98" s="351" t="str">
        <f>IF(AND(X97="",Y97=""),"",IF((Y97*24)-(X97*24)&gt;6,(((Y97*24)-(X97*24))-0.25)/24,Y97-X97))</f>
        <v/>
      </c>
      <c r="Y98" s="352"/>
      <c r="Z98" s="351" t="str">
        <f>IF(AND(Z97="",AA97=""),"",IF((AA97*24)-(Z97*24)&gt;6,(((AA97*24)-(Z97*24))-0.25)/24,AA97-Z97))</f>
        <v/>
      </c>
      <c r="AA98" s="352"/>
      <c r="AB98" s="351" t="str">
        <f>IF(AND(AB97="",AC97=""),"",IF((AC97*24)-(AB97*24)&gt;6,(((AC97*24)-(AB97*24))-0.25)/24,AC97-AB97))</f>
        <v/>
      </c>
      <c r="AC98" s="352"/>
      <c r="AD98" s="351" t="str">
        <f>IF(AND(AD97="",AE97=""),"",IF((AE97*24)-(AD97*24)&gt;6,(((AE97*24)-(AD97*24))-0.25)/24,AE97-AD97))</f>
        <v/>
      </c>
      <c r="AE98" s="352"/>
      <c r="AF98" s="404">
        <f>SUM(R98:AE98)</f>
        <v>0</v>
      </c>
      <c r="AG98" s="404"/>
      <c r="AH98" s="351" t="str">
        <f>IF(AND(AH97="",AI97=""),"",IF((AI97*24)-(AH97*24)&gt;6,(((AI97*24)-(AH97*24))-0.25)/24,AI97-AH97))</f>
        <v/>
      </c>
      <c r="AI98" s="352"/>
      <c r="AJ98" s="351" t="str">
        <f>IF(AND(AJ97="",AK97=""),"",IF((AK97*24)-(AJ97*24)&gt;6,(((AK97*24)-(AJ97*24))-0.25)/24,AK97-AJ97))</f>
        <v/>
      </c>
      <c r="AK98" s="352"/>
      <c r="AL98" s="351" t="str">
        <f>IF(AND(AL97="",AM97=""),"",IF((AM97*24)-(AL97*24)&gt;6,(((AM97*24)-(AL97*24))-0.25)/24,AM97-AL97))</f>
        <v/>
      </c>
      <c r="AM98" s="352"/>
      <c r="AN98" s="351" t="str">
        <f>IF(AND(AN97="",AO97=""),"",IF((AO97*24)-(AN97*24)&gt;6,(((AO97*24)-(AN97*24))-0.25)/24,AO97-AN97))</f>
        <v/>
      </c>
      <c r="AO98" s="352"/>
      <c r="AP98" s="351" t="str">
        <f>IF(AND(AP97="",AQ97=""),"",IF((AQ97*24)-(AP97*24)&gt;6,(((AQ97*24)-(AP97*24))-0.25)/24,AQ97-AP97))</f>
        <v/>
      </c>
      <c r="AQ98" s="352"/>
      <c r="AR98" s="351" t="str">
        <f>IF(AND(AR97="",AS97=""),"",IF((AS97*24)-(AR97*24)&gt;6,(((AS97*24)-(AR97*24))-0.25)/24,AS97-AR97))</f>
        <v/>
      </c>
      <c r="AS98" s="352"/>
      <c r="AT98" s="351" t="str">
        <f>IF(AND(AT97="",AU97=""),"",IF((AU97*24)-(AT97*24)&gt;6,(((AU97*24)-(AT97*24))-0.25)/24,AU97-AT97))</f>
        <v/>
      </c>
      <c r="AU98" s="352"/>
      <c r="AV98" s="404">
        <f>SUM(AH98:AU98)</f>
        <v>0</v>
      </c>
      <c r="AW98" s="404"/>
      <c r="AX98" s="351" t="str">
        <f>IF(AND(AX97="",AY97=""),"",IF((AY97*24)-(AX97*24)&gt;6,(((AY97*24)-(AX97*24))-0.25)/24,AY97-AX97))</f>
        <v/>
      </c>
      <c r="AY98" s="352"/>
      <c r="AZ98" s="351" t="str">
        <f>IF(AND(AZ97="",BA97=""),"",IF((BA97*24)-(AZ97*24)&gt;6,(((BA97*24)-(AZ97*24))-0.25)/24,BA97-AZ97))</f>
        <v/>
      </c>
      <c r="BA98" s="352"/>
      <c r="BB98" s="351" t="str">
        <f>IF(AND(BB97="",BC97=""),"",IF((BC97*24)-(BB97*24)&gt;6,(((BC97*24)-(BB97*24))-0.25)/24,BC97-BB97))</f>
        <v/>
      </c>
      <c r="BC98" s="352"/>
      <c r="BD98" s="351" t="str">
        <f>IF(AND(BD97="",BE97=""),"",IF((BE97*24)-(BD97*24)&gt;6,(((BE97*24)-(BD97*24))-0.25)/24,BE97-BD97))</f>
        <v/>
      </c>
      <c r="BE98" s="352"/>
      <c r="BF98" s="351" t="str">
        <f>IF(AND(BF97="",BG97=""),"",IF((BG97*24)-(BF97*24)&gt;6,(((BG97*24)-(BF97*24))-0.25)/24,BG97-BF97))</f>
        <v/>
      </c>
      <c r="BG98" s="352"/>
      <c r="BH98" s="351" t="str">
        <f>IF(AND(BH97="",BI97=""),"",IF((BI97*24)-(BH97*24)&gt;6,(((BI97*24)-(BH97*24))-0.25)/24,BI97-BH97))</f>
        <v/>
      </c>
      <c r="BI98" s="352"/>
      <c r="BJ98" s="351" t="str">
        <f>IF(AND(BJ97="",BK97=""),"",IF((BK97*24)-(BJ97*24)&gt;6,(((BK97*24)-(BJ97*24))-0.25)/24,BK97-BJ97))</f>
        <v/>
      </c>
      <c r="BK98" s="352"/>
      <c r="BL98" s="353">
        <f>SUM(AX98:BK98)</f>
        <v>0</v>
      </c>
      <c r="BM98" s="354"/>
      <c r="BN98" s="351" t="str">
        <f>IF(AND(BN97="",BO97=""),"",IF((BO97*24)-(BN97*24)&gt;6,(((BO97*24)-(BN97*24))-0.25)/24,BO97-BN97))</f>
        <v/>
      </c>
      <c r="BO98" s="352"/>
      <c r="BP98" s="351" t="str">
        <f>IF(AND(BP97="",BQ97=""),"",IF((BQ97*24)-(BP97*24)&gt;6,(((BQ97*24)-(BP97*24))-0.25)/24,BQ97-BP97))</f>
        <v/>
      </c>
      <c r="BQ98" s="352"/>
      <c r="BR98" s="351" t="str">
        <f>IF(AND(BR97="",BS97=""),"",IF((BS97*24)-(BR97*24)&gt;6,(((BS97*24)-(BR97*24))-0.25)/24,BS97-BR97))</f>
        <v/>
      </c>
      <c r="BS98" s="352"/>
      <c r="BT98" s="351" t="str">
        <f>IF(AND(BT97="",BU97=""),"",IF((BU97*24)-(BT97*24)&gt;6,(((BU97*24)-(BT97*24))-0.25)/24,BU97-BT97))</f>
        <v/>
      </c>
      <c r="BU98" s="352"/>
      <c r="BV98" s="351" t="str">
        <f>IF(AND(BV97="",BW97=""),"",IF((BW97*24)-(BV97*24)&gt;6,(((BW97*24)-(BV97*24))-0.25)/24,BW97-BV97))</f>
        <v/>
      </c>
      <c r="BW98" s="352"/>
      <c r="BX98" s="351" t="str">
        <f>IF(AND(BX97="",BY97=""),"",IF((BY97*24)-(BX97*24)&gt;6,(((BY97*24)-(BX97*24))-0.25)/24,BY97-BX97))</f>
        <v/>
      </c>
      <c r="BY98" s="352"/>
      <c r="BZ98" s="351" t="str">
        <f>IF(AND(BZ97="",CA97=""),"",IF((CA97*24)-(BZ97*24)&gt;6,(((CA97*24)-(BZ97*24))-0.25)/24,CA97-BZ97))</f>
        <v/>
      </c>
      <c r="CA98" s="352"/>
      <c r="CB98" s="353">
        <f>SUM(BN98:CA98)</f>
        <v>0</v>
      </c>
      <c r="CC98" s="354"/>
      <c r="CD98" s="351" t="str">
        <f>IF(AND(CD97="",CE97=""),"",IF((CE97*24)-(CD97*24)&gt;6,(((CE97*24)-(CD97*24))-0.25)/24,CE97-CD97))</f>
        <v/>
      </c>
      <c r="CE98" s="352"/>
      <c r="CF98" s="351" t="str">
        <f>IF(AND(CF97="",CG97=""),"",IF((CG97*24)-(CF97*24)&gt;6,(((CG97*24)-(CF97*24))-0.25)/24,CG97-CF97))</f>
        <v/>
      </c>
      <c r="CG98" s="352"/>
      <c r="CH98" s="351" t="str">
        <f>IF(AND(CH97="",CI97=""),"",IF((CI97*24)-(CH97*24)&gt;6,(((CI97*24)-(CH97*24))-0.25)/24,CI97-CH97))</f>
        <v/>
      </c>
      <c r="CI98" s="352"/>
      <c r="CJ98" s="351" t="str">
        <f>IF(AND(CJ97="",CK97=""),"",IF((CK97*24)-(CJ97*24)&gt;6,(((CK97*24)-(CJ97*24))-0.25)/24,CK97-CJ97))</f>
        <v/>
      </c>
      <c r="CK98" s="352"/>
      <c r="CL98" s="351" t="str">
        <f>IF(AND(CL97="",CM97=""),"",IF((CM97*24)-(CL97*24)&gt;6,(((CM97*24)-(CL97*24))-0.25)/24,CM97-CL97))</f>
        <v/>
      </c>
      <c r="CM98" s="352"/>
      <c r="CN98" s="351" t="str">
        <f>IF(AND(CN97="",CO97=""),"",IF((CO97*24)-(CN97*24)&gt;6,(((CO97*24)-(CN97*24))-0.25)/24,CO97-CN97))</f>
        <v/>
      </c>
      <c r="CO98" s="352"/>
      <c r="CP98" s="351" t="str">
        <f>IF(AND(CP97="",CQ97=""),"",IF((CQ97*24)-(CP97*24)&gt;6,(((CQ97*24)-(CP97*24))-0.25)/24,CQ97-CP97))</f>
        <v/>
      </c>
      <c r="CQ98" s="352"/>
      <c r="CR98" s="353">
        <f t="shared" ref="CR98" si="1385">SUM(CD98:CQ98)</f>
        <v>0</v>
      </c>
      <c r="CS98" s="354"/>
      <c r="CT98" s="353">
        <f t="shared" ref="CT98" si="1386">SUM(P98,AF98,AV98,CB98,CR98,BL98)</f>
        <v>0</v>
      </c>
      <c r="CU98" s="354"/>
      <c r="CV98" s="157"/>
      <c r="CW98" s="361"/>
      <c r="CX98"/>
      <c r="CY98"/>
    </row>
    <row r="99" spans="1:104" ht="20" thickBot="1">
      <c r="A99" s="232" t="s">
        <v>105</v>
      </c>
      <c r="B99" s="214"/>
      <c r="C99" s="214"/>
      <c r="D99" s="214"/>
      <c r="E99" s="214"/>
      <c r="F99" s="214"/>
      <c r="G99" s="214"/>
      <c r="H99" s="214"/>
      <c r="I99" s="214"/>
      <c r="J99" s="214"/>
      <c r="K99" s="214"/>
      <c r="L99" s="214"/>
      <c r="M99" s="214"/>
      <c r="N99" s="214"/>
      <c r="O99" s="214"/>
      <c r="P99" s="215"/>
      <c r="Q99" s="215"/>
      <c r="R99" s="214"/>
      <c r="S99" s="214"/>
      <c r="T99" s="214"/>
      <c r="U99" s="214"/>
      <c r="V99" s="214"/>
      <c r="W99" s="214"/>
      <c r="X99" s="214"/>
      <c r="Y99" s="214"/>
      <c r="Z99" s="214"/>
      <c r="AA99" s="214"/>
      <c r="AB99" s="214"/>
      <c r="AC99" s="214"/>
      <c r="AD99" s="214"/>
      <c r="AE99" s="214"/>
      <c r="AF99" s="215"/>
      <c r="AG99" s="215"/>
      <c r="AH99" s="214"/>
      <c r="AI99" s="214"/>
      <c r="AJ99" s="214"/>
      <c r="AK99" s="214"/>
      <c r="AL99" s="214"/>
      <c r="AM99" s="214"/>
      <c r="AN99" s="214"/>
      <c r="AO99" s="214"/>
      <c r="AP99" s="214"/>
      <c r="AQ99" s="214"/>
      <c r="AR99" s="214"/>
      <c r="AS99" s="214"/>
      <c r="AT99" s="214"/>
      <c r="AU99" s="214"/>
      <c r="AV99" s="215"/>
      <c r="AW99" s="215"/>
      <c r="AX99" s="214"/>
      <c r="AY99" s="214"/>
      <c r="AZ99" s="214"/>
      <c r="BA99" s="214"/>
      <c r="BB99" s="214"/>
      <c r="BC99" s="214"/>
      <c r="BD99" s="214"/>
      <c r="BE99" s="214"/>
      <c r="BF99" s="214"/>
      <c r="BG99" s="214"/>
      <c r="BH99" s="214"/>
      <c r="BI99" s="214"/>
      <c r="BJ99" s="214"/>
      <c r="BK99" s="214"/>
      <c r="BL99" s="215"/>
      <c r="BM99" s="215"/>
      <c r="BN99" s="214"/>
      <c r="BO99" s="214"/>
      <c r="BP99" s="214"/>
      <c r="BQ99" s="214"/>
      <c r="BR99" s="214"/>
      <c r="BS99" s="214"/>
      <c r="BT99" s="214"/>
      <c r="BU99" s="214"/>
      <c r="BV99" s="214"/>
      <c r="BW99" s="214"/>
      <c r="BX99" s="214"/>
      <c r="BY99" s="214"/>
      <c r="BZ99" s="214"/>
      <c r="CA99" s="214"/>
      <c r="CB99" s="215"/>
      <c r="CC99" s="215"/>
      <c r="CD99" s="214"/>
      <c r="CE99" s="214"/>
      <c r="CF99" s="214"/>
      <c r="CG99" s="214"/>
      <c r="CH99" s="214"/>
      <c r="CI99" s="214"/>
      <c r="CJ99" s="214"/>
      <c r="CK99" s="214"/>
      <c r="CL99" s="214"/>
      <c r="CM99" s="214"/>
      <c r="CN99" s="214"/>
      <c r="CO99" s="214"/>
      <c r="CP99" s="214"/>
      <c r="CQ99" s="214"/>
      <c r="CR99" s="215"/>
      <c r="CS99" s="215"/>
      <c r="CT99" s="215"/>
      <c r="CU99" s="216"/>
      <c r="CV99" s="159"/>
      <c r="CW99" s="183"/>
      <c r="CX99"/>
      <c r="CY99"/>
    </row>
    <row r="100" spans="1:104">
      <c r="A100" s="211" t="s">
        <v>106</v>
      </c>
      <c r="B100" s="173"/>
      <c r="C100" s="174"/>
      <c r="D100" s="175"/>
      <c r="E100" s="176"/>
      <c r="F100" s="173"/>
      <c r="G100" s="174"/>
      <c r="H100" s="175"/>
      <c r="I100" s="176"/>
      <c r="J100" s="173"/>
      <c r="K100" s="174"/>
      <c r="L100" s="175"/>
      <c r="M100" s="176"/>
      <c r="N100" s="173"/>
      <c r="O100" s="174"/>
      <c r="P100" s="364"/>
      <c r="Q100" s="346"/>
      <c r="R100" s="173"/>
      <c r="S100" s="174"/>
      <c r="T100" s="175"/>
      <c r="U100" s="176"/>
      <c r="V100" s="173"/>
      <c r="W100" s="174"/>
      <c r="X100" s="175"/>
      <c r="Y100" s="176"/>
      <c r="Z100" s="173"/>
      <c r="AA100" s="174"/>
      <c r="AB100" s="175"/>
      <c r="AC100" s="176"/>
      <c r="AD100" s="173"/>
      <c r="AE100" s="174"/>
      <c r="AF100" s="378"/>
      <c r="AG100" s="378"/>
      <c r="AH100" s="173"/>
      <c r="AI100" s="174"/>
      <c r="AJ100" s="175"/>
      <c r="AK100" s="176"/>
      <c r="AL100" s="173"/>
      <c r="AM100" s="174"/>
      <c r="AN100" s="175"/>
      <c r="AO100" s="176"/>
      <c r="AP100" s="173"/>
      <c r="AQ100" s="174"/>
      <c r="AR100" s="175"/>
      <c r="AS100" s="176"/>
      <c r="AT100" s="173"/>
      <c r="AU100" s="174"/>
      <c r="AV100" s="378"/>
      <c r="AW100" s="378"/>
      <c r="AX100" s="173"/>
      <c r="AY100" s="174"/>
      <c r="AZ100" s="175"/>
      <c r="BA100" s="176"/>
      <c r="BB100" s="173"/>
      <c r="BC100" s="174"/>
      <c r="BD100" s="175"/>
      <c r="BE100" s="176"/>
      <c r="BF100" s="173"/>
      <c r="BG100" s="174"/>
      <c r="BH100" s="175"/>
      <c r="BI100" s="176"/>
      <c r="BJ100" s="173"/>
      <c r="BK100" s="174"/>
      <c r="BL100" s="345"/>
      <c r="BM100" s="346"/>
      <c r="BN100" s="173"/>
      <c r="BO100" s="174"/>
      <c r="BP100" s="175"/>
      <c r="BQ100" s="176"/>
      <c r="BR100" s="173"/>
      <c r="BS100" s="174"/>
      <c r="BT100" s="175"/>
      <c r="BU100" s="176"/>
      <c r="BV100" s="173"/>
      <c r="BW100" s="174"/>
      <c r="BX100" s="175"/>
      <c r="BY100" s="176"/>
      <c r="BZ100" s="173"/>
      <c r="CA100" s="174"/>
      <c r="CB100" s="345"/>
      <c r="CC100" s="346"/>
      <c r="CD100" s="173"/>
      <c r="CE100" s="174"/>
      <c r="CF100" s="175"/>
      <c r="CG100" s="176"/>
      <c r="CH100" s="173"/>
      <c r="CI100" s="174"/>
      <c r="CJ100" s="175"/>
      <c r="CK100" s="176"/>
      <c r="CL100" s="173"/>
      <c r="CM100" s="174"/>
      <c r="CN100" s="175"/>
      <c r="CO100" s="176"/>
      <c r="CP100" s="173"/>
      <c r="CQ100" s="174"/>
      <c r="CR100" s="345"/>
      <c r="CS100" s="346"/>
      <c r="CT100" s="345"/>
      <c r="CU100" s="346"/>
      <c r="CV100" s="157"/>
      <c r="CW100" s="360">
        <f>$CT$2-CT101</f>
        <v>6.9666666666666659</v>
      </c>
      <c r="CX100"/>
      <c r="CY100"/>
    </row>
    <row r="101" spans="1:104" ht="15.75" customHeight="1">
      <c r="A101" s="177"/>
      <c r="B101" s="357" t="str">
        <f>IF(AND(B100="",C100=""),"",IF((C100*24)-(B100*24)&gt;6,(((C100*24)-(B100*24))-0.25)/24,C100-B100))</f>
        <v/>
      </c>
      <c r="C101" s="347"/>
      <c r="D101" s="357" t="str">
        <f>IF(AND(D100="",E100=""),"",IF((E100*24)-(D100*24)&gt;6,(((E100*24)-(D100*24))-0.25)/24,E100-D100))</f>
        <v/>
      </c>
      <c r="E101" s="347"/>
      <c r="F101" s="357" t="str">
        <f>IF(AND(F100="",G100=""),"",IF((G100*24)-(F100*24)&gt;6,(((G100*24)-(F100*24))-0.25)/24,G100-F100))</f>
        <v/>
      </c>
      <c r="G101" s="347"/>
      <c r="H101" s="357" t="str">
        <f>IF(AND(H100="",I100=""),"",IF((I100*24)-(H100*24)&gt;6,(((I100*24)-(H100*24))-0.25)/24,I100-H100))</f>
        <v/>
      </c>
      <c r="I101" s="347"/>
      <c r="J101" s="357" t="str">
        <f>IF(AND(J100="",K100=""),"",IF((K100*24)-(J100*24)&gt;6,(((K100*24)-(J100*24))-0.25)/24,K100-J100))</f>
        <v/>
      </c>
      <c r="K101" s="347"/>
      <c r="L101" s="357" t="str">
        <f>IF(AND(L100="",M100=""),"",IF((M100*24)-(L100*24)&gt;6,(((M100*24)-(L100*24))-0.25)/24,M100-L100))</f>
        <v/>
      </c>
      <c r="M101" s="347"/>
      <c r="N101" s="357" t="str">
        <f>IF(AND(N100="",O100=""),"",IF((O100*24)-(N100*24)&gt;6,(((O100*24)-(N100*24))-0.25)/24,O100-N100))</f>
        <v/>
      </c>
      <c r="O101" s="347"/>
      <c r="P101" s="365">
        <f>SUM(B101:O101)</f>
        <v>0</v>
      </c>
      <c r="Q101" s="350"/>
      <c r="R101" s="357" t="str">
        <f>IF(AND(R100="",S100=""),"",IF((S100*24)-(R100*24)&gt;6,(((S100*24)-(R100*24))-0.25)/24,S100-R100))</f>
        <v/>
      </c>
      <c r="S101" s="347"/>
      <c r="T101" s="357" t="str">
        <f>IF(AND(T100="",U100=""),"",IF((U100*24)-(T100*24)&gt;6,(((U100*24)-(T100*24))-0.25)/24,U100-T100))</f>
        <v/>
      </c>
      <c r="U101" s="347"/>
      <c r="V101" s="357" t="str">
        <f>IF(AND(V100="",W100=""),"",IF((W100*24)-(V100*24)&gt;6,(((W100*24)-(V100*24))-0.25)/24,W100-V100))</f>
        <v/>
      </c>
      <c r="W101" s="347"/>
      <c r="X101" s="357" t="str">
        <f>IF(AND(X100="",Y100=""),"",IF((Y100*24)-(X100*24)&gt;6,(((Y100*24)-(X100*24))-0.25)/24,Y100-X100))</f>
        <v/>
      </c>
      <c r="Y101" s="347"/>
      <c r="Z101" s="357" t="str">
        <f>IF(AND(Z100="",AA100=""),"",IF((AA100*24)-(Z100*24)&gt;6,(((AA100*24)-(Z100*24))-0.25)/24,AA100-Z100))</f>
        <v/>
      </c>
      <c r="AA101" s="347"/>
      <c r="AB101" s="357" t="str">
        <f>IF(AND(AB100="",AC100=""),"",IF((AC100*24)-(AB100*24)&gt;6,(((AC100*24)-(AB100*24))-0.25)/24,AC100-AB100))</f>
        <v/>
      </c>
      <c r="AC101" s="347"/>
      <c r="AD101" s="357" t="str">
        <f>IF(AND(AD100="",AE100=""),"",IF((AE100*24)-(AD100*24)&gt;6,(((AE100*24)-(AD100*24))-0.25)/24,AE100-AD100))</f>
        <v/>
      </c>
      <c r="AE101" s="347"/>
      <c r="AF101" s="348">
        <f t="shared" ref="AF101" si="1387">SUM(R101:AE101)</f>
        <v>0</v>
      </c>
      <c r="AG101" s="348"/>
      <c r="AH101" s="357" t="str">
        <f>IF(AND(AH100="",AI100=""),"",IF((AI100*24)-(AH100*24)&gt;6,(((AI100*24)-(AH100*24))-0.25)/24,AI100-AH100))</f>
        <v/>
      </c>
      <c r="AI101" s="347"/>
      <c r="AJ101" s="357" t="str">
        <f>IF(AND(AJ100="",AK100=""),"",IF((AK100*24)-(AJ100*24)&gt;6,(((AK100*24)-(AJ100*24))-0.25)/24,AK100-AJ100))</f>
        <v/>
      </c>
      <c r="AK101" s="347"/>
      <c r="AL101" s="357" t="str">
        <f>IF(AND(AL100="",AM100=""),"",IF((AM100*24)-(AL100*24)&gt;6,(((AM100*24)-(AL100*24))-0.25)/24,AM100-AL100))</f>
        <v/>
      </c>
      <c r="AM101" s="347"/>
      <c r="AN101" s="357" t="str">
        <f>IF(AND(AN100="",AO100=""),"",IF((AO100*24)-(AN100*24)&gt;6,(((AO100*24)-(AN100*24))-0.25)/24,AO100-AN100))</f>
        <v/>
      </c>
      <c r="AO101" s="347"/>
      <c r="AP101" s="357" t="str">
        <f>IF(AND(AP100="",AQ100=""),"",IF((AQ100*24)-(AP100*24)&gt;6,(((AQ100*24)-(AP100*24))-0.25)/24,AQ100-AP100))</f>
        <v/>
      </c>
      <c r="AQ101" s="347"/>
      <c r="AR101" s="357" t="str">
        <f>IF(AND(AR100="",AS100=""),"",IF((AS100*24)-(AR100*24)&gt;6,(((AS100*24)-(AR100*24))-0.25)/24,AS100-AR100))</f>
        <v/>
      </c>
      <c r="AS101" s="347"/>
      <c r="AT101" s="357" t="str">
        <f>IF(AND(AT100="",AU100=""),"",IF((AU100*24)-(AT100*24)&gt;6,(((AU100*24)-(AT100*24))-0.25)/24,AU100-AT100))</f>
        <v/>
      </c>
      <c r="AU101" s="347"/>
      <c r="AV101" s="348">
        <f t="shared" ref="AV101" si="1388">SUM(AH101:AU101)</f>
        <v>0</v>
      </c>
      <c r="AW101" s="348"/>
      <c r="AX101" s="357" t="str">
        <f>IF(AND(AX100="",AY100=""),"",IF((AY100*24)-(AX100*24)&gt;6,(((AY100*24)-(AX100*24))-0.25)/24,AY100-AX100))</f>
        <v/>
      </c>
      <c r="AY101" s="347"/>
      <c r="AZ101" s="357" t="str">
        <f>IF(AND(AZ100="",BA100=""),"",IF((BA100*24)-(AZ100*24)&gt;6,(((BA100*24)-(AZ100*24))-0.25)/24,BA100-AZ100))</f>
        <v/>
      </c>
      <c r="BA101" s="347"/>
      <c r="BB101" s="357" t="str">
        <f>IF(AND(BB100="",BC100=""),"",IF((BC100*24)-(BB100*24)&gt;6,(((BC100*24)-(BB100*24))-0.25)/24,BC100-BB100))</f>
        <v/>
      </c>
      <c r="BC101" s="347"/>
      <c r="BD101" s="357" t="str">
        <f>IF(AND(BD100="",BE100=""),"",IF((BE100*24)-(BD100*24)&gt;6,(((BE100*24)-(BD100*24))-0.25)/24,BE100-BD100))</f>
        <v/>
      </c>
      <c r="BE101" s="347"/>
      <c r="BF101" s="357" t="str">
        <f>IF(AND(BF100="",BG100=""),"",IF((BG100*24)-(BF100*24)&gt;6,(((BG100*24)-(BF100*24))-0.25)/24,BG100-BF100))</f>
        <v/>
      </c>
      <c r="BG101" s="347"/>
      <c r="BH101" s="357" t="str">
        <f>IF(AND(BH100="",BI100=""),"",IF((BI100*24)-(BH100*24)&gt;6,(((BI100*24)-(BH100*24))-0.25)/24,BI100-BH100))</f>
        <v/>
      </c>
      <c r="BI101" s="347"/>
      <c r="BJ101" s="357" t="str">
        <f>IF(AND(BJ100="",BK100=""),"",IF((BK100*24)-(BJ100*24)&gt;6,(((BK100*24)-(BJ100*24))-0.25)/24,BK100-BJ100))</f>
        <v/>
      </c>
      <c r="BK101" s="347"/>
      <c r="BL101" s="349">
        <f t="shared" ref="BL101" si="1389">SUM(AX101:BK101)</f>
        <v>0</v>
      </c>
      <c r="BM101" s="350"/>
      <c r="BN101" s="357" t="str">
        <f>IF(AND(BN100="",BO100=""),"",IF((BO100*24)-(BN100*24)&gt;6,(((BO100*24)-(BN100*24))-0.25)/24,BO100-BN100))</f>
        <v/>
      </c>
      <c r="BO101" s="347"/>
      <c r="BP101" s="357" t="str">
        <f>IF(AND(BP100="",BQ100=""),"",IF((BQ100*24)-(BP100*24)&gt;6,(((BQ100*24)-(BP100*24))-0.25)/24,BQ100-BP100))</f>
        <v/>
      </c>
      <c r="BQ101" s="347"/>
      <c r="BR101" s="357" t="str">
        <f>IF(AND(BR100="",BS100=""),"",IF((BS100*24)-(BR100*24)&gt;6,(((BS100*24)-(BR100*24))-0.25)/24,BS100-BR100))</f>
        <v/>
      </c>
      <c r="BS101" s="347"/>
      <c r="BT101" s="357" t="str">
        <f>IF(AND(BT100="",BU100=""),"",IF((BU100*24)-(BT100*24)&gt;6,(((BU100*24)-(BT100*24))-0.25)/24,BU100-BT100))</f>
        <v/>
      </c>
      <c r="BU101" s="347"/>
      <c r="BV101" s="357" t="str">
        <f>IF(AND(BV100="",BW100=""),"",IF((BW100*24)-(BV100*24)&gt;6,(((BW100*24)-(BV100*24))-0.25)/24,BW100-BV100))</f>
        <v/>
      </c>
      <c r="BW101" s="347"/>
      <c r="BX101" s="357" t="str">
        <f>IF(AND(BX100="",BY100=""),"",IF((BY100*24)-(BX100*24)&gt;6,(((BY100*24)-(BX100*24))-0.25)/24,BY100-BX100))</f>
        <v/>
      </c>
      <c r="BY101" s="347"/>
      <c r="BZ101" s="357" t="str">
        <f>IF(AND(BZ100="",CA100=""),"",IF((CA100*24)-(BZ100*24)&gt;6,(((CA100*24)-(BZ100*24))-0.25)/24,CA100-BZ100))</f>
        <v/>
      </c>
      <c r="CA101" s="347"/>
      <c r="CB101" s="349">
        <f t="shared" ref="CB101" si="1390">SUM(BN101:CA101)</f>
        <v>0</v>
      </c>
      <c r="CC101" s="350"/>
      <c r="CD101" s="357" t="str">
        <f>IF(AND(CD100="",CE100=""),"",IF((CE100*24)-(CD100*24)&gt;6,(((CE100*24)-(CD100*24))-0.25)/24,CE100-CD100))</f>
        <v/>
      </c>
      <c r="CE101" s="347"/>
      <c r="CF101" s="357" t="str">
        <f>IF(AND(CF100="",CG100=""),"",IF((CG100*24)-(CF100*24)&gt;6,(((CG100*24)-(CF100*24))-0.25)/24,CG100-CF100))</f>
        <v/>
      </c>
      <c r="CG101" s="347"/>
      <c r="CH101" s="357" t="str">
        <f>IF(AND(CH100="",CI100=""),"",IF((CI100*24)-(CH100*24)&gt;6,(((CI100*24)-(CH100*24))-0.25)/24,CI100-CH100))</f>
        <v/>
      </c>
      <c r="CI101" s="347"/>
      <c r="CJ101" s="357" t="str">
        <f>IF(AND(CJ100="",CK100=""),"",IF((CK100*24)-(CJ100*24)&gt;6,(((CK100*24)-(CJ100*24))-0.25)/24,CK100-CJ100))</f>
        <v/>
      </c>
      <c r="CK101" s="347"/>
      <c r="CL101" s="357" t="str">
        <f>IF(AND(CL100="",CM100=""),"",IF((CM100*24)-(CL100*24)&gt;6,(((CM100*24)-(CL100*24))-0.25)/24,CM100-CL100))</f>
        <v/>
      </c>
      <c r="CM101" s="347"/>
      <c r="CN101" s="357" t="str">
        <f>IF(AND(CN100="",CO100=""),"",IF((CO100*24)-(CN100*24)&gt;6,(((CO100*24)-(CN100*24))-0.25)/24,CO100-CN100))</f>
        <v/>
      </c>
      <c r="CO101" s="347"/>
      <c r="CP101" s="357" t="str">
        <f>IF(AND(CP100="",CQ100=""),"",IF((CQ100*24)-(CP100*24)&gt;6,(((CQ100*24)-(CP100*24))-0.25)/24,CQ100-CP100))</f>
        <v/>
      </c>
      <c r="CQ101" s="347"/>
      <c r="CR101" s="349">
        <f t="shared" ref="CR101" si="1391">SUM(CD101:CQ101)</f>
        <v>0</v>
      </c>
      <c r="CS101" s="350"/>
      <c r="CT101" s="349">
        <f t="shared" ref="CT101" si="1392">SUM(P101,AF101,AV101,CB101,CR101,BL101)</f>
        <v>0</v>
      </c>
      <c r="CU101" s="350"/>
      <c r="CV101" s="157"/>
      <c r="CW101" s="361"/>
      <c r="CX101"/>
      <c r="CY101"/>
    </row>
    <row r="102" spans="1:104">
      <c r="A102" s="178"/>
      <c r="B102" s="173"/>
      <c r="C102" s="174"/>
      <c r="D102" s="175"/>
      <c r="E102" s="176"/>
      <c r="F102" s="173"/>
      <c r="G102" s="174"/>
      <c r="H102" s="175"/>
      <c r="I102" s="176"/>
      <c r="J102" s="173"/>
      <c r="K102" s="174"/>
      <c r="L102" s="175"/>
      <c r="M102" s="176"/>
      <c r="N102" s="173"/>
      <c r="O102" s="174"/>
      <c r="P102" s="364"/>
      <c r="Q102" s="346"/>
      <c r="R102" s="173"/>
      <c r="S102" s="174"/>
      <c r="T102" s="175"/>
      <c r="U102" s="176"/>
      <c r="V102" s="173"/>
      <c r="W102" s="174"/>
      <c r="X102" s="175"/>
      <c r="Y102" s="176"/>
      <c r="Z102" s="173"/>
      <c r="AA102" s="174"/>
      <c r="AB102" s="175"/>
      <c r="AC102" s="176"/>
      <c r="AD102" s="173"/>
      <c r="AE102" s="174"/>
      <c r="AF102" s="348"/>
      <c r="AG102" s="348"/>
      <c r="AH102" s="173"/>
      <c r="AI102" s="174"/>
      <c r="AJ102" s="175"/>
      <c r="AK102" s="176"/>
      <c r="AL102" s="173"/>
      <c r="AM102" s="174"/>
      <c r="AN102" s="175"/>
      <c r="AO102" s="176"/>
      <c r="AP102" s="173"/>
      <c r="AQ102" s="174"/>
      <c r="AR102" s="175"/>
      <c r="AS102" s="176"/>
      <c r="AT102" s="173"/>
      <c r="AU102" s="174"/>
      <c r="AV102" s="348"/>
      <c r="AW102" s="348"/>
      <c r="AX102" s="173"/>
      <c r="AY102" s="174"/>
      <c r="AZ102" s="175"/>
      <c r="BA102" s="176"/>
      <c r="BB102" s="173"/>
      <c r="BC102" s="174"/>
      <c r="BD102" s="175"/>
      <c r="BE102" s="176"/>
      <c r="BF102" s="173"/>
      <c r="BG102" s="174"/>
      <c r="BH102" s="175"/>
      <c r="BI102" s="176"/>
      <c r="BJ102" s="173"/>
      <c r="BK102" s="174"/>
      <c r="BL102" s="349"/>
      <c r="BM102" s="350"/>
      <c r="BN102" s="173"/>
      <c r="BO102" s="174"/>
      <c r="BP102" s="175"/>
      <c r="BQ102" s="176"/>
      <c r="BR102" s="173"/>
      <c r="BS102" s="174"/>
      <c r="BT102" s="175"/>
      <c r="BU102" s="176"/>
      <c r="BV102" s="173"/>
      <c r="BW102" s="174"/>
      <c r="BX102" s="175"/>
      <c r="BY102" s="176"/>
      <c r="BZ102" s="173"/>
      <c r="CA102" s="174"/>
      <c r="CB102" s="349"/>
      <c r="CC102" s="350"/>
      <c r="CD102" s="173"/>
      <c r="CE102" s="174"/>
      <c r="CF102" s="175"/>
      <c r="CG102" s="176"/>
      <c r="CH102" s="173"/>
      <c r="CI102" s="174"/>
      <c r="CJ102" s="175"/>
      <c r="CK102" s="176"/>
      <c r="CL102" s="173"/>
      <c r="CM102" s="174"/>
      <c r="CN102" s="175"/>
      <c r="CO102" s="176"/>
      <c r="CP102" s="173"/>
      <c r="CQ102" s="174"/>
      <c r="CR102" s="349"/>
      <c r="CS102" s="350"/>
      <c r="CT102" s="349"/>
      <c r="CU102" s="350"/>
      <c r="CV102" s="157"/>
      <c r="CW102" s="360">
        <f>$CT$2-CT103</f>
        <v>6.9666666666666659</v>
      </c>
      <c r="CX102"/>
      <c r="CY102"/>
    </row>
    <row r="103" spans="1:104" ht="16" thickBot="1">
      <c r="A103" s="210"/>
      <c r="B103" s="351" t="str">
        <f>IF(AND(B102="",C102=""),"",IF((C102*24)-(B102*24)&gt;6,(((C102*24)-(B102*24))-0.25)/24,C102-B102))</f>
        <v/>
      </c>
      <c r="C103" s="352"/>
      <c r="D103" s="351" t="str">
        <f>IF(AND(D102="",E102=""),"",IF((E102*24)-(D102*24)&gt;6,(((E102*24)-(D102*24))-0.25)/24,E102-D102))</f>
        <v/>
      </c>
      <c r="E103" s="352"/>
      <c r="F103" s="351" t="str">
        <f>IF(AND(F102="",G102=""),"",IF((G102*24)-(F102*24)&gt;6,(((G102*24)-(F102*24))-0.25)/24,G102-F102))</f>
        <v/>
      </c>
      <c r="G103" s="352"/>
      <c r="H103" s="351" t="str">
        <f>IF(AND(H102="",I102=""),"",IF((I102*24)-(H102*24)&gt;6,(((I102*24)-(H102*24))-0.25)/24,I102-H102))</f>
        <v/>
      </c>
      <c r="I103" s="352"/>
      <c r="J103" s="351" t="str">
        <f>IF(AND(J102="",K102=""),"",IF((K102*24)-(J102*24)&gt;6,(((K102*24)-(J102*24))-0.25)/24,K102-J102))</f>
        <v/>
      </c>
      <c r="K103" s="352"/>
      <c r="L103" s="351" t="str">
        <f>IF(AND(L102="",M102=""),"",IF((M102*24)-(L102*24)&gt;6,(((M102*24)-(L102*24))-0.25)/24,M102-L102))</f>
        <v/>
      </c>
      <c r="M103" s="352"/>
      <c r="N103" s="351" t="str">
        <f>IF(AND(N102="",O102=""),"",IF((O102*24)-(N102*24)&gt;6,(((O102*24)-(N102*24))-0.25)/24,O102-N102))</f>
        <v/>
      </c>
      <c r="O103" s="352"/>
      <c r="P103" s="358">
        <f>SUM(B103:O103)</f>
        <v>0</v>
      </c>
      <c r="Q103" s="354"/>
      <c r="R103" s="351" t="str">
        <f>IF(AND(R102="",S102=""),"",IF((S102*24)-(R102*24)&gt;6,(((S102*24)-(R102*24))-0.25)/24,S102-R102))</f>
        <v/>
      </c>
      <c r="S103" s="352"/>
      <c r="T103" s="351" t="str">
        <f>IF(AND(T102="",U102=""),"",IF((U102*24)-(T102*24)&gt;6,(((U102*24)-(T102*24))-0.25)/24,U102-T102))</f>
        <v/>
      </c>
      <c r="U103" s="352"/>
      <c r="V103" s="351" t="str">
        <f>IF(AND(V102="",W102=""),"",IF((W102*24)-(V102*24)&gt;6,(((W102*24)-(V102*24))-0.25)/24,W102-V102))</f>
        <v/>
      </c>
      <c r="W103" s="352"/>
      <c r="X103" s="351" t="str">
        <f>IF(AND(X102="",Y102=""),"",IF((Y102*24)-(X102*24)&gt;6,(((Y102*24)-(X102*24))-0.25)/24,Y102-X102))</f>
        <v/>
      </c>
      <c r="Y103" s="352"/>
      <c r="Z103" s="351" t="str">
        <f>IF(AND(Z102="",AA102=""),"",IF((AA102*24)-(Z102*24)&gt;6,(((AA102*24)-(Z102*24))-0.25)/24,AA102-Z102))</f>
        <v/>
      </c>
      <c r="AA103" s="352"/>
      <c r="AB103" s="351" t="str">
        <f>IF(AND(AB102="",AC102=""),"",IF((AC102*24)-(AB102*24)&gt;6,(((AC102*24)-(AB102*24))-0.25)/24,AC102-AB102))</f>
        <v/>
      </c>
      <c r="AC103" s="352"/>
      <c r="AD103" s="351" t="str">
        <f>IF(AND(AD102="",AE102=""),"",IF((AE102*24)-(AD102*24)&gt;6,(((AE102*24)-(AD102*24))-0.25)/24,AE102-AD102))</f>
        <v/>
      </c>
      <c r="AE103" s="352"/>
      <c r="AF103" s="404">
        <f t="shared" ref="AF103" si="1393">SUM(R103:AE103)</f>
        <v>0</v>
      </c>
      <c r="AG103" s="404"/>
      <c r="AH103" s="351" t="str">
        <f>IF(AND(AH102="",AI102=""),"",IF((AI102*24)-(AH102*24)&gt;6,(((AI102*24)-(AH102*24))-0.25)/24,AI102-AH102))</f>
        <v/>
      </c>
      <c r="AI103" s="352"/>
      <c r="AJ103" s="351" t="str">
        <f>IF(AND(AJ102="",AK102=""),"",IF((AK102*24)-(AJ102*24)&gt;6,(((AK102*24)-(AJ102*24))-0.25)/24,AK102-AJ102))</f>
        <v/>
      </c>
      <c r="AK103" s="352"/>
      <c r="AL103" s="351" t="str">
        <f>IF(AND(AL102="",AM102=""),"",IF((AM102*24)-(AL102*24)&gt;6,(((AM102*24)-(AL102*24))-0.25)/24,AM102-AL102))</f>
        <v/>
      </c>
      <c r="AM103" s="352"/>
      <c r="AN103" s="351" t="str">
        <f>IF(AND(AN102="",AO102=""),"",IF((AO102*24)-(AN102*24)&gt;6,(((AO102*24)-(AN102*24))-0.25)/24,AO102-AN102))</f>
        <v/>
      </c>
      <c r="AO103" s="352"/>
      <c r="AP103" s="351" t="str">
        <f>IF(AND(AP102="",AQ102=""),"",IF((AQ102*24)-(AP102*24)&gt;6,(((AQ102*24)-(AP102*24))-0.25)/24,AQ102-AP102))</f>
        <v/>
      </c>
      <c r="AQ103" s="352"/>
      <c r="AR103" s="351" t="str">
        <f>IF(AND(AR102="",AS102=""),"",IF((AS102*24)-(AR102*24)&gt;6,(((AS102*24)-(AR102*24))-0.25)/24,AS102-AR102))</f>
        <v/>
      </c>
      <c r="AS103" s="352"/>
      <c r="AT103" s="351" t="str">
        <f>IF(AND(AT102="",AU102=""),"",IF((AU102*24)-(AT102*24)&gt;6,(((AU102*24)-(AT102*24))-0.25)/24,AU102-AT102))</f>
        <v/>
      </c>
      <c r="AU103" s="352"/>
      <c r="AV103" s="404">
        <f t="shared" ref="AV103" si="1394">SUM(AH103:AU103)</f>
        <v>0</v>
      </c>
      <c r="AW103" s="404"/>
      <c r="AX103" s="351" t="str">
        <f>IF(AND(AX102="",AY102=""),"",IF((AY102*24)-(AX102*24)&gt;6,(((AY102*24)-(AX102*24))-0.25)/24,AY102-AX102))</f>
        <v/>
      </c>
      <c r="AY103" s="352"/>
      <c r="AZ103" s="351" t="str">
        <f>IF(AND(AZ102="",BA102=""),"",IF((BA102*24)-(AZ102*24)&gt;6,(((BA102*24)-(AZ102*24))-0.25)/24,BA102-AZ102))</f>
        <v/>
      </c>
      <c r="BA103" s="352"/>
      <c r="BB103" s="351" t="str">
        <f>IF(AND(BB102="",BC102=""),"",IF((BC102*24)-(BB102*24)&gt;6,(((BC102*24)-(BB102*24))-0.25)/24,BC102-BB102))</f>
        <v/>
      </c>
      <c r="BC103" s="352"/>
      <c r="BD103" s="351" t="str">
        <f>IF(AND(BD102="",BE102=""),"",IF((BE102*24)-(BD102*24)&gt;6,(((BE102*24)-(BD102*24))-0.25)/24,BE102-BD102))</f>
        <v/>
      </c>
      <c r="BE103" s="352"/>
      <c r="BF103" s="351" t="str">
        <f>IF(AND(BF102="",BG102=""),"",IF((BG102*24)-(BF102*24)&gt;6,(((BG102*24)-(BF102*24))-0.25)/24,BG102-BF102))</f>
        <v/>
      </c>
      <c r="BG103" s="352"/>
      <c r="BH103" s="351" t="str">
        <f>IF(AND(BH102="",BI102=""),"",IF((BI102*24)-(BH102*24)&gt;6,(((BI102*24)-(BH102*24))-0.25)/24,BI102-BH102))</f>
        <v/>
      </c>
      <c r="BI103" s="352"/>
      <c r="BJ103" s="351" t="str">
        <f>IF(AND(BJ102="",BK102=""),"",IF((BK102*24)-(BJ102*24)&gt;6,(((BK102*24)-(BJ102*24))-0.25)/24,BK102-BJ102))</f>
        <v/>
      </c>
      <c r="BK103" s="352"/>
      <c r="BL103" s="353">
        <f t="shared" ref="BL103" si="1395">SUM(AX103:BK103)</f>
        <v>0</v>
      </c>
      <c r="BM103" s="354"/>
      <c r="BN103" s="351" t="str">
        <f>IF(AND(BN102="",BO102=""),"",IF((BO102*24)-(BN102*24)&gt;6,(((BO102*24)-(BN102*24))-0.25)/24,BO102-BN102))</f>
        <v/>
      </c>
      <c r="BO103" s="352"/>
      <c r="BP103" s="351" t="str">
        <f>IF(AND(BP102="",BQ102=""),"",IF((BQ102*24)-(BP102*24)&gt;6,(((BQ102*24)-(BP102*24))-0.25)/24,BQ102-BP102))</f>
        <v/>
      </c>
      <c r="BQ103" s="352"/>
      <c r="BR103" s="351" t="str">
        <f>IF(AND(BR102="",BS102=""),"",IF((BS102*24)-(BR102*24)&gt;6,(((BS102*24)-(BR102*24))-0.25)/24,BS102-BR102))</f>
        <v/>
      </c>
      <c r="BS103" s="352"/>
      <c r="BT103" s="351" t="str">
        <f>IF(AND(BT102="",BU102=""),"",IF((BU102*24)-(BT102*24)&gt;6,(((BU102*24)-(BT102*24))-0.25)/24,BU102-BT102))</f>
        <v/>
      </c>
      <c r="BU103" s="352"/>
      <c r="BV103" s="351" t="str">
        <f>IF(AND(BV102="",BW102=""),"",IF((BW102*24)-(BV102*24)&gt;6,(((BW102*24)-(BV102*24))-0.25)/24,BW102-BV102))</f>
        <v/>
      </c>
      <c r="BW103" s="352"/>
      <c r="BX103" s="351" t="str">
        <f>IF(AND(BX102="",BY102=""),"",IF((BY102*24)-(BX102*24)&gt;6,(((BY102*24)-(BX102*24))-0.25)/24,BY102-BX102))</f>
        <v/>
      </c>
      <c r="BY103" s="352"/>
      <c r="BZ103" s="351" t="str">
        <f>IF(AND(BZ102="",CA102=""),"",IF((CA102*24)-(BZ102*24)&gt;6,(((CA102*24)-(BZ102*24))-0.25)/24,CA102-BZ102))</f>
        <v/>
      </c>
      <c r="CA103" s="352"/>
      <c r="CB103" s="353">
        <f t="shared" ref="CB103" si="1396">SUM(BN103:CA103)</f>
        <v>0</v>
      </c>
      <c r="CC103" s="354"/>
      <c r="CD103" s="351" t="str">
        <f>IF(AND(CD102="",CE102=""),"",IF((CE102*24)-(CD102*24)&gt;6,(((CE102*24)-(CD102*24))-0.25)/24,CE102-CD102))</f>
        <v/>
      </c>
      <c r="CE103" s="352"/>
      <c r="CF103" s="351" t="str">
        <f>IF(AND(CF102="",CG102=""),"",IF((CG102*24)-(CF102*24)&gt;6,(((CG102*24)-(CF102*24))-0.25)/24,CG102-CF102))</f>
        <v/>
      </c>
      <c r="CG103" s="352"/>
      <c r="CH103" s="351" t="str">
        <f>IF(AND(CH102="",CI102=""),"",IF((CI102*24)-(CH102*24)&gt;6,(((CI102*24)-(CH102*24))-0.25)/24,CI102-CH102))</f>
        <v/>
      </c>
      <c r="CI103" s="352"/>
      <c r="CJ103" s="351" t="str">
        <f>IF(AND(CJ102="",CK102=""),"",IF((CK102*24)-(CJ102*24)&gt;6,(((CK102*24)-(CJ102*24))-0.25)/24,CK102-CJ102))</f>
        <v/>
      </c>
      <c r="CK103" s="352"/>
      <c r="CL103" s="351" t="str">
        <f>IF(AND(CL102="",CM102=""),"",IF((CM102*24)-(CL102*24)&gt;6,(((CM102*24)-(CL102*24))-0.25)/24,CM102-CL102))</f>
        <v/>
      </c>
      <c r="CM103" s="352"/>
      <c r="CN103" s="351" t="str">
        <f>IF(AND(CN102="",CO102=""),"",IF((CO102*24)-(CN102*24)&gt;6,(((CO102*24)-(CN102*24))-0.25)/24,CO102-CN102))</f>
        <v/>
      </c>
      <c r="CO103" s="352"/>
      <c r="CP103" s="351" t="str">
        <f>IF(AND(CP102="",CQ102=""),"",IF((CQ102*24)-(CP102*24)&gt;6,(((CQ102*24)-(CP102*24))-0.25)/24,CQ102-CP102))</f>
        <v/>
      </c>
      <c r="CQ103" s="352"/>
      <c r="CR103" s="353">
        <f t="shared" ref="CR103" si="1397">SUM(CD103:CQ103)</f>
        <v>0</v>
      </c>
      <c r="CS103" s="354"/>
      <c r="CT103" s="353">
        <f t="shared" ref="CT103" si="1398">SUM(P103,AF103,AV103,CB103,CR103,BL103)</f>
        <v>0</v>
      </c>
      <c r="CU103" s="354"/>
      <c r="CV103" s="157"/>
      <c r="CW103" s="361"/>
      <c r="CX103"/>
      <c r="CY103"/>
    </row>
    <row r="104" spans="1:104" ht="20" thickBot="1">
      <c r="A104" s="233" t="s">
        <v>117</v>
      </c>
      <c r="B104" s="213"/>
      <c r="C104" s="213"/>
      <c r="D104" s="213"/>
      <c r="E104" s="213"/>
      <c r="F104" s="213"/>
      <c r="G104" s="213"/>
      <c r="H104" s="213"/>
      <c r="I104" s="213"/>
      <c r="J104" s="213"/>
      <c r="K104" s="213"/>
      <c r="L104" s="213"/>
      <c r="M104" s="213"/>
      <c r="N104" s="213"/>
      <c r="O104" s="213"/>
      <c r="P104" s="397"/>
      <c r="Q104" s="397"/>
      <c r="R104" s="213"/>
      <c r="S104" s="213"/>
      <c r="T104" s="213"/>
      <c r="U104" s="213"/>
      <c r="V104" s="213"/>
      <c r="W104" s="213"/>
      <c r="X104" s="213"/>
      <c r="Y104" s="213"/>
      <c r="Z104" s="213"/>
      <c r="AA104" s="213"/>
      <c r="AB104" s="213"/>
      <c r="AC104" s="213"/>
      <c r="AD104" s="213"/>
      <c r="AE104" s="213"/>
      <c r="AF104" s="397"/>
      <c r="AG104" s="397"/>
      <c r="AH104" s="213"/>
      <c r="AI104" s="213"/>
      <c r="AJ104" s="213"/>
      <c r="AK104" s="213"/>
      <c r="AL104" s="213"/>
      <c r="AM104" s="213"/>
      <c r="AN104" s="213"/>
      <c r="AO104" s="213"/>
      <c r="AP104" s="213"/>
      <c r="AQ104" s="213"/>
      <c r="AR104" s="213"/>
      <c r="AS104" s="213"/>
      <c r="AT104" s="213"/>
      <c r="AU104" s="213"/>
      <c r="AV104" s="397"/>
      <c r="AW104" s="397"/>
      <c r="AX104" s="213"/>
      <c r="AY104" s="213"/>
      <c r="AZ104" s="213"/>
      <c r="BA104" s="213"/>
      <c r="BB104" s="213"/>
      <c r="BC104" s="213"/>
      <c r="BD104" s="213"/>
      <c r="BE104" s="213"/>
      <c r="BF104" s="213"/>
      <c r="BG104" s="213"/>
      <c r="BH104" s="213"/>
      <c r="BI104" s="213"/>
      <c r="BJ104" s="213"/>
      <c r="BK104" s="213"/>
      <c r="BL104" s="397"/>
      <c r="BM104" s="397"/>
      <c r="BN104" s="213"/>
      <c r="BO104" s="213"/>
      <c r="BP104" s="213"/>
      <c r="BQ104" s="213"/>
      <c r="BR104" s="213"/>
      <c r="BS104" s="213"/>
      <c r="BT104" s="213"/>
      <c r="BU104" s="213"/>
      <c r="BV104" s="213"/>
      <c r="BW104" s="213"/>
      <c r="BX104" s="213"/>
      <c r="BY104" s="213"/>
      <c r="BZ104" s="213"/>
      <c r="CA104" s="213"/>
      <c r="CB104" s="397"/>
      <c r="CC104" s="397"/>
      <c r="CD104" s="213"/>
      <c r="CE104" s="213"/>
      <c r="CF104" s="213"/>
      <c r="CG104" s="213"/>
      <c r="CH104" s="213"/>
      <c r="CI104" s="213"/>
      <c r="CJ104" s="213"/>
      <c r="CK104" s="213"/>
      <c r="CL104" s="213"/>
      <c r="CM104" s="213"/>
      <c r="CN104" s="213"/>
      <c r="CO104" s="213"/>
      <c r="CP104" s="213"/>
      <c r="CQ104" s="213"/>
      <c r="CR104" s="397"/>
      <c r="CS104" s="397"/>
      <c r="CT104" s="397"/>
      <c r="CU104" s="436"/>
      <c r="CV104" s="157"/>
      <c r="CW104" s="183"/>
      <c r="CX104" s="186"/>
    </row>
    <row r="105" spans="1:104">
      <c r="A105" s="212"/>
      <c r="B105" s="398"/>
      <c r="C105" s="399"/>
      <c r="D105" s="400"/>
      <c r="E105" s="401"/>
      <c r="F105" s="402"/>
      <c r="G105" s="399"/>
      <c r="H105" s="400"/>
      <c r="I105" s="401"/>
      <c r="J105" s="402"/>
      <c r="K105" s="399"/>
      <c r="L105" s="400"/>
      <c r="M105" s="401"/>
      <c r="N105" s="402"/>
      <c r="O105" s="403"/>
      <c r="P105" s="364">
        <f t="shared" ref="P105" si="1399">SUM(B105:O105)</f>
        <v>0</v>
      </c>
      <c r="Q105" s="346"/>
      <c r="R105" s="398"/>
      <c r="S105" s="399"/>
      <c r="T105" s="400"/>
      <c r="U105" s="401"/>
      <c r="V105" s="402"/>
      <c r="W105" s="399"/>
      <c r="X105" s="400"/>
      <c r="Y105" s="401"/>
      <c r="Z105" s="402"/>
      <c r="AA105" s="399"/>
      <c r="AB105" s="400"/>
      <c r="AC105" s="401"/>
      <c r="AD105" s="402"/>
      <c r="AE105" s="403"/>
      <c r="AF105" s="378">
        <f t="shared" ref="AF105:AF106" si="1400">SUM(R105:AE105)</f>
        <v>0</v>
      </c>
      <c r="AG105" s="378"/>
      <c r="AH105" s="398"/>
      <c r="AI105" s="399"/>
      <c r="AJ105" s="400"/>
      <c r="AK105" s="401"/>
      <c r="AL105" s="402"/>
      <c r="AM105" s="399"/>
      <c r="AN105" s="400"/>
      <c r="AO105" s="401"/>
      <c r="AP105" s="402"/>
      <c r="AQ105" s="399"/>
      <c r="AR105" s="400"/>
      <c r="AS105" s="401"/>
      <c r="AT105" s="402"/>
      <c r="AU105" s="403"/>
      <c r="AV105" s="378">
        <f t="shared" ref="AV105:AV106" si="1401">SUM(AH105:AU105)</f>
        <v>0</v>
      </c>
      <c r="AW105" s="378"/>
      <c r="AX105" s="398"/>
      <c r="AY105" s="399"/>
      <c r="AZ105" s="400"/>
      <c r="BA105" s="401"/>
      <c r="BB105" s="402"/>
      <c r="BC105" s="399"/>
      <c r="BD105" s="400"/>
      <c r="BE105" s="401"/>
      <c r="BF105" s="402"/>
      <c r="BG105" s="399"/>
      <c r="BH105" s="400"/>
      <c r="BI105" s="401"/>
      <c r="BJ105" s="402"/>
      <c r="BK105" s="403"/>
      <c r="BL105" s="345">
        <f>SUM(AX105:BK105)</f>
        <v>0</v>
      </c>
      <c r="BM105" s="346"/>
      <c r="BN105" s="398"/>
      <c r="BO105" s="399"/>
      <c r="BP105" s="400"/>
      <c r="BQ105" s="401"/>
      <c r="BR105" s="402"/>
      <c r="BS105" s="399"/>
      <c r="BT105" s="400"/>
      <c r="BU105" s="401"/>
      <c r="BV105" s="402"/>
      <c r="BW105" s="399"/>
      <c r="BX105" s="400"/>
      <c r="BY105" s="401"/>
      <c r="BZ105" s="402"/>
      <c r="CA105" s="403"/>
      <c r="CB105" s="345">
        <f>SUM(BN105:CA105)</f>
        <v>0</v>
      </c>
      <c r="CC105" s="346"/>
      <c r="CD105" s="398"/>
      <c r="CE105" s="399"/>
      <c r="CF105" s="400"/>
      <c r="CG105" s="401"/>
      <c r="CH105" s="402"/>
      <c r="CI105" s="399"/>
      <c r="CJ105" s="400"/>
      <c r="CK105" s="401"/>
      <c r="CL105" s="402"/>
      <c r="CM105" s="399"/>
      <c r="CN105" s="400"/>
      <c r="CO105" s="401"/>
      <c r="CP105" s="402"/>
      <c r="CQ105" s="403"/>
      <c r="CR105" s="345">
        <f t="shared" ref="CR105:CR107" si="1402">SUM(CD105:CQ105)</f>
        <v>0</v>
      </c>
      <c r="CS105" s="346"/>
      <c r="CT105" s="345">
        <f t="shared" ref="CT105:CT107" si="1403">SUM(P105,AF105,AV105,CB105,CR105,BL105)</f>
        <v>0</v>
      </c>
      <c r="CU105" s="346"/>
      <c r="CV105" s="157"/>
      <c r="CW105" s="183"/>
      <c r="CX105" s="186"/>
    </row>
    <row r="106" spans="1:104">
      <c r="A106" s="161"/>
      <c r="B106" s="205"/>
      <c r="C106" s="203"/>
      <c r="D106" s="200"/>
      <c r="E106" s="201"/>
      <c r="F106" s="202"/>
      <c r="G106" s="203"/>
      <c r="H106" s="200"/>
      <c r="I106" s="201"/>
      <c r="J106" s="202"/>
      <c r="K106" s="203"/>
      <c r="L106" s="200"/>
      <c r="M106" s="201"/>
      <c r="N106" s="202"/>
      <c r="O106" s="204"/>
      <c r="P106" s="365">
        <f t="shared" ref="P106" si="1404">SUM(B106:O106)</f>
        <v>0</v>
      </c>
      <c r="Q106" s="350"/>
      <c r="R106" s="205"/>
      <c r="S106" s="203"/>
      <c r="T106" s="200"/>
      <c r="U106" s="201"/>
      <c r="V106" s="202"/>
      <c r="W106" s="203"/>
      <c r="X106" s="200"/>
      <c r="Y106" s="201"/>
      <c r="Z106" s="202"/>
      <c r="AA106" s="203"/>
      <c r="AB106" s="200"/>
      <c r="AC106" s="201"/>
      <c r="AD106" s="202"/>
      <c r="AE106" s="204"/>
      <c r="AF106" s="365">
        <f t="shared" si="1400"/>
        <v>0</v>
      </c>
      <c r="AG106" s="350"/>
      <c r="AH106" s="205"/>
      <c r="AI106" s="203"/>
      <c r="AJ106" s="200"/>
      <c r="AK106" s="201"/>
      <c r="AL106" s="202"/>
      <c r="AM106" s="203"/>
      <c r="AN106" s="200"/>
      <c r="AO106" s="201"/>
      <c r="AP106" s="202"/>
      <c r="AQ106" s="203"/>
      <c r="AR106" s="200"/>
      <c r="AS106" s="201"/>
      <c r="AT106" s="202"/>
      <c r="AU106" s="204"/>
      <c r="AV106" s="365">
        <f t="shared" si="1401"/>
        <v>0</v>
      </c>
      <c r="AW106" s="350"/>
      <c r="AX106" s="205"/>
      <c r="AY106" s="203"/>
      <c r="AZ106" s="200"/>
      <c r="BA106" s="201"/>
      <c r="BB106" s="202"/>
      <c r="BC106" s="203"/>
      <c r="BD106" s="200"/>
      <c r="BE106" s="201"/>
      <c r="BF106" s="202"/>
      <c r="BG106" s="203"/>
      <c r="BH106" s="200"/>
      <c r="BI106" s="201"/>
      <c r="BJ106" s="202"/>
      <c r="BK106" s="204"/>
      <c r="BL106" s="349"/>
      <c r="BM106" s="350"/>
      <c r="BN106" s="205"/>
      <c r="BO106" s="203"/>
      <c r="BP106" s="200"/>
      <c r="BQ106" s="201"/>
      <c r="BR106" s="202"/>
      <c r="BS106" s="203"/>
      <c r="BT106" s="200"/>
      <c r="BU106" s="201"/>
      <c r="BV106" s="202"/>
      <c r="BW106" s="203"/>
      <c r="BX106" s="200"/>
      <c r="BY106" s="201"/>
      <c r="BZ106" s="202"/>
      <c r="CA106" s="204"/>
      <c r="CB106" s="365">
        <f t="shared" ref="CB106" si="1405">SUM(BN106:CA106)</f>
        <v>0</v>
      </c>
      <c r="CC106" s="350"/>
      <c r="CD106" s="205"/>
      <c r="CE106" s="203"/>
      <c r="CF106" s="200"/>
      <c r="CG106" s="201"/>
      <c r="CH106" s="202"/>
      <c r="CI106" s="203"/>
      <c r="CJ106" s="200"/>
      <c r="CK106" s="201"/>
      <c r="CL106" s="202"/>
      <c r="CM106" s="203"/>
      <c r="CN106" s="200"/>
      <c r="CO106" s="201"/>
      <c r="CP106" s="202"/>
      <c r="CQ106" s="204"/>
      <c r="CR106" s="349">
        <f t="shared" si="1402"/>
        <v>0</v>
      </c>
      <c r="CS106" s="350"/>
      <c r="CT106" s="349">
        <f t="shared" si="1403"/>
        <v>0</v>
      </c>
      <c r="CU106" s="350"/>
      <c r="CV106" s="157"/>
      <c r="CW106" s="183"/>
      <c r="CX106" s="186"/>
    </row>
    <row r="107" spans="1:104">
      <c r="A107" s="193"/>
      <c r="B107" s="386"/>
      <c r="C107" s="387"/>
      <c r="D107" s="388"/>
      <c r="E107" s="389"/>
      <c r="F107" s="390"/>
      <c r="G107" s="387"/>
      <c r="H107" s="388"/>
      <c r="I107" s="389"/>
      <c r="J107" s="390"/>
      <c r="K107" s="387"/>
      <c r="L107" s="388"/>
      <c r="M107" s="389"/>
      <c r="N107" s="390"/>
      <c r="O107" s="391"/>
      <c r="P107" s="365">
        <f t="shared" ref="P107" si="1406">SUM(B107:O107)</f>
        <v>0</v>
      </c>
      <c r="Q107" s="350"/>
      <c r="R107" s="386"/>
      <c r="S107" s="387"/>
      <c r="T107" s="388"/>
      <c r="U107" s="389"/>
      <c r="V107" s="390"/>
      <c r="W107" s="387"/>
      <c r="X107" s="388"/>
      <c r="Y107" s="389"/>
      <c r="Z107" s="390"/>
      <c r="AA107" s="387"/>
      <c r="AB107" s="388"/>
      <c r="AC107" s="389"/>
      <c r="AD107" s="390"/>
      <c r="AE107" s="391"/>
      <c r="AF107" s="348">
        <f t="shared" ref="AF107" si="1407">SUM(R107:AE107)</f>
        <v>0</v>
      </c>
      <c r="AG107" s="348"/>
      <c r="AH107" s="386"/>
      <c r="AI107" s="387"/>
      <c r="AJ107" s="388"/>
      <c r="AK107" s="389"/>
      <c r="AL107" s="390"/>
      <c r="AM107" s="387"/>
      <c r="AN107" s="388"/>
      <c r="AO107" s="389"/>
      <c r="AP107" s="390"/>
      <c r="AQ107" s="387"/>
      <c r="AR107" s="388"/>
      <c r="AS107" s="389"/>
      <c r="AT107" s="390"/>
      <c r="AU107" s="391"/>
      <c r="AV107" s="348">
        <f t="shared" ref="AV107" si="1408">SUM(AH107:AU107)</f>
        <v>0</v>
      </c>
      <c r="AW107" s="348"/>
      <c r="AX107" s="386"/>
      <c r="AY107" s="387"/>
      <c r="AZ107" s="388"/>
      <c r="BA107" s="389"/>
      <c r="BB107" s="390"/>
      <c r="BC107" s="387"/>
      <c r="BD107" s="388"/>
      <c r="BE107" s="389"/>
      <c r="BF107" s="390"/>
      <c r="BG107" s="387"/>
      <c r="BH107" s="388"/>
      <c r="BI107" s="389"/>
      <c r="BJ107" s="390"/>
      <c r="BK107" s="391"/>
      <c r="BL107" s="349">
        <f>SUM(AX107:BK107)</f>
        <v>0</v>
      </c>
      <c r="BM107" s="350"/>
      <c r="BN107" s="386"/>
      <c r="BO107" s="387"/>
      <c r="BP107" s="388"/>
      <c r="BQ107" s="389"/>
      <c r="BR107" s="390"/>
      <c r="BS107" s="387"/>
      <c r="BT107" s="388"/>
      <c r="BU107" s="389"/>
      <c r="BV107" s="390"/>
      <c r="BW107" s="387"/>
      <c r="BX107" s="388"/>
      <c r="BY107" s="389"/>
      <c r="BZ107" s="390"/>
      <c r="CA107" s="391"/>
      <c r="CB107" s="349">
        <f>SUM(BN107:CA107)</f>
        <v>0</v>
      </c>
      <c r="CC107" s="350"/>
      <c r="CD107" s="386"/>
      <c r="CE107" s="387"/>
      <c r="CF107" s="388"/>
      <c r="CG107" s="389"/>
      <c r="CH107" s="390"/>
      <c r="CI107" s="387"/>
      <c r="CJ107" s="388"/>
      <c r="CK107" s="389"/>
      <c r="CL107" s="390"/>
      <c r="CM107" s="387"/>
      <c r="CN107" s="388"/>
      <c r="CO107" s="389"/>
      <c r="CP107" s="390"/>
      <c r="CQ107" s="391"/>
      <c r="CR107" s="349">
        <f t="shared" si="1402"/>
        <v>0</v>
      </c>
      <c r="CS107" s="350"/>
      <c r="CT107" s="349">
        <f t="shared" si="1403"/>
        <v>0</v>
      </c>
      <c r="CU107" s="350"/>
      <c r="CV107" s="157"/>
      <c r="CX107" s="246"/>
      <c r="CY107" s="247"/>
      <c r="CZ107" s="248"/>
    </row>
    <row r="108" spans="1:104">
      <c r="P108" s="181"/>
      <c r="Q108" s="184"/>
      <c r="AF108" s="181"/>
      <c r="AG108" s="184"/>
      <c r="AV108" s="181"/>
      <c r="AW108" s="184"/>
      <c r="BL108" s="181"/>
      <c r="BM108" s="184"/>
      <c r="CB108" s="181"/>
      <c r="CC108" s="184"/>
      <c r="CR108" s="181"/>
      <c r="CS108" s="184"/>
      <c r="CT108" s="183"/>
      <c r="CU108" s="183"/>
      <c r="CX108" s="249"/>
      <c r="CY108" s="250"/>
      <c r="CZ108" s="248"/>
    </row>
    <row r="109" spans="1:104">
      <c r="A109" s="194" t="s">
        <v>107</v>
      </c>
      <c r="B109" s="172"/>
      <c r="C109" s="172"/>
      <c r="D109" s="172"/>
      <c r="E109" s="172"/>
      <c r="F109" s="172"/>
      <c r="G109" s="172"/>
      <c r="H109" s="172"/>
      <c r="I109" s="172"/>
      <c r="J109" s="172"/>
      <c r="K109" s="172"/>
      <c r="L109" s="172"/>
      <c r="M109" s="172"/>
      <c r="N109" s="172"/>
      <c r="O109" s="172"/>
      <c r="P109" s="393" t="e">
        <f>SUM(P9:Q10,P12:Q19,P25:Q56,P58:Q65,P67:Q76,P78:Q79,P95:Q98,P100:Q103,P90:Q93,P105:Q107)</f>
        <v>#VALUE!</v>
      </c>
      <c r="Q109" s="394"/>
      <c r="R109" s="172"/>
      <c r="S109" s="172"/>
      <c r="T109" s="172"/>
      <c r="U109" s="172"/>
      <c r="V109" s="172"/>
      <c r="W109" s="172"/>
      <c r="X109" s="172"/>
      <c r="Y109" s="172"/>
      <c r="Z109" s="172"/>
      <c r="AA109" s="172"/>
      <c r="AB109" s="172"/>
      <c r="AC109" s="172"/>
      <c r="AD109" s="172"/>
      <c r="AE109" s="172"/>
      <c r="AF109" s="393">
        <f>SUM(AF9:AG10,AF12:AG19,AF25:AG56,AF58:AG65,AF67:AG76,AF78:AG79,AF95:AG98,AF100:AG103,AF90:AG93,AF105:AG107)</f>
        <v>1.5833333333333333</v>
      </c>
      <c r="AG109" s="394"/>
      <c r="AH109" s="172"/>
      <c r="AI109" s="172"/>
      <c r="AJ109" s="172"/>
      <c r="AK109" s="172"/>
      <c r="AL109" s="172"/>
      <c r="AM109" s="172"/>
      <c r="AN109" s="172"/>
      <c r="AO109" s="172"/>
      <c r="AP109" s="172"/>
      <c r="AQ109" s="172"/>
      <c r="AR109" s="172"/>
      <c r="AS109" s="172"/>
      <c r="AT109" s="172"/>
      <c r="AU109" s="172"/>
      <c r="AV109" s="393">
        <f>SUM(AV9:AW10,AV12:AW19,AV25:AW56,AV58:AW65,AV67:AW76,AV78:AW79,AV95:AW98,AV100:AW103,AV90:AW93,AV105:AW107)</f>
        <v>1.5833333333333333</v>
      </c>
      <c r="AW109" s="394"/>
      <c r="AX109" s="172"/>
      <c r="AY109" s="172"/>
      <c r="AZ109" s="172"/>
      <c r="BA109" s="172"/>
      <c r="BB109" s="172"/>
      <c r="BC109" s="172"/>
      <c r="BD109" s="172"/>
      <c r="BE109" s="172"/>
      <c r="BF109" s="172"/>
      <c r="BG109" s="172"/>
      <c r="BH109" s="172"/>
      <c r="BI109" s="172"/>
      <c r="BJ109" s="172"/>
      <c r="BK109" s="172"/>
      <c r="BL109" s="393">
        <f>SUM(BL9:BM10,BL12:BM19,BL25:BM56,BL58:BM65,BL67:BM76,BL78:BM79,BL95:BM98,BL100:BM103,BL90:BM93,BL105:BM107)</f>
        <v>1.5833333333333333</v>
      </c>
      <c r="BM109" s="394"/>
      <c r="BN109" s="172"/>
      <c r="BO109" s="172"/>
      <c r="BP109" s="172"/>
      <c r="BQ109" s="172"/>
      <c r="BR109" s="172"/>
      <c r="BS109" s="172"/>
      <c r="BT109" s="172"/>
      <c r="BU109" s="172"/>
      <c r="BV109" s="172"/>
      <c r="BW109" s="172"/>
      <c r="BX109" s="172"/>
      <c r="BY109" s="172"/>
      <c r="BZ109" s="172"/>
      <c r="CA109" s="172"/>
      <c r="CB109" s="393">
        <f>SUM(CB9:CC10,CB12:CC19,CB25:CC56,CB58:CC65,CB67:CC76,CB78:CC79,CB95:CC98,CB100:CC103,CB90:CC93,CB105:CC107)</f>
        <v>1.3222222222222222</v>
      </c>
      <c r="CC109" s="394"/>
      <c r="CD109" s="172"/>
      <c r="CE109" s="172"/>
      <c r="CF109" s="172"/>
      <c r="CG109" s="172"/>
      <c r="CH109" s="172"/>
      <c r="CI109" s="172"/>
      <c r="CJ109" s="172"/>
      <c r="CK109" s="172"/>
      <c r="CL109" s="172"/>
      <c r="CM109" s="172"/>
      <c r="CN109" s="172"/>
      <c r="CO109" s="172"/>
      <c r="CP109" s="172"/>
      <c r="CQ109" s="172"/>
      <c r="CR109" s="393">
        <f>SUM(CR9:CS10,CR12:CS19,CR25:CS50,CR56:CS65,CR67:CS76,CR78:CS79,CR95:CS98,CR100:CS103,CR90:CS93,CR105:CS107)</f>
        <v>0</v>
      </c>
      <c r="CS109" s="394"/>
      <c r="CT109" s="392" t="e">
        <f>SUM(P109,AF109,AV109,CB109,CR109,BL109)</f>
        <v>#VALUE!</v>
      </c>
      <c r="CU109" s="392"/>
      <c r="CV109" s="187" t="e">
        <f>CT109*24</f>
        <v>#VALUE!</v>
      </c>
      <c r="CX109" s="247"/>
      <c r="CY109" s="249"/>
      <c r="CZ109" s="248"/>
    </row>
    <row r="110" spans="1:104">
      <c r="A110" s="195" t="s">
        <v>108</v>
      </c>
      <c r="B110" s="160"/>
      <c r="C110" s="160"/>
      <c r="D110" s="160"/>
      <c r="E110" s="160"/>
      <c r="F110" s="160"/>
      <c r="G110" s="160"/>
      <c r="H110" s="160"/>
      <c r="I110" s="160"/>
      <c r="J110" s="160"/>
      <c r="K110" s="160"/>
      <c r="L110" s="160"/>
      <c r="M110" s="160"/>
      <c r="N110" s="160"/>
      <c r="O110" s="160"/>
      <c r="P110" s="383">
        <f>SUM(P80:Q89)</f>
        <v>0</v>
      </c>
      <c r="Q110" s="384"/>
      <c r="R110" s="160"/>
      <c r="S110" s="160"/>
      <c r="T110" s="160"/>
      <c r="U110" s="160"/>
      <c r="V110" s="160"/>
      <c r="W110" s="160"/>
      <c r="X110" s="160"/>
      <c r="Y110" s="160"/>
      <c r="Z110" s="160"/>
      <c r="AA110" s="160"/>
      <c r="AB110" s="160"/>
      <c r="AC110" s="160"/>
      <c r="AD110" s="160"/>
      <c r="AE110" s="160"/>
      <c r="AF110" s="383">
        <f>SUM(AF80:AG89)</f>
        <v>0</v>
      </c>
      <c r="AG110" s="384"/>
      <c r="AH110" s="160"/>
      <c r="AI110" s="160"/>
      <c r="AJ110" s="160"/>
      <c r="AK110" s="160"/>
      <c r="AL110" s="160"/>
      <c r="AM110" s="160"/>
      <c r="AN110" s="160"/>
      <c r="AO110" s="160"/>
      <c r="AP110" s="160"/>
      <c r="AQ110" s="160"/>
      <c r="AR110" s="160"/>
      <c r="AS110" s="160"/>
      <c r="AT110" s="160"/>
      <c r="AU110" s="160"/>
      <c r="AV110" s="383">
        <f>SUM(AV80:AW89)</f>
        <v>0</v>
      </c>
      <c r="AW110" s="384"/>
      <c r="AX110" s="160"/>
      <c r="AY110" s="160"/>
      <c r="AZ110" s="160"/>
      <c r="BA110" s="160"/>
      <c r="BB110" s="160"/>
      <c r="BC110" s="160"/>
      <c r="BD110" s="160"/>
      <c r="BE110" s="160"/>
      <c r="BF110" s="160"/>
      <c r="BG110" s="160"/>
      <c r="BH110" s="160"/>
      <c r="BI110" s="160"/>
      <c r="BJ110" s="160"/>
      <c r="BK110" s="160"/>
      <c r="BL110" s="383">
        <f>SUM(BL80:BM89)</f>
        <v>0</v>
      </c>
      <c r="BM110" s="384"/>
      <c r="BN110" s="160"/>
      <c r="BO110" s="160"/>
      <c r="BP110" s="160"/>
      <c r="BQ110" s="160"/>
      <c r="BR110" s="160"/>
      <c r="BS110" s="160"/>
      <c r="BT110" s="160"/>
      <c r="BU110" s="160"/>
      <c r="BV110" s="160"/>
      <c r="BW110" s="160"/>
      <c r="BX110" s="160"/>
      <c r="BY110" s="160"/>
      <c r="BZ110" s="160"/>
      <c r="CA110" s="160"/>
      <c r="CB110" s="383">
        <f>SUM(CB80:CC89)</f>
        <v>0</v>
      </c>
      <c r="CC110" s="384"/>
      <c r="CD110" s="160"/>
      <c r="CE110" s="160"/>
      <c r="CF110" s="160"/>
      <c r="CG110" s="160"/>
      <c r="CH110" s="160"/>
      <c r="CI110" s="160"/>
      <c r="CJ110" s="160"/>
      <c r="CK110" s="160"/>
      <c r="CL110" s="160"/>
      <c r="CM110" s="160"/>
      <c r="CN110" s="160"/>
      <c r="CO110" s="160"/>
      <c r="CP110" s="160"/>
      <c r="CQ110" s="160"/>
      <c r="CR110" s="383">
        <f>SUM(CR80:CS89)</f>
        <v>0</v>
      </c>
      <c r="CS110" s="384"/>
      <c r="CT110" s="385">
        <f>SUM(P110,AF110,AV110,CB110,CR110,BL110)</f>
        <v>0</v>
      </c>
      <c r="CU110" s="385"/>
      <c r="CV110" s="187">
        <f>CT110*24</f>
        <v>0</v>
      </c>
      <c r="CW110" s="183"/>
    </row>
    <row r="111" spans="1:104">
      <c r="P111" s="181"/>
      <c r="Q111" s="184"/>
      <c r="AF111" s="181"/>
      <c r="AG111" s="184"/>
      <c r="AV111" s="181"/>
      <c r="AW111" s="184"/>
      <c r="BL111" s="181"/>
      <c r="BM111" s="184"/>
      <c r="CB111" s="181"/>
      <c r="CC111" s="184"/>
      <c r="CR111" s="181"/>
      <c r="CS111" s="184"/>
      <c r="CT111" s="396"/>
      <c r="CU111" s="396"/>
      <c r="CV111" s="186"/>
      <c r="CW111" s="183"/>
    </row>
    <row r="112" spans="1:104">
      <c r="P112" s="182"/>
      <c r="Q112" s="185"/>
      <c r="AF112" s="182"/>
      <c r="AG112" s="185"/>
      <c r="AV112" s="182"/>
      <c r="AW112" s="185"/>
      <c r="BL112" s="182"/>
      <c r="BM112" s="185"/>
      <c r="CB112" s="182"/>
      <c r="CC112" s="185"/>
      <c r="CR112" s="182"/>
      <c r="CS112" s="185"/>
      <c r="CT112" s="183"/>
      <c r="CU112" s="183"/>
      <c r="CV112" s="186"/>
      <c r="CW112" s="183"/>
    </row>
    <row r="113" spans="1:109">
      <c r="AF113" s="183"/>
      <c r="AG113" s="183"/>
      <c r="AV113" s="183"/>
      <c r="AW113" s="183"/>
      <c r="BL113" s="183"/>
      <c r="BM113" s="183"/>
      <c r="CB113" s="183"/>
      <c r="CC113" s="183"/>
      <c r="CR113" s="183"/>
      <c r="CS113" s="183"/>
      <c r="CT113"/>
      <c r="CU113"/>
      <c r="CV113"/>
      <c r="CW113" s="183"/>
    </row>
    <row r="114" spans="1:109" ht="16">
      <c r="A114" s="35" t="s">
        <v>109</v>
      </c>
      <c r="K114" s="415"/>
      <c r="L114" s="320"/>
      <c r="M114" s="320"/>
      <c r="N114" s="320"/>
      <c r="O114" s="320"/>
      <c r="P114" s="414"/>
      <c r="Q114" s="414"/>
      <c r="CT114" s="395" t="e">
        <f>SUM(CT109,CT110)</f>
        <v>#VALUE!</v>
      </c>
      <c r="CU114" s="395"/>
      <c r="CV114" s="188" t="e">
        <f t="shared" ref="CV114" si="1409">CT114*24</f>
        <v>#VALUE!</v>
      </c>
    </row>
    <row r="115" spans="1:109">
      <c r="K115" s="415"/>
      <c r="L115" s="320"/>
      <c r="M115" s="320"/>
      <c r="N115" s="320"/>
      <c r="O115" s="320"/>
      <c r="P115" s="414"/>
      <c r="Q115" s="414"/>
      <c r="CF115" s="277" t="s">
        <v>134</v>
      </c>
    </row>
    <row r="116" spans="1:109" ht="25" thickBot="1">
      <c r="CR116" s="251"/>
      <c r="CS116" s="251"/>
      <c r="CT116" s="252"/>
      <c r="CU116" s="253"/>
    </row>
    <row r="117" spans="1:109" ht="24">
      <c r="P117" s="414"/>
      <c r="Q117" s="414"/>
      <c r="CR117" s="254"/>
      <c r="CS117" s="254"/>
      <c r="CT117" s="252"/>
      <c r="CU117" s="255"/>
      <c r="CV117" s="260" t="s">
        <v>110</v>
      </c>
      <c r="CW117" s="425" t="s">
        <v>133</v>
      </c>
      <c r="CX117" s="261" t="e">
        <f>CV118/CV2</f>
        <v>#VALUE!</v>
      </c>
      <c r="CY117" s="417" t="s">
        <v>132</v>
      </c>
      <c r="CZ117" s="265" t="e">
        <f>CX117/CZ121</f>
        <v>#VALUE!</v>
      </c>
    </row>
    <row r="118" spans="1:109">
      <c r="CR118" s="254"/>
      <c r="CS118" s="254"/>
      <c r="CT118" s="252"/>
      <c r="CU118" s="255"/>
      <c r="CV118" s="269" t="e">
        <f>CV109</f>
        <v>#VALUE!</v>
      </c>
      <c r="CW118" s="426"/>
      <c r="CX118" s="262">
        <f>CV119/174.6</f>
        <v>0</v>
      </c>
      <c r="CY118" s="418"/>
      <c r="CZ118" s="266">
        <f>CX118/CZ121</f>
        <v>0</v>
      </c>
    </row>
    <row r="119" spans="1:109" ht="16" thickBot="1">
      <c r="CK119" s="252"/>
      <c r="CL119" s="252"/>
      <c r="CM119" s="252"/>
      <c r="CN119" s="252"/>
      <c r="CO119" s="252"/>
      <c r="CP119" s="252"/>
      <c r="CQ119" s="252"/>
      <c r="CR119" s="256"/>
      <c r="CS119" s="256"/>
      <c r="CT119" s="255"/>
      <c r="CU119" s="255"/>
      <c r="CV119" s="270">
        <f>CV110</f>
        <v>0</v>
      </c>
      <c r="CW119" s="426"/>
      <c r="CX119" s="263">
        <v>2.19</v>
      </c>
      <c r="CY119" s="418"/>
      <c r="CZ119" s="267">
        <f>CX119/CZ121</f>
        <v>0.14110824742268041</v>
      </c>
    </row>
    <row r="120" spans="1:109" ht="27" customHeight="1" thickBot="1">
      <c r="CK120" s="252"/>
      <c r="CL120" s="252"/>
      <c r="CM120" s="252"/>
      <c r="CN120" s="252"/>
      <c r="CO120" s="252"/>
      <c r="CP120" s="252"/>
      <c r="CQ120" s="252"/>
      <c r="CR120" s="256"/>
      <c r="CS120" s="256"/>
      <c r="CT120" s="255"/>
      <c r="CU120" s="255"/>
      <c r="CV120" s="272" t="s">
        <v>126</v>
      </c>
      <c r="CW120" s="427"/>
      <c r="CX120" s="264">
        <v>3.18</v>
      </c>
      <c r="CY120" s="419"/>
      <c r="CZ120" s="268">
        <f>CX120/CZ121</f>
        <v>0.20489690721649487</v>
      </c>
    </row>
    <row r="121" spans="1:109" ht="30.75" customHeight="1" thickBot="1">
      <c r="A121" s="163"/>
      <c r="CK121" s="252"/>
      <c r="CL121" s="252"/>
      <c r="CM121" s="252"/>
      <c r="CN121" s="256"/>
      <c r="CO121" s="256"/>
      <c r="CP121" s="256"/>
      <c r="CQ121" s="256"/>
      <c r="CR121" s="252"/>
      <c r="CS121" s="255"/>
      <c r="CT121" s="252"/>
      <c r="CU121" s="252"/>
      <c r="CV121" s="274">
        <v>16</v>
      </c>
      <c r="CW121" s="273" t="s">
        <v>128</v>
      </c>
      <c r="CX121" s="275">
        <v>0.97</v>
      </c>
      <c r="CY121" s="276" t="s">
        <v>127</v>
      </c>
      <c r="CZ121" s="271">
        <f>CV121*CX121</f>
        <v>15.52</v>
      </c>
    </row>
    <row r="122" spans="1:109" ht="15" customHeight="1">
      <c r="A122" s="163"/>
      <c r="CK122" s="252"/>
      <c r="CL122" s="252"/>
      <c r="CM122" s="252"/>
      <c r="CN122" s="256"/>
      <c r="CO122" s="256"/>
      <c r="CP122" s="256"/>
      <c r="CQ122" s="256"/>
      <c r="CR122" s="252"/>
      <c r="CS122" s="256"/>
      <c r="CT122" s="252"/>
      <c r="CU122" s="257"/>
      <c r="CV122" s="343" t="s">
        <v>129</v>
      </c>
      <c r="CW122" s="420" t="s">
        <v>131</v>
      </c>
      <c r="CX122" s="428" t="e">
        <f>SUM(CZ117+CZ119)</f>
        <v>#VALUE!</v>
      </c>
      <c r="CY122" s="428"/>
      <c r="CZ122" s="429"/>
    </row>
    <row r="123" spans="1:109" ht="15" customHeight="1">
      <c r="A123" s="163"/>
      <c r="CM123"/>
      <c r="CN123" s="258"/>
      <c r="CO123" s="258"/>
      <c r="CP123" s="258"/>
      <c r="CQ123" s="258"/>
      <c r="CR123" s="258"/>
      <c r="CS123" s="258"/>
      <c r="CT123" s="258"/>
      <c r="CU123" s="258"/>
      <c r="CV123" s="344" t="s">
        <v>111</v>
      </c>
      <c r="CW123" s="421"/>
      <c r="CX123" s="430"/>
      <c r="CY123" s="430"/>
      <c r="CZ123" s="431"/>
    </row>
    <row r="124" spans="1:109" ht="15" customHeight="1">
      <c r="A124" s="162"/>
      <c r="CN124" s="252"/>
      <c r="CO124" s="252"/>
      <c r="CP124" s="252"/>
      <c r="CQ124" s="252"/>
      <c r="CR124" s="252"/>
      <c r="CS124" s="252"/>
      <c r="CT124" s="252"/>
      <c r="CU124" s="252"/>
      <c r="CV124" s="344" t="s">
        <v>111</v>
      </c>
      <c r="CW124" s="421"/>
      <c r="CX124" s="430"/>
      <c r="CY124" s="430"/>
      <c r="CZ124" s="431"/>
    </row>
    <row r="125" spans="1:109" ht="15" customHeight="1">
      <c r="A125" s="163"/>
      <c r="CN125" s="252"/>
      <c r="CO125" s="252"/>
      <c r="CP125" s="259"/>
      <c r="CQ125" s="259"/>
      <c r="CR125" s="259"/>
      <c r="CS125" s="259"/>
      <c r="CT125" s="259"/>
      <c r="CU125" s="259"/>
      <c r="CV125" s="341">
        <f>CZ121*0.6</f>
        <v>9.3119999999999994</v>
      </c>
      <c r="CW125" s="422" t="s">
        <v>130</v>
      </c>
      <c r="CX125" s="432">
        <f>CZ120+CZ118</f>
        <v>0.20489690721649487</v>
      </c>
      <c r="CY125" s="432"/>
      <c r="CZ125" s="433"/>
    </row>
    <row r="126" spans="1:109" ht="15" customHeight="1">
      <c r="A126" s="163"/>
      <c r="CN126" s="252"/>
      <c r="CO126" s="252"/>
      <c r="CP126" s="259"/>
      <c r="CQ126" s="259"/>
      <c r="CR126" s="259"/>
      <c r="CS126" s="259"/>
      <c r="CT126" s="259"/>
      <c r="CU126" s="259"/>
      <c r="CV126" s="341">
        <f t="shared" ref="CV126:CV127" si="1410">CY122*0.6</f>
        <v>0</v>
      </c>
      <c r="CW126" s="423"/>
      <c r="CX126" s="432"/>
      <c r="CY126" s="432"/>
      <c r="CZ126" s="433"/>
    </row>
    <row r="127" spans="1:109" ht="14.5" customHeight="1" thickBot="1">
      <c r="A127" s="163"/>
      <c r="CN127" s="252"/>
      <c r="CO127" s="252"/>
      <c r="CP127" s="259"/>
      <c r="CQ127" s="259"/>
      <c r="CR127" s="259"/>
      <c r="CS127" s="259"/>
      <c r="CT127" s="259"/>
      <c r="CU127" s="259"/>
      <c r="CV127" s="342">
        <f t="shared" si="1410"/>
        <v>0</v>
      </c>
      <c r="CW127" s="424"/>
      <c r="CX127" s="434"/>
      <c r="CY127" s="434"/>
      <c r="CZ127" s="435"/>
    </row>
    <row r="128" spans="1:109" s="30" customFormat="1">
      <c r="A128" s="163"/>
      <c r="P128" s="183"/>
      <c r="Q128" s="183"/>
      <c r="CP128" s="245"/>
      <c r="CQ128" s="245"/>
      <c r="CR128" s="245"/>
      <c r="CS128" s="245"/>
      <c r="CT128" s="245"/>
      <c r="CU128" s="245"/>
      <c r="CZ128"/>
      <c r="DA128"/>
      <c r="DB128"/>
      <c r="DC128"/>
      <c r="DD128"/>
      <c r="DE128"/>
    </row>
    <row r="129" spans="1:109" s="30" customFormat="1">
      <c r="A129" s="163"/>
      <c r="P129" s="183"/>
      <c r="Q129" s="183"/>
      <c r="CZ129"/>
      <c r="DA129"/>
      <c r="DB129"/>
      <c r="DC129"/>
      <c r="DD129"/>
      <c r="DE129"/>
    </row>
    <row r="130" spans="1:109" s="30" customFormat="1">
      <c r="A130" s="155"/>
      <c r="P130" s="183"/>
      <c r="Q130" s="183"/>
      <c r="CZ130"/>
      <c r="DA130"/>
      <c r="DB130"/>
      <c r="DC130"/>
      <c r="DD130"/>
      <c r="DE130"/>
    </row>
    <row r="131" spans="1:109" s="30" customFormat="1">
      <c r="A131" s="163"/>
      <c r="P131" s="183"/>
      <c r="Q131" s="183"/>
      <c r="CZ131"/>
      <c r="DA131"/>
      <c r="DB131"/>
      <c r="DC131"/>
      <c r="DD131"/>
      <c r="DE131"/>
    </row>
    <row r="132" spans="1:109" s="30" customFormat="1">
      <c r="A132" s="163"/>
      <c r="P132" s="183"/>
      <c r="Q132" s="183"/>
      <c r="CZ132"/>
      <c r="DA132"/>
      <c r="DB132"/>
      <c r="DC132"/>
      <c r="DD132"/>
      <c r="DE132"/>
    </row>
    <row r="133" spans="1:109" s="30" customFormat="1">
      <c r="A133" s="153"/>
      <c r="P133" s="183"/>
      <c r="Q133" s="183"/>
      <c r="CZ133"/>
      <c r="DA133"/>
      <c r="DB133"/>
      <c r="DC133"/>
      <c r="DD133"/>
      <c r="DE133"/>
    </row>
  </sheetData>
  <mergeCells count="2748">
    <mergeCell ref="CB38:CC38"/>
    <mergeCell ref="CD38:CE38"/>
    <mergeCell ref="CF38:CG38"/>
    <mergeCell ref="CH38:CI38"/>
    <mergeCell ref="CJ38:CK38"/>
    <mergeCell ref="CL38:CM38"/>
    <mergeCell ref="CN38:CO38"/>
    <mergeCell ref="CP38:CQ38"/>
    <mergeCell ref="CR38:CS38"/>
    <mergeCell ref="CT38:CU38"/>
    <mergeCell ref="AT38:AU38"/>
    <mergeCell ref="AV38:AW38"/>
    <mergeCell ref="AX38:AY38"/>
    <mergeCell ref="AZ38:BA38"/>
    <mergeCell ref="BB38:BC38"/>
    <mergeCell ref="BD38:BE38"/>
    <mergeCell ref="BF38:BG38"/>
    <mergeCell ref="BH38:BI38"/>
    <mergeCell ref="BJ38:BK38"/>
    <mergeCell ref="BL38:BM38"/>
    <mergeCell ref="BN38:BO38"/>
    <mergeCell ref="BP38:BQ38"/>
    <mergeCell ref="BR38:BS38"/>
    <mergeCell ref="BT38:BU38"/>
    <mergeCell ref="BV38:BW38"/>
    <mergeCell ref="BX38:BY38"/>
    <mergeCell ref="BZ38:CA38"/>
    <mergeCell ref="CR40:CS40"/>
    <mergeCell ref="CT40:CU40"/>
    <mergeCell ref="P37:Q37"/>
    <mergeCell ref="AF37:AG37"/>
    <mergeCell ref="AV37:AW37"/>
    <mergeCell ref="BL37:BM37"/>
    <mergeCell ref="CB37:CC37"/>
    <mergeCell ref="CR37:CS37"/>
    <mergeCell ref="CT37:CU37"/>
    <mergeCell ref="CW37:CW38"/>
    <mergeCell ref="B38:C38"/>
    <mergeCell ref="D38:E38"/>
    <mergeCell ref="F38:G38"/>
    <mergeCell ref="H38:I38"/>
    <mergeCell ref="J38:K38"/>
    <mergeCell ref="L38:M38"/>
    <mergeCell ref="N38:O38"/>
    <mergeCell ref="P38:Q38"/>
    <mergeCell ref="R38:S38"/>
    <mergeCell ref="T38:U38"/>
    <mergeCell ref="V38:W38"/>
    <mergeCell ref="X38:Y38"/>
    <mergeCell ref="Z38:AA38"/>
    <mergeCell ref="AB38:AC38"/>
    <mergeCell ref="AD38:AE38"/>
    <mergeCell ref="AF38:AG38"/>
    <mergeCell ref="AH38:AI38"/>
    <mergeCell ref="AJ38:AK38"/>
    <mergeCell ref="AL38:AM38"/>
    <mergeCell ref="AN38:AO38"/>
    <mergeCell ref="AP38:AQ38"/>
    <mergeCell ref="AR38:AS38"/>
    <mergeCell ref="AX40:AY40"/>
    <mergeCell ref="AZ40:BA40"/>
    <mergeCell ref="BB40:BC40"/>
    <mergeCell ref="BD40:BE40"/>
    <mergeCell ref="BF40:BG40"/>
    <mergeCell ref="BH40:BI40"/>
    <mergeCell ref="BJ40:BK40"/>
    <mergeCell ref="BL40:BM40"/>
    <mergeCell ref="BN40:BO40"/>
    <mergeCell ref="BP40:BQ40"/>
    <mergeCell ref="BR40:BS40"/>
    <mergeCell ref="BT40:BU40"/>
    <mergeCell ref="BV40:BW40"/>
    <mergeCell ref="BX40:BY40"/>
    <mergeCell ref="BZ40:CA40"/>
    <mergeCell ref="CB40:CC40"/>
    <mergeCell ref="CD40:CE40"/>
    <mergeCell ref="P39:Q39"/>
    <mergeCell ref="AF39:AG39"/>
    <mergeCell ref="AV39:AW39"/>
    <mergeCell ref="BL39:BM39"/>
    <mergeCell ref="CB39:CC39"/>
    <mergeCell ref="CR39:CS39"/>
    <mergeCell ref="CT39:CU39"/>
    <mergeCell ref="CW39:CW40"/>
    <mergeCell ref="B40:C40"/>
    <mergeCell ref="D40:E40"/>
    <mergeCell ref="F40:G40"/>
    <mergeCell ref="H40:I40"/>
    <mergeCell ref="J40:K40"/>
    <mergeCell ref="L40:M40"/>
    <mergeCell ref="N40:O40"/>
    <mergeCell ref="P40:Q40"/>
    <mergeCell ref="R40:S40"/>
    <mergeCell ref="T40:U40"/>
    <mergeCell ref="V40:W40"/>
    <mergeCell ref="X40:Y40"/>
    <mergeCell ref="Z40:AA40"/>
    <mergeCell ref="AB40:AC40"/>
    <mergeCell ref="AD40:AE40"/>
    <mergeCell ref="AF40:AG40"/>
    <mergeCell ref="AH40:AI40"/>
    <mergeCell ref="AJ40:AK40"/>
    <mergeCell ref="AL40:AM40"/>
    <mergeCell ref="AN40:AO40"/>
    <mergeCell ref="AP40:AQ40"/>
    <mergeCell ref="AR40:AS40"/>
    <mergeCell ref="AT40:AU40"/>
    <mergeCell ref="AV40:AW40"/>
    <mergeCell ref="CB24:CC24"/>
    <mergeCell ref="CD24:CE24"/>
    <mergeCell ref="CF24:CG24"/>
    <mergeCell ref="CH24:CI24"/>
    <mergeCell ref="CJ24:CK24"/>
    <mergeCell ref="CL24:CM24"/>
    <mergeCell ref="CN24:CO24"/>
    <mergeCell ref="CP24:CQ24"/>
    <mergeCell ref="CR24:CS24"/>
    <mergeCell ref="CT24:CU24"/>
    <mergeCell ref="AP24:AQ24"/>
    <mergeCell ref="AR24:AS24"/>
    <mergeCell ref="AT24:AU24"/>
    <mergeCell ref="AV24:AW24"/>
    <mergeCell ref="AX24:AY24"/>
    <mergeCell ref="AZ24:BA24"/>
    <mergeCell ref="BB24:BC24"/>
    <mergeCell ref="BD24:BE24"/>
    <mergeCell ref="BF24:BG24"/>
    <mergeCell ref="BH24:BI24"/>
    <mergeCell ref="BJ24:BK24"/>
    <mergeCell ref="BL24:BM24"/>
    <mergeCell ref="BN24:BO24"/>
    <mergeCell ref="BP24:BQ24"/>
    <mergeCell ref="BR24:BS24"/>
    <mergeCell ref="BT24:BU24"/>
    <mergeCell ref="BV24:BW24"/>
    <mergeCell ref="CR22:CS22"/>
    <mergeCell ref="CT22:CU22"/>
    <mergeCell ref="P23:Q23"/>
    <mergeCell ref="AF23:AG23"/>
    <mergeCell ref="AV23:AW23"/>
    <mergeCell ref="BL23:BM23"/>
    <mergeCell ref="CB23:CC23"/>
    <mergeCell ref="CR23:CS23"/>
    <mergeCell ref="CT23:CU23"/>
    <mergeCell ref="CW23:CW24"/>
    <mergeCell ref="B24:C24"/>
    <mergeCell ref="D24:E24"/>
    <mergeCell ref="F24:G24"/>
    <mergeCell ref="H24:I24"/>
    <mergeCell ref="J24:K24"/>
    <mergeCell ref="L24:M24"/>
    <mergeCell ref="N24:O24"/>
    <mergeCell ref="P24:Q24"/>
    <mergeCell ref="R24:S24"/>
    <mergeCell ref="T24:U24"/>
    <mergeCell ref="V24:W24"/>
    <mergeCell ref="X24:Y24"/>
    <mergeCell ref="Z24:AA24"/>
    <mergeCell ref="AB24:AC24"/>
    <mergeCell ref="AD24:AE24"/>
    <mergeCell ref="AF24:AG24"/>
    <mergeCell ref="AH24:AI24"/>
    <mergeCell ref="AJ24:AK24"/>
    <mergeCell ref="AL24:AM24"/>
    <mergeCell ref="AN24:AO24"/>
    <mergeCell ref="BX24:BY24"/>
    <mergeCell ref="BZ24:CA24"/>
    <mergeCell ref="AX22:AY22"/>
    <mergeCell ref="AZ22:BA22"/>
    <mergeCell ref="BB22:BC22"/>
    <mergeCell ref="BD22:BE22"/>
    <mergeCell ref="BF22:BG22"/>
    <mergeCell ref="BH22:BI22"/>
    <mergeCell ref="BJ22:BK22"/>
    <mergeCell ref="BL22:BM22"/>
    <mergeCell ref="BN22:BO22"/>
    <mergeCell ref="BP22:BQ22"/>
    <mergeCell ref="BR22:BS22"/>
    <mergeCell ref="BT22:BU22"/>
    <mergeCell ref="BV22:BW22"/>
    <mergeCell ref="BX22:BY22"/>
    <mergeCell ref="BZ22:CA22"/>
    <mergeCell ref="CB22:CC22"/>
    <mergeCell ref="CD22:CE22"/>
    <mergeCell ref="P106:Q106"/>
    <mergeCell ref="CN2:CS2"/>
    <mergeCell ref="CN1:CS1"/>
    <mergeCell ref="CW58:CW59"/>
    <mergeCell ref="CW53:CW54"/>
    <mergeCell ref="P53:Q53"/>
    <mergeCell ref="P54:Q54"/>
    <mergeCell ref="AF53:AG53"/>
    <mergeCell ref="AF54:AG54"/>
    <mergeCell ref="AV53:AW53"/>
    <mergeCell ref="AV54:AW54"/>
    <mergeCell ref="BL53:BM53"/>
    <mergeCell ref="BL54:BM54"/>
    <mergeCell ref="CB53:CC53"/>
    <mergeCell ref="AN54:AO54"/>
    <mergeCell ref="AP54:AQ54"/>
    <mergeCell ref="AR54:AS54"/>
    <mergeCell ref="AT54:AU54"/>
    <mergeCell ref="AX54:AY54"/>
    <mergeCell ref="P21:Q21"/>
    <mergeCell ref="AF21:AG21"/>
    <mergeCell ref="AV21:AW21"/>
    <mergeCell ref="BL21:BM21"/>
    <mergeCell ref="CB21:CC21"/>
    <mergeCell ref="CR21:CS21"/>
    <mergeCell ref="CT21:CU21"/>
    <mergeCell ref="CW21:CW22"/>
    <mergeCell ref="P22:Q22"/>
    <mergeCell ref="R22:S22"/>
    <mergeCell ref="T22:U22"/>
    <mergeCell ref="V22:W22"/>
    <mergeCell ref="X22:Y22"/>
    <mergeCell ref="CR79:CS79"/>
    <mergeCell ref="CR76:CS76"/>
    <mergeCell ref="CR74:CS74"/>
    <mergeCell ref="CR65:CS65"/>
    <mergeCell ref="CR63:CS63"/>
    <mergeCell ref="B4:O4"/>
    <mergeCell ref="R4:AE4"/>
    <mergeCell ref="AH4:AU4"/>
    <mergeCell ref="AX4:BK4"/>
    <mergeCell ref="BN4:CA4"/>
    <mergeCell ref="CD4:CQ4"/>
    <mergeCell ref="CR53:CS53"/>
    <mergeCell ref="CR54:CS54"/>
    <mergeCell ref="B22:C22"/>
    <mergeCell ref="D22:E22"/>
    <mergeCell ref="F22:G22"/>
    <mergeCell ref="H22:I22"/>
    <mergeCell ref="J22:K22"/>
    <mergeCell ref="L22:M22"/>
    <mergeCell ref="N22:O22"/>
    <mergeCell ref="Z22:AA22"/>
    <mergeCell ref="AB22:AC22"/>
    <mergeCell ref="AD22:AE22"/>
    <mergeCell ref="AF22:AG22"/>
    <mergeCell ref="AH22:AI22"/>
    <mergeCell ref="AJ22:AK22"/>
    <mergeCell ref="AL22:AM22"/>
    <mergeCell ref="AN22:AO22"/>
    <mergeCell ref="AP22:AQ22"/>
    <mergeCell ref="AR22:AS22"/>
    <mergeCell ref="AT22:AU22"/>
    <mergeCell ref="AV22:AW22"/>
    <mergeCell ref="BT54:BU54"/>
    <mergeCell ref="BV54:BW54"/>
    <mergeCell ref="BX54:BY54"/>
    <mergeCell ref="BZ54:CA54"/>
    <mergeCell ref="CD54:CE54"/>
    <mergeCell ref="CF54:CG54"/>
    <mergeCell ref="CH54:CI54"/>
    <mergeCell ref="CJ54:CK54"/>
    <mergeCell ref="CL54:CM54"/>
    <mergeCell ref="CN54:CO54"/>
    <mergeCell ref="CP54:CQ54"/>
    <mergeCell ref="CB54:CC54"/>
    <mergeCell ref="CD107:CE107"/>
    <mergeCell ref="CF107:CG107"/>
    <mergeCell ref="CH107:CI107"/>
    <mergeCell ref="CJ107:CK107"/>
    <mergeCell ref="CL107:CM107"/>
    <mergeCell ref="CD98:CE98"/>
    <mergeCell ref="CF98:CG98"/>
    <mergeCell ref="CH98:CI98"/>
    <mergeCell ref="CD74:CE74"/>
    <mergeCell ref="CF74:CG74"/>
    <mergeCell ref="CH74:CI74"/>
    <mergeCell ref="CJ74:CK74"/>
    <mergeCell ref="CL74:CM74"/>
    <mergeCell ref="CN74:CO74"/>
    <mergeCell ref="CP74:CQ74"/>
    <mergeCell ref="CD76:CE76"/>
    <mergeCell ref="CF76:CG76"/>
    <mergeCell ref="CH76:CI76"/>
    <mergeCell ref="CR50:CS50"/>
    <mergeCell ref="CR46:CS46"/>
    <mergeCell ref="CR44:CS44"/>
    <mergeCell ref="CR88:CS88"/>
    <mergeCell ref="CT88:CU88"/>
    <mergeCell ref="CR55:CS55"/>
    <mergeCell ref="CT55:CU55"/>
    <mergeCell ref="CT63:CU63"/>
    <mergeCell ref="CR61:CS61"/>
    <mergeCell ref="CR48:CS48"/>
    <mergeCell ref="CT48:CU48"/>
    <mergeCell ref="CR56:CS56"/>
    <mergeCell ref="CR70:CS70"/>
    <mergeCell ref="CT76:CU76"/>
    <mergeCell ref="CT67:CU67"/>
    <mergeCell ref="CT79:CU79"/>
    <mergeCell ref="CR78:CS78"/>
    <mergeCell ref="CT78:CU78"/>
    <mergeCell ref="CT64:CU64"/>
    <mergeCell ref="CT47:CU47"/>
    <mergeCell ref="CT65:CU65"/>
    <mergeCell ref="CT58:CU58"/>
    <mergeCell ref="CT44:CU44"/>
    <mergeCell ref="CT53:CU53"/>
    <mergeCell ref="CT54:CU54"/>
    <mergeCell ref="CT46:CU46"/>
    <mergeCell ref="CR47:CS47"/>
    <mergeCell ref="CT72:CU72"/>
    <mergeCell ref="CR75:CS75"/>
    <mergeCell ref="CR71:CS71"/>
    <mergeCell ref="CR73:CS73"/>
    <mergeCell ref="CR87:CS87"/>
    <mergeCell ref="CT90:CU90"/>
    <mergeCell ref="CJ98:CK98"/>
    <mergeCell ref="CL98:CM98"/>
    <mergeCell ref="CN98:CO98"/>
    <mergeCell ref="CP98:CQ98"/>
    <mergeCell ref="CN85:CO85"/>
    <mergeCell ref="CP85:CQ85"/>
    <mergeCell ref="CD87:CE87"/>
    <mergeCell ref="CF87:CG87"/>
    <mergeCell ref="CH87:CI87"/>
    <mergeCell ref="CJ87:CK87"/>
    <mergeCell ref="CL87:CM87"/>
    <mergeCell ref="CN87:CO87"/>
    <mergeCell ref="CP87:CQ87"/>
    <mergeCell ref="CJ89:CK89"/>
    <mergeCell ref="CL89:CM89"/>
    <mergeCell ref="CJ85:CK85"/>
    <mergeCell ref="CL85:CM85"/>
    <mergeCell ref="CN96:CO96"/>
    <mergeCell ref="CT91:CU91"/>
    <mergeCell ref="CR92:CS92"/>
    <mergeCell ref="CR90:CS90"/>
    <mergeCell ref="CR89:CS89"/>
    <mergeCell ref="CP72:CQ72"/>
    <mergeCell ref="CL70:CM70"/>
    <mergeCell ref="CN70:CO70"/>
    <mergeCell ref="CP70:CQ70"/>
    <mergeCell ref="CL96:CM96"/>
    <mergeCell ref="CP96:CQ96"/>
    <mergeCell ref="CF70:CG70"/>
    <mergeCell ref="CH70:CI70"/>
    <mergeCell ref="CJ70:CK70"/>
    <mergeCell ref="CN79:CO79"/>
    <mergeCell ref="CP79:CQ79"/>
    <mergeCell ref="CH81:CI81"/>
    <mergeCell ref="CJ81:CK81"/>
    <mergeCell ref="CL81:CM81"/>
    <mergeCell ref="CN81:CO81"/>
    <mergeCell ref="CP81:CQ81"/>
    <mergeCell ref="CF83:CG83"/>
    <mergeCell ref="CH83:CI83"/>
    <mergeCell ref="CJ83:CK83"/>
    <mergeCell ref="CL83:CM83"/>
    <mergeCell ref="CN89:CO89"/>
    <mergeCell ref="CP89:CQ89"/>
    <mergeCell ref="CJ76:CK76"/>
    <mergeCell ref="CL76:CM76"/>
    <mergeCell ref="CN76:CO76"/>
    <mergeCell ref="CP76:CQ76"/>
    <mergeCell ref="CF79:CG79"/>
    <mergeCell ref="CH79:CI79"/>
    <mergeCell ref="CJ79:CK79"/>
    <mergeCell ref="CL79:CM79"/>
    <mergeCell ref="CN63:CO63"/>
    <mergeCell ref="CP63:CQ63"/>
    <mergeCell ref="CD63:CE63"/>
    <mergeCell ref="CF63:CG63"/>
    <mergeCell ref="CH63:CI63"/>
    <mergeCell ref="CJ63:CK63"/>
    <mergeCell ref="CL63:CM63"/>
    <mergeCell ref="CD65:CE65"/>
    <mergeCell ref="CF65:CG65"/>
    <mergeCell ref="CH65:CI65"/>
    <mergeCell ref="CJ65:CK65"/>
    <mergeCell ref="CL65:CM65"/>
    <mergeCell ref="CN65:CO65"/>
    <mergeCell ref="CP65:CQ65"/>
    <mergeCell ref="CD68:CE68"/>
    <mergeCell ref="CF68:CG68"/>
    <mergeCell ref="CH68:CI68"/>
    <mergeCell ref="CJ68:CK68"/>
    <mergeCell ref="CL68:CM68"/>
    <mergeCell ref="CN68:CO68"/>
    <mergeCell ref="CP68:CQ68"/>
    <mergeCell ref="CD79:CE79"/>
    <mergeCell ref="CF72:CG72"/>
    <mergeCell ref="CH72:CI72"/>
    <mergeCell ref="CJ72:CK72"/>
    <mergeCell ref="CL72:CM72"/>
    <mergeCell ref="CN72:CO72"/>
    <mergeCell ref="CP36:CQ36"/>
    <mergeCell ref="CD42:CE42"/>
    <mergeCell ref="CF42:CG42"/>
    <mergeCell ref="CH42:CI42"/>
    <mergeCell ref="CJ42:CK42"/>
    <mergeCell ref="CL42:CM42"/>
    <mergeCell ref="CN42:CO42"/>
    <mergeCell ref="CP42:CQ42"/>
    <mergeCell ref="CF40:CG40"/>
    <mergeCell ref="CH40:CI40"/>
    <mergeCell ref="CJ40:CK40"/>
    <mergeCell ref="CL40:CM40"/>
    <mergeCell ref="CN40:CO40"/>
    <mergeCell ref="CP40:CQ40"/>
    <mergeCell ref="CL61:CM61"/>
    <mergeCell ref="CN61:CO61"/>
    <mergeCell ref="CP61:CQ61"/>
    <mergeCell ref="CN50:CO50"/>
    <mergeCell ref="CN28:CO28"/>
    <mergeCell ref="CP28:CQ28"/>
    <mergeCell ref="CD30:CE30"/>
    <mergeCell ref="CF30:CG30"/>
    <mergeCell ref="CH30:CI30"/>
    <mergeCell ref="CJ30:CK30"/>
    <mergeCell ref="CL30:CM30"/>
    <mergeCell ref="CN30:CO30"/>
    <mergeCell ref="CP30:CQ30"/>
    <mergeCell ref="CD32:CE32"/>
    <mergeCell ref="CF32:CG32"/>
    <mergeCell ref="CH32:CI32"/>
    <mergeCell ref="CJ32:CK32"/>
    <mergeCell ref="CL32:CM32"/>
    <mergeCell ref="CN32:CO32"/>
    <mergeCell ref="CP32:CQ32"/>
    <mergeCell ref="CD44:CE44"/>
    <mergeCell ref="CF44:CG44"/>
    <mergeCell ref="CH44:CI44"/>
    <mergeCell ref="CJ44:CK44"/>
    <mergeCell ref="CL44:CM44"/>
    <mergeCell ref="CN44:CO44"/>
    <mergeCell ref="CP44:CQ44"/>
    <mergeCell ref="CJ34:CK34"/>
    <mergeCell ref="CL34:CM34"/>
    <mergeCell ref="CN34:CO34"/>
    <mergeCell ref="CP34:CQ34"/>
    <mergeCell ref="CD36:CE36"/>
    <mergeCell ref="CF36:CG36"/>
    <mergeCell ref="CH36:CI36"/>
    <mergeCell ref="CJ36:CK36"/>
    <mergeCell ref="CL36:CM36"/>
    <mergeCell ref="CH17:CI17"/>
    <mergeCell ref="CJ17:CK17"/>
    <mergeCell ref="CL17:CM17"/>
    <mergeCell ref="CN17:CO17"/>
    <mergeCell ref="CP17:CQ17"/>
    <mergeCell ref="CD19:CE19"/>
    <mergeCell ref="CF19:CG19"/>
    <mergeCell ref="CH19:CI19"/>
    <mergeCell ref="CJ19:CK19"/>
    <mergeCell ref="CL19:CM19"/>
    <mergeCell ref="CN19:CO19"/>
    <mergeCell ref="CP19:CQ19"/>
    <mergeCell ref="CD26:CE26"/>
    <mergeCell ref="CF26:CG26"/>
    <mergeCell ref="CH26:CI26"/>
    <mergeCell ref="CJ26:CK26"/>
    <mergeCell ref="CL26:CM26"/>
    <mergeCell ref="CN26:CO26"/>
    <mergeCell ref="CP26:CQ26"/>
    <mergeCell ref="CF22:CG22"/>
    <mergeCell ref="CH22:CI22"/>
    <mergeCell ref="CJ22:CK22"/>
    <mergeCell ref="CL22:CM22"/>
    <mergeCell ref="CN22:CO22"/>
    <mergeCell ref="CP22:CQ22"/>
    <mergeCell ref="CL15:CM15"/>
    <mergeCell ref="CN15:CO15"/>
    <mergeCell ref="CP15:CQ15"/>
    <mergeCell ref="CJ15:CK15"/>
    <mergeCell ref="CF5:CG5"/>
    <mergeCell ref="CH5:CI5"/>
    <mergeCell ref="CJ5:CK5"/>
    <mergeCell ref="CL5:CM5"/>
    <mergeCell ref="CN5:CO5"/>
    <mergeCell ref="CP5:CQ5"/>
    <mergeCell ref="CD6:CE6"/>
    <mergeCell ref="CF6:CG6"/>
    <mergeCell ref="CH6:CI6"/>
    <mergeCell ref="CJ6:CK6"/>
    <mergeCell ref="CL6:CM6"/>
    <mergeCell ref="CN6:CO6"/>
    <mergeCell ref="CP6:CQ6"/>
    <mergeCell ref="CD10:CE10"/>
    <mergeCell ref="CF10:CG10"/>
    <mergeCell ref="CH10:CI10"/>
    <mergeCell ref="CJ10:CK10"/>
    <mergeCell ref="CL10:CM10"/>
    <mergeCell ref="CN10:CO10"/>
    <mergeCell ref="CP10:CQ10"/>
    <mergeCell ref="CH8:CI8"/>
    <mergeCell ref="CJ8:CK8"/>
    <mergeCell ref="CL8:CM8"/>
    <mergeCell ref="CN8:CO8"/>
    <mergeCell ref="CP8:CQ8"/>
    <mergeCell ref="CH13:CI13"/>
    <mergeCell ref="CJ13:CK13"/>
    <mergeCell ref="CL13:CM13"/>
    <mergeCell ref="CY117:CY120"/>
    <mergeCell ref="CW122:CW124"/>
    <mergeCell ref="CW125:CW127"/>
    <mergeCell ref="CW117:CW120"/>
    <mergeCell ref="BL100:BM100"/>
    <mergeCell ref="AX101:AY101"/>
    <mergeCell ref="AZ101:BA101"/>
    <mergeCell ref="BB101:BC101"/>
    <mergeCell ref="BD101:BE101"/>
    <mergeCell ref="BF101:BG101"/>
    <mergeCell ref="BH101:BI101"/>
    <mergeCell ref="BJ101:BK101"/>
    <mergeCell ref="BL101:BM101"/>
    <mergeCell ref="BL102:BM102"/>
    <mergeCell ref="AX103:AY103"/>
    <mergeCell ref="AZ103:BA103"/>
    <mergeCell ref="BB103:BC103"/>
    <mergeCell ref="BD103:BE103"/>
    <mergeCell ref="BF103:BG103"/>
    <mergeCell ref="BH103:BI103"/>
    <mergeCell ref="BJ103:BK103"/>
    <mergeCell ref="BL103:BM103"/>
    <mergeCell ref="BR105:BS105"/>
    <mergeCell ref="CX122:CZ124"/>
    <mergeCell ref="CX125:CZ127"/>
    <mergeCell ref="CT106:CU106"/>
    <mergeCell ref="CT107:CU107"/>
    <mergeCell ref="CB103:CC103"/>
    <mergeCell ref="BP105:BQ105"/>
    <mergeCell ref="CT104:CU104"/>
    <mergeCell ref="CT105:CU105"/>
    <mergeCell ref="CP101:CQ101"/>
    <mergeCell ref="BB98:BC98"/>
    <mergeCell ref="BD98:BE98"/>
    <mergeCell ref="BF98:BG98"/>
    <mergeCell ref="BH98:BI98"/>
    <mergeCell ref="BJ98:BK98"/>
    <mergeCell ref="BL98:BM98"/>
    <mergeCell ref="BD81:BE81"/>
    <mergeCell ref="BF81:BG81"/>
    <mergeCell ref="CD5:CE5"/>
    <mergeCell ref="AX96:AY96"/>
    <mergeCell ref="AZ96:BA96"/>
    <mergeCell ref="BB96:BC96"/>
    <mergeCell ref="BD96:BE96"/>
    <mergeCell ref="BF96:BG96"/>
    <mergeCell ref="BH96:BI96"/>
    <mergeCell ref="BJ96:BK96"/>
    <mergeCell ref="BL96:BM96"/>
    <mergeCell ref="BL80:BM80"/>
    <mergeCell ref="AX81:AY81"/>
    <mergeCell ref="AZ81:BA81"/>
    <mergeCell ref="BB81:BC81"/>
    <mergeCell ref="BL81:BM81"/>
    <mergeCell ref="BL82:BM82"/>
    <mergeCell ref="AX83:AY83"/>
    <mergeCell ref="AZ83:BA83"/>
    <mergeCell ref="BB83:BC83"/>
    <mergeCell ref="BD83:BE83"/>
    <mergeCell ref="BF83:BG83"/>
    <mergeCell ref="BH83:BI83"/>
    <mergeCell ref="CD17:CE17"/>
    <mergeCell ref="CD34:CE34"/>
    <mergeCell ref="CD72:CE72"/>
    <mergeCell ref="BV65:BW65"/>
    <mergeCell ref="BX65:BY65"/>
    <mergeCell ref="BZ65:CA65"/>
    <mergeCell ref="BZ68:CA68"/>
    <mergeCell ref="BP65:BQ65"/>
    <mergeCell ref="BR65:BS65"/>
    <mergeCell ref="BT65:BU65"/>
    <mergeCell ref="BT63:BU63"/>
    <mergeCell ref="BL59:BM59"/>
    <mergeCell ref="BL60:BM60"/>
    <mergeCell ref="BH63:BI63"/>
    <mergeCell ref="BD79:BE79"/>
    <mergeCell ref="BF79:BG79"/>
    <mergeCell ref="AX59:AY59"/>
    <mergeCell ref="BJ72:BK72"/>
    <mergeCell ref="BL76:BM76"/>
    <mergeCell ref="BL78:BM78"/>
    <mergeCell ref="AX79:AY79"/>
    <mergeCell ref="AZ79:BA79"/>
    <mergeCell ref="BB79:BC79"/>
    <mergeCell ref="AX76:AY76"/>
    <mergeCell ref="BB72:BC72"/>
    <mergeCell ref="AX70:AY70"/>
    <mergeCell ref="AZ70:BA70"/>
    <mergeCell ref="BB70:BC70"/>
    <mergeCell ref="BD70:BE70"/>
    <mergeCell ref="BB61:BC61"/>
    <mergeCell ref="BD61:BE61"/>
    <mergeCell ref="BF61:BG61"/>
    <mergeCell ref="BH61:BI61"/>
    <mergeCell ref="BJ61:BK61"/>
    <mergeCell ref="BL61:BM61"/>
    <mergeCell ref="BL31:BM31"/>
    <mergeCell ref="BD32:BE32"/>
    <mergeCell ref="BF32:BG32"/>
    <mergeCell ref="BL62:BM62"/>
    <mergeCell ref="AX63:AY63"/>
    <mergeCell ref="AZ63:BA63"/>
    <mergeCell ref="BB63:BC63"/>
    <mergeCell ref="BD63:BE63"/>
    <mergeCell ref="BF63:BG63"/>
    <mergeCell ref="BV61:BW61"/>
    <mergeCell ref="BX61:BY61"/>
    <mergeCell ref="BZ61:CA61"/>
    <mergeCell ref="BR61:BS61"/>
    <mergeCell ref="BP63:BQ63"/>
    <mergeCell ref="BR63:BS63"/>
    <mergeCell ref="AZ34:BA34"/>
    <mergeCell ref="BB34:BC34"/>
    <mergeCell ref="BD34:BE34"/>
    <mergeCell ref="BF34:BG34"/>
    <mergeCell ref="BH34:BI34"/>
    <mergeCell ref="BJ34:BK34"/>
    <mergeCell ref="BL34:BM34"/>
    <mergeCell ref="BB44:BC44"/>
    <mergeCell ref="BD44:BE44"/>
    <mergeCell ref="BF44:BG44"/>
    <mergeCell ref="BH44:BI44"/>
    <mergeCell ref="BJ44:BK44"/>
    <mergeCell ref="BL44:BM44"/>
    <mergeCell ref="BL35:BM35"/>
    <mergeCell ref="AX36:AY36"/>
    <mergeCell ref="AZ36:BA36"/>
    <mergeCell ref="BB36:BC36"/>
    <mergeCell ref="BD6:BE6"/>
    <mergeCell ref="BF6:BG6"/>
    <mergeCell ref="BH6:BI6"/>
    <mergeCell ref="BJ6:BK6"/>
    <mergeCell ref="BL9:BM9"/>
    <mergeCell ref="AX10:AY10"/>
    <mergeCell ref="AZ10:BA10"/>
    <mergeCell ref="BB10:BC10"/>
    <mergeCell ref="BD10:BE10"/>
    <mergeCell ref="BF10:BG10"/>
    <mergeCell ref="AZ48:BA48"/>
    <mergeCell ref="BB48:BC48"/>
    <mergeCell ref="BD48:BE48"/>
    <mergeCell ref="BF48:BG48"/>
    <mergeCell ref="BH48:BI48"/>
    <mergeCell ref="BJ36:BK36"/>
    <mergeCell ref="BL36:BM36"/>
    <mergeCell ref="AZ26:BA26"/>
    <mergeCell ref="BB26:BC26"/>
    <mergeCell ref="BD26:BE26"/>
    <mergeCell ref="BF26:BG26"/>
    <mergeCell ref="BH26:BI26"/>
    <mergeCell ref="BJ26:BK26"/>
    <mergeCell ref="BL26:BM26"/>
    <mergeCell ref="AX42:AY42"/>
    <mergeCell ref="AZ42:BA42"/>
    <mergeCell ref="BB42:BC42"/>
    <mergeCell ref="AZ28:BA28"/>
    <mergeCell ref="BB28:BC28"/>
    <mergeCell ref="BD28:BE28"/>
    <mergeCell ref="BF28:BG28"/>
    <mergeCell ref="BH28:BI28"/>
    <mergeCell ref="BL17:BM17"/>
    <mergeCell ref="BL18:BM18"/>
    <mergeCell ref="AX19:AY19"/>
    <mergeCell ref="AZ19:BA19"/>
    <mergeCell ref="BB19:BC19"/>
    <mergeCell ref="BD19:BE19"/>
    <mergeCell ref="BV63:BW63"/>
    <mergeCell ref="BX63:BY63"/>
    <mergeCell ref="CB61:CC61"/>
    <mergeCell ref="BL14:BM14"/>
    <mergeCell ref="AX15:AY15"/>
    <mergeCell ref="AZ15:BA15"/>
    <mergeCell ref="BB15:BC15"/>
    <mergeCell ref="BD15:BE15"/>
    <mergeCell ref="BF15:BG15"/>
    <mergeCell ref="BH15:BI15"/>
    <mergeCell ref="BJ15:BK15"/>
    <mergeCell ref="BL15:BM15"/>
    <mergeCell ref="BX48:BY48"/>
    <mergeCell ref="BZ48:CA48"/>
    <mergeCell ref="BX50:BY50"/>
    <mergeCell ref="BZ50:CA50"/>
    <mergeCell ref="BP59:BQ59"/>
    <mergeCell ref="BR59:BS59"/>
    <mergeCell ref="BT59:BU59"/>
    <mergeCell ref="BX59:BY59"/>
    <mergeCell ref="BJ28:BK28"/>
    <mergeCell ref="BL28:BM28"/>
    <mergeCell ref="AZ30:BA30"/>
    <mergeCell ref="BB30:BC30"/>
    <mergeCell ref="BD30:BE30"/>
    <mergeCell ref="BF30:BG30"/>
    <mergeCell ref="AT79:AU79"/>
    <mergeCell ref="CT73:CU73"/>
    <mergeCell ref="CT74:CU74"/>
    <mergeCell ref="CR72:CS72"/>
    <mergeCell ref="CT92:CU92"/>
    <mergeCell ref="CT59:CU59"/>
    <mergeCell ref="BP56:BQ56"/>
    <mergeCell ref="BR56:BS56"/>
    <mergeCell ref="BT56:BU56"/>
    <mergeCell ref="BV56:BW56"/>
    <mergeCell ref="P79:Q79"/>
    <mergeCell ref="AF79:AG79"/>
    <mergeCell ref="AV79:AW79"/>
    <mergeCell ref="P78:Q78"/>
    <mergeCell ref="CD70:CE70"/>
    <mergeCell ref="R79:S79"/>
    <mergeCell ref="T79:U79"/>
    <mergeCell ref="V79:W79"/>
    <mergeCell ref="X79:Y79"/>
    <mergeCell ref="Z79:AA79"/>
    <mergeCell ref="AV65:AW65"/>
    <mergeCell ref="BT61:BU61"/>
    <mergeCell ref="AN56:AO56"/>
    <mergeCell ref="AP56:AQ56"/>
    <mergeCell ref="AZ59:BA59"/>
    <mergeCell ref="BB59:BC59"/>
    <mergeCell ref="BD59:BE59"/>
    <mergeCell ref="CB62:CC62"/>
    <mergeCell ref="BZ63:CA63"/>
    <mergeCell ref="AV64:AW64"/>
    <mergeCell ref="CB64:CC64"/>
    <mergeCell ref="CB68:CC68"/>
    <mergeCell ref="B105:C105"/>
    <mergeCell ref="D105:E105"/>
    <mergeCell ref="F105:G105"/>
    <mergeCell ref="H105:I105"/>
    <mergeCell ref="J105:K105"/>
    <mergeCell ref="L105:M105"/>
    <mergeCell ref="N105:O105"/>
    <mergeCell ref="T105:U105"/>
    <mergeCell ref="AH105:AI105"/>
    <mergeCell ref="AJ105:AK105"/>
    <mergeCell ref="AL105:AM105"/>
    <mergeCell ref="AN105:AO105"/>
    <mergeCell ref="AP105:AQ105"/>
    <mergeCell ref="AR105:AS105"/>
    <mergeCell ref="AT105:AU105"/>
    <mergeCell ref="BN105:BO105"/>
    <mergeCell ref="P105:Q105"/>
    <mergeCell ref="CP48:CQ48"/>
    <mergeCell ref="CB67:CC67"/>
    <mergeCell ref="CB63:CC63"/>
    <mergeCell ref="CP50:CQ50"/>
    <mergeCell ref="CD59:CE59"/>
    <mergeCell ref="CF59:CG59"/>
    <mergeCell ref="CH59:CI59"/>
    <mergeCell ref="CJ59:CK59"/>
    <mergeCell ref="CL59:CM59"/>
    <mergeCell ref="CN59:CO59"/>
    <mergeCell ref="CP59:CQ59"/>
    <mergeCell ref="CP56:CQ56"/>
    <mergeCell ref="CD56:CE56"/>
    <mergeCell ref="CF56:CG56"/>
    <mergeCell ref="CD46:CE46"/>
    <mergeCell ref="CB48:CC48"/>
    <mergeCell ref="CB51:CC51"/>
    <mergeCell ref="CB47:CC47"/>
    <mergeCell ref="CD50:CE50"/>
    <mergeCell ref="CF50:CG50"/>
    <mergeCell ref="CH50:CI50"/>
    <mergeCell ref="CJ50:CK50"/>
    <mergeCell ref="CL50:CM50"/>
    <mergeCell ref="CH56:CI56"/>
    <mergeCell ref="CJ56:CK56"/>
    <mergeCell ref="CL56:CM56"/>
    <mergeCell ref="CD61:CE61"/>
    <mergeCell ref="CF61:CG61"/>
    <mergeCell ref="CH61:CI61"/>
    <mergeCell ref="CJ61:CK61"/>
    <mergeCell ref="F107:G107"/>
    <mergeCell ref="H107:I107"/>
    <mergeCell ref="J107:K107"/>
    <mergeCell ref="L107:M107"/>
    <mergeCell ref="N107:O107"/>
    <mergeCell ref="R107:S107"/>
    <mergeCell ref="T107:U107"/>
    <mergeCell ref="V107:W107"/>
    <mergeCell ref="X107:Y107"/>
    <mergeCell ref="Z107:AA107"/>
    <mergeCell ref="AB107:AC107"/>
    <mergeCell ref="AD107:AE107"/>
    <mergeCell ref="AH107:AI107"/>
    <mergeCell ref="AJ107:AK107"/>
    <mergeCell ref="P107:Q107"/>
    <mergeCell ref="AP46:AQ46"/>
    <mergeCell ref="AR46:AS46"/>
    <mergeCell ref="X74:Y74"/>
    <mergeCell ref="Z74:AA74"/>
    <mergeCell ref="AB74:AC74"/>
    <mergeCell ref="AF73:AG73"/>
    <mergeCell ref="AD74:AE74"/>
    <mergeCell ref="AD79:AE79"/>
    <mergeCell ref="AH79:AI79"/>
    <mergeCell ref="AJ79:AK79"/>
    <mergeCell ref="AL79:AM79"/>
    <mergeCell ref="AN79:AO79"/>
    <mergeCell ref="AP79:AQ79"/>
    <mergeCell ref="AR79:AS79"/>
    <mergeCell ref="P81:Q81"/>
    <mergeCell ref="AF81:AG81"/>
    <mergeCell ref="P83:Q83"/>
    <mergeCell ref="H5:I5"/>
    <mergeCell ref="AF49:AG49"/>
    <mergeCell ref="AF50:AG50"/>
    <mergeCell ref="J5:K5"/>
    <mergeCell ref="L5:M5"/>
    <mergeCell ref="N5:O5"/>
    <mergeCell ref="P5:Q6"/>
    <mergeCell ref="R5:S5"/>
    <mergeCell ref="BX46:BY46"/>
    <mergeCell ref="BV6:BW6"/>
    <mergeCell ref="CR9:CS9"/>
    <mergeCell ref="CT9:CU9"/>
    <mergeCell ref="AV10:AW10"/>
    <mergeCell ref="CR10:CS10"/>
    <mergeCell ref="CT10:CU10"/>
    <mergeCell ref="CB10:CC10"/>
    <mergeCell ref="CR5:CS6"/>
    <mergeCell ref="CT5:CU6"/>
    <mergeCell ref="BF19:BG19"/>
    <mergeCell ref="BH19:BI19"/>
    <mergeCell ref="BJ19:BK19"/>
    <mergeCell ref="BL19:BM19"/>
    <mergeCell ref="AT46:AU46"/>
    <mergeCell ref="AV17:AW17"/>
    <mergeCell ref="AV19:AW19"/>
    <mergeCell ref="AV26:AW26"/>
    <mergeCell ref="AV28:AW28"/>
    <mergeCell ref="AV30:AW30"/>
    <mergeCell ref="AV32:AW32"/>
    <mergeCell ref="V6:W6"/>
    <mergeCell ref="X6:Y6"/>
    <mergeCell ref="AV5:AW6"/>
    <mergeCell ref="CN56:CO56"/>
    <mergeCell ref="CD48:CE48"/>
    <mergeCell ref="CF48:CG48"/>
    <mergeCell ref="CH48:CI48"/>
    <mergeCell ref="CJ48:CK48"/>
    <mergeCell ref="P9:Q9"/>
    <mergeCell ref="AF9:AG9"/>
    <mergeCell ref="B6:C6"/>
    <mergeCell ref="H6:I6"/>
    <mergeCell ref="AF59:AG59"/>
    <mergeCell ref="BN46:BO46"/>
    <mergeCell ref="CB46:CC46"/>
    <mergeCell ref="CB49:CC49"/>
    <mergeCell ref="CB50:CC50"/>
    <mergeCell ref="AV58:AW58"/>
    <mergeCell ref="AV59:AW59"/>
    <mergeCell ref="AR59:AS59"/>
    <mergeCell ref="AT59:AU59"/>
    <mergeCell ref="BL55:BM55"/>
    <mergeCell ref="BD56:BE56"/>
    <mergeCell ref="BF56:BG56"/>
    <mergeCell ref="BH56:BI56"/>
    <mergeCell ref="AT56:AU56"/>
    <mergeCell ref="BN56:BO56"/>
    <mergeCell ref="BX56:BY56"/>
    <mergeCell ref="CL48:CM48"/>
    <mergeCell ref="CN48:CO48"/>
    <mergeCell ref="AR56:AS56"/>
    <mergeCell ref="P56:Q56"/>
    <mergeCell ref="BN59:BO59"/>
    <mergeCell ref="BH32:BI32"/>
    <mergeCell ref="BJ32:BK32"/>
    <mergeCell ref="BT13:BU13"/>
    <mergeCell ref="CR59:CS59"/>
    <mergeCell ref="CB60:CC60"/>
    <mergeCell ref="CB58:CC58"/>
    <mergeCell ref="AV34:AW34"/>
    <mergeCell ref="AV36:AW36"/>
    <mergeCell ref="AV42:AW42"/>
    <mergeCell ref="B107:C107"/>
    <mergeCell ref="D107:E107"/>
    <mergeCell ref="AD6:AE6"/>
    <mergeCell ref="F5:G5"/>
    <mergeCell ref="AH6:AI6"/>
    <mergeCell ref="P17:Q17"/>
    <mergeCell ref="AF17:AG17"/>
    <mergeCell ref="P19:Q19"/>
    <mergeCell ref="AF19:AG19"/>
    <mergeCell ref="AF60:AG60"/>
    <mergeCell ref="AH59:AI59"/>
    <mergeCell ref="AJ59:AK59"/>
    <mergeCell ref="P26:Q26"/>
    <mergeCell ref="AF26:AG26"/>
    <mergeCell ref="P28:Q28"/>
    <mergeCell ref="AF28:AG28"/>
    <mergeCell ref="P30:Q30"/>
    <mergeCell ref="AF30:AG30"/>
    <mergeCell ref="P32:Q32"/>
    <mergeCell ref="AF32:AG32"/>
    <mergeCell ref="P34:Q34"/>
    <mergeCell ref="D5:E5"/>
    <mergeCell ref="B5:C5"/>
    <mergeCell ref="P10:Q10"/>
    <mergeCell ref="AF10:AG10"/>
    <mergeCell ref="P117:Q117"/>
    <mergeCell ref="P114:Q114"/>
    <mergeCell ref="P115:Q115"/>
    <mergeCell ref="K114:O114"/>
    <mergeCell ref="K115:O115"/>
    <mergeCell ref="CB105:CC105"/>
    <mergeCell ref="CR49:CS49"/>
    <mergeCell ref="CR60:CS60"/>
    <mergeCell ref="CR62:CS62"/>
    <mergeCell ref="CR64:CS64"/>
    <mergeCell ref="CR98:CS98"/>
    <mergeCell ref="CR104:CS104"/>
    <mergeCell ref="AF34:AG34"/>
    <mergeCell ref="P36:Q36"/>
    <mergeCell ref="AF36:AG36"/>
    <mergeCell ref="P42:Q42"/>
    <mergeCell ref="AF42:AG42"/>
    <mergeCell ref="P50:Q50"/>
    <mergeCell ref="R48:S48"/>
    <mergeCell ref="T48:U48"/>
    <mergeCell ref="V48:W48"/>
    <mergeCell ref="X48:Y48"/>
    <mergeCell ref="Z48:AA48"/>
    <mergeCell ref="BZ46:CA46"/>
    <mergeCell ref="BV59:BW59"/>
    <mergeCell ref="CB65:CC65"/>
    <mergeCell ref="CF46:CG46"/>
    <mergeCell ref="CH46:CI46"/>
    <mergeCell ref="CJ46:CK46"/>
    <mergeCell ref="CL46:CM46"/>
    <mergeCell ref="CN46:CO46"/>
    <mergeCell ref="CP46:CQ46"/>
    <mergeCell ref="BJ13:BK13"/>
    <mergeCell ref="BL13:BM13"/>
    <mergeCell ref="P13:Q13"/>
    <mergeCell ref="AF13:AG13"/>
    <mergeCell ref="AR5:AS5"/>
    <mergeCell ref="V5:W5"/>
    <mergeCell ref="X5:Y5"/>
    <mergeCell ref="Z5:AA5"/>
    <mergeCell ref="R13:S13"/>
    <mergeCell ref="T13:U13"/>
    <mergeCell ref="T5:U5"/>
    <mergeCell ref="AB5:AC5"/>
    <mergeCell ref="AD5:AE5"/>
    <mergeCell ref="AF5:AG6"/>
    <mergeCell ref="Z6:AA6"/>
    <mergeCell ref="AZ5:BA5"/>
    <mergeCell ref="BB5:BC5"/>
    <mergeCell ref="AT6:AU6"/>
    <mergeCell ref="AH5:AI5"/>
    <mergeCell ref="AJ5:AK5"/>
    <mergeCell ref="P12:Q12"/>
    <mergeCell ref="AF12:AG12"/>
    <mergeCell ref="AV12:AW12"/>
    <mergeCell ref="R6:S6"/>
    <mergeCell ref="BD5:BE5"/>
    <mergeCell ref="BF5:BG5"/>
    <mergeCell ref="BH5:BI5"/>
    <mergeCell ref="BJ5:BK5"/>
    <mergeCell ref="BL5:BM6"/>
    <mergeCell ref="AX6:AY6"/>
    <mergeCell ref="AZ6:BA6"/>
    <mergeCell ref="BB6:BC6"/>
    <mergeCell ref="CF13:CG13"/>
    <mergeCell ref="BL8:BM8"/>
    <mergeCell ref="BN8:BO8"/>
    <mergeCell ref="BP8:BQ8"/>
    <mergeCell ref="BR8:BS8"/>
    <mergeCell ref="BT8:BU8"/>
    <mergeCell ref="BV8:BW8"/>
    <mergeCell ref="BX8:BY8"/>
    <mergeCell ref="BZ8:CA8"/>
    <mergeCell ref="AV9:AW9"/>
    <mergeCell ref="AJ6:AK6"/>
    <mergeCell ref="AL6:AM6"/>
    <mergeCell ref="AN6:AO6"/>
    <mergeCell ref="AP6:AQ6"/>
    <mergeCell ref="AR6:AS6"/>
    <mergeCell ref="CB9:CC9"/>
    <mergeCell ref="CB13:CC13"/>
    <mergeCell ref="AJ8:AK8"/>
    <mergeCell ref="AL8:AM8"/>
    <mergeCell ref="AN8:AO8"/>
    <mergeCell ref="AP8:AQ8"/>
    <mergeCell ref="AR8:AS8"/>
    <mergeCell ref="CB8:CC8"/>
    <mergeCell ref="CD8:CE8"/>
    <mergeCell ref="CF8:CG8"/>
    <mergeCell ref="BV13:BW13"/>
    <mergeCell ref="BX13:BY13"/>
    <mergeCell ref="BZ13:CA13"/>
    <mergeCell ref="AT13:AU13"/>
    <mergeCell ref="BP13:BQ13"/>
    <mergeCell ref="BR13:BS13"/>
    <mergeCell ref="AZ13:BA13"/>
    <mergeCell ref="X13:Y13"/>
    <mergeCell ref="Z13:AA13"/>
    <mergeCell ref="AB13:AC13"/>
    <mergeCell ref="AD13:AE13"/>
    <mergeCell ref="AH13:AI13"/>
    <mergeCell ref="AJ13:AK13"/>
    <mergeCell ref="BZ5:CA5"/>
    <mergeCell ref="CB5:CC6"/>
    <mergeCell ref="P15:Q15"/>
    <mergeCell ref="AF15:AG15"/>
    <mergeCell ref="AV15:AW15"/>
    <mergeCell ref="CB15:CC15"/>
    <mergeCell ref="P14:Q14"/>
    <mergeCell ref="AF14:AG14"/>
    <mergeCell ref="AV14:AW14"/>
    <mergeCell ref="CB14:CC14"/>
    <mergeCell ref="V15:W15"/>
    <mergeCell ref="X15:Y15"/>
    <mergeCell ref="Z15:AA15"/>
    <mergeCell ref="AB15:AC15"/>
    <mergeCell ref="AD15:AE15"/>
    <mergeCell ref="AH15:AI15"/>
    <mergeCell ref="AJ15:AK15"/>
    <mergeCell ref="AL15:AM15"/>
    <mergeCell ref="AN15:AO15"/>
    <mergeCell ref="BL12:BM12"/>
    <mergeCell ref="AX13:AY13"/>
    <mergeCell ref="CB12:CC12"/>
    <mergeCell ref="BB13:BC13"/>
    <mergeCell ref="BD13:BE13"/>
    <mergeCell ref="BF13:BG13"/>
    <mergeCell ref="BH13:BI13"/>
    <mergeCell ref="P16:Q16"/>
    <mergeCell ref="AF16:AG16"/>
    <mergeCell ref="AV16:AW16"/>
    <mergeCell ref="CR16:CS16"/>
    <mergeCell ref="V17:W17"/>
    <mergeCell ref="X17:Y17"/>
    <mergeCell ref="Z17:AA17"/>
    <mergeCell ref="AB17:AC17"/>
    <mergeCell ref="AD17:AE17"/>
    <mergeCell ref="AH17:AI17"/>
    <mergeCell ref="AJ17:AK17"/>
    <mergeCell ref="AL17:AM17"/>
    <mergeCell ref="AN17:AO17"/>
    <mergeCell ref="AP17:AQ17"/>
    <mergeCell ref="AR17:AS17"/>
    <mergeCell ref="AT17:AU17"/>
    <mergeCell ref="BN17:BO17"/>
    <mergeCell ref="BP17:BQ17"/>
    <mergeCell ref="BR17:BS17"/>
    <mergeCell ref="BT17:BU17"/>
    <mergeCell ref="BV17:BW17"/>
    <mergeCell ref="BX17:BY17"/>
    <mergeCell ref="BZ17:CA17"/>
    <mergeCell ref="BL16:BM16"/>
    <mergeCell ref="AX17:AY17"/>
    <mergeCell ref="AZ17:BA17"/>
    <mergeCell ref="BB17:BC17"/>
    <mergeCell ref="CF17:CG17"/>
    <mergeCell ref="BD17:BE17"/>
    <mergeCell ref="BF17:BG17"/>
    <mergeCell ref="BH17:BI17"/>
    <mergeCell ref="BJ17:BK17"/>
    <mergeCell ref="P18:Q18"/>
    <mergeCell ref="AF18:AG18"/>
    <mergeCell ref="AV18:AW18"/>
    <mergeCell ref="CR18:CS18"/>
    <mergeCell ref="CT18:CU18"/>
    <mergeCell ref="CB18:CC18"/>
    <mergeCell ref="V19:W19"/>
    <mergeCell ref="X19:Y19"/>
    <mergeCell ref="Z19:AA19"/>
    <mergeCell ref="AB19:AC19"/>
    <mergeCell ref="AD19:AE19"/>
    <mergeCell ref="BP19:BQ19"/>
    <mergeCell ref="BR19:BS19"/>
    <mergeCell ref="BT19:BU19"/>
    <mergeCell ref="BV19:BW19"/>
    <mergeCell ref="BX19:BY19"/>
    <mergeCell ref="BZ19:CA19"/>
    <mergeCell ref="AH19:AI19"/>
    <mergeCell ref="AJ19:AK19"/>
    <mergeCell ref="AL19:AM19"/>
    <mergeCell ref="AN19:AO19"/>
    <mergeCell ref="AP19:AQ19"/>
    <mergeCell ref="AR19:AS19"/>
    <mergeCell ref="AT19:AU19"/>
    <mergeCell ref="BN19:BO19"/>
    <mergeCell ref="P25:Q25"/>
    <mergeCell ref="AF25:AG25"/>
    <mergeCell ref="AV25:AW25"/>
    <mergeCell ref="CR25:CS25"/>
    <mergeCell ref="CT25:CU25"/>
    <mergeCell ref="CB25:CC25"/>
    <mergeCell ref="BV26:BW26"/>
    <mergeCell ref="BX26:BY26"/>
    <mergeCell ref="BZ26:CA26"/>
    <mergeCell ref="R26:S26"/>
    <mergeCell ref="T26:U26"/>
    <mergeCell ref="V26:W26"/>
    <mergeCell ref="X26:Y26"/>
    <mergeCell ref="Z26:AA26"/>
    <mergeCell ref="AB26:AC26"/>
    <mergeCell ref="AD26:AE26"/>
    <mergeCell ref="AH26:AI26"/>
    <mergeCell ref="AJ26:AK26"/>
    <mergeCell ref="AL26:AM26"/>
    <mergeCell ref="AN26:AO26"/>
    <mergeCell ref="AP26:AQ26"/>
    <mergeCell ref="AR26:AS26"/>
    <mergeCell ref="AT26:AU26"/>
    <mergeCell ref="BN26:BO26"/>
    <mergeCell ref="BP26:BQ26"/>
    <mergeCell ref="BR26:BS26"/>
    <mergeCell ref="BT26:BU26"/>
    <mergeCell ref="BL25:BM25"/>
    <mergeCell ref="AX26:AY26"/>
    <mergeCell ref="P27:Q27"/>
    <mergeCell ref="AF27:AG27"/>
    <mergeCell ref="AV27:AW27"/>
    <mergeCell ref="CR27:CS27"/>
    <mergeCell ref="CT27:CU27"/>
    <mergeCell ref="CB27:CC27"/>
    <mergeCell ref="V28:W28"/>
    <mergeCell ref="X28:Y28"/>
    <mergeCell ref="Z28:AA28"/>
    <mergeCell ref="AB28:AC28"/>
    <mergeCell ref="AD28:AE28"/>
    <mergeCell ref="AH28:AI28"/>
    <mergeCell ref="AJ28:AK28"/>
    <mergeCell ref="AL28:AM28"/>
    <mergeCell ref="AN28:AO28"/>
    <mergeCell ref="AP28:AQ28"/>
    <mergeCell ref="AR28:AS28"/>
    <mergeCell ref="AT28:AU28"/>
    <mergeCell ref="BN28:BO28"/>
    <mergeCell ref="BP28:BQ28"/>
    <mergeCell ref="BR28:BS28"/>
    <mergeCell ref="BT28:BU28"/>
    <mergeCell ref="BV28:BW28"/>
    <mergeCell ref="BX28:BY28"/>
    <mergeCell ref="BZ28:CA28"/>
    <mergeCell ref="CD28:CE28"/>
    <mergeCell ref="BL27:BM27"/>
    <mergeCell ref="AX28:AY28"/>
    <mergeCell ref="CF28:CG28"/>
    <mergeCell ref="CH28:CI28"/>
    <mergeCell ref="CJ28:CK28"/>
    <mergeCell ref="CL28:CM28"/>
    <mergeCell ref="P29:Q29"/>
    <mergeCell ref="AF29:AG29"/>
    <mergeCell ref="AV29:AW29"/>
    <mergeCell ref="CR29:CS29"/>
    <mergeCell ref="CT29:CU29"/>
    <mergeCell ref="CB29:CC29"/>
    <mergeCell ref="V30:W30"/>
    <mergeCell ref="X30:Y30"/>
    <mergeCell ref="Z30:AA30"/>
    <mergeCell ref="AB30:AC30"/>
    <mergeCell ref="AD30:AE30"/>
    <mergeCell ref="AH30:AI30"/>
    <mergeCell ref="AJ30:AK30"/>
    <mergeCell ref="AL30:AM30"/>
    <mergeCell ref="AN30:AO30"/>
    <mergeCell ref="AP30:AQ30"/>
    <mergeCell ref="AR30:AS30"/>
    <mergeCell ref="AT30:AU30"/>
    <mergeCell ref="BN30:BO30"/>
    <mergeCell ref="BP30:BQ30"/>
    <mergeCell ref="BR30:BS30"/>
    <mergeCell ref="BT30:BU30"/>
    <mergeCell ref="BV30:BW30"/>
    <mergeCell ref="BX30:BY30"/>
    <mergeCell ref="BZ30:CA30"/>
    <mergeCell ref="BL29:BM29"/>
    <mergeCell ref="AX30:AY30"/>
    <mergeCell ref="BH30:BI30"/>
    <mergeCell ref="BJ30:BK30"/>
    <mergeCell ref="BL30:BM30"/>
    <mergeCell ref="CB32:CC32"/>
    <mergeCell ref="P31:Q31"/>
    <mergeCell ref="AF31:AG31"/>
    <mergeCell ref="AV31:AW31"/>
    <mergeCell ref="CR31:CS31"/>
    <mergeCell ref="CT31:CU31"/>
    <mergeCell ref="CB31:CC31"/>
    <mergeCell ref="T32:U32"/>
    <mergeCell ref="V32:W32"/>
    <mergeCell ref="X32:Y32"/>
    <mergeCell ref="Z32:AA32"/>
    <mergeCell ref="AB32:AC32"/>
    <mergeCell ref="AD32:AE32"/>
    <mergeCell ref="AH32:AI32"/>
    <mergeCell ref="AJ32:AK32"/>
    <mergeCell ref="AL32:AM32"/>
    <mergeCell ref="AN32:AO32"/>
    <mergeCell ref="AP32:AQ32"/>
    <mergeCell ref="AR32:AS32"/>
    <mergeCell ref="AT32:AU32"/>
    <mergeCell ref="BP32:BQ32"/>
    <mergeCell ref="BR32:BS32"/>
    <mergeCell ref="BT32:BU32"/>
    <mergeCell ref="BV32:BW32"/>
    <mergeCell ref="BX32:BY32"/>
    <mergeCell ref="BZ32:CA32"/>
    <mergeCell ref="BN32:BO32"/>
    <mergeCell ref="CR32:CS32"/>
    <mergeCell ref="BL32:BM32"/>
    <mergeCell ref="AX32:AY32"/>
    <mergeCell ref="AZ32:BA32"/>
    <mergeCell ref="BB32:BC32"/>
    <mergeCell ref="CB34:CC34"/>
    <mergeCell ref="P33:Q33"/>
    <mergeCell ref="AF33:AG33"/>
    <mergeCell ref="AV33:AW33"/>
    <mergeCell ref="CR33:CS33"/>
    <mergeCell ref="CT33:CU33"/>
    <mergeCell ref="CB33:CC33"/>
    <mergeCell ref="R34:S34"/>
    <mergeCell ref="T34:U34"/>
    <mergeCell ref="V34:W34"/>
    <mergeCell ref="X34:Y34"/>
    <mergeCell ref="Z34:AA34"/>
    <mergeCell ref="AB34:AC34"/>
    <mergeCell ref="AD34:AE34"/>
    <mergeCell ref="AH34:AI34"/>
    <mergeCell ref="AJ34:AK34"/>
    <mergeCell ref="AL34:AM34"/>
    <mergeCell ref="AN34:AO34"/>
    <mergeCell ref="AP34:AQ34"/>
    <mergeCell ref="AR34:AS34"/>
    <mergeCell ref="AT34:AU34"/>
    <mergeCell ref="BN34:BO34"/>
    <mergeCell ref="BP34:BQ34"/>
    <mergeCell ref="BR34:BS34"/>
    <mergeCell ref="BT34:BU34"/>
    <mergeCell ref="BV34:BW34"/>
    <mergeCell ref="BX34:BY34"/>
    <mergeCell ref="BZ34:CA34"/>
    <mergeCell ref="BL33:BM33"/>
    <mergeCell ref="AX34:AY34"/>
    <mergeCell ref="CF34:CG34"/>
    <mergeCell ref="CH34:CI34"/>
    <mergeCell ref="CB36:CC36"/>
    <mergeCell ref="P35:Q35"/>
    <mergeCell ref="AF35:AG35"/>
    <mergeCell ref="AV35:AW35"/>
    <mergeCell ref="CR35:CS35"/>
    <mergeCell ref="CT35:CU35"/>
    <mergeCell ref="CB35:CC35"/>
    <mergeCell ref="R36:S36"/>
    <mergeCell ref="T36:U36"/>
    <mergeCell ref="V36:W36"/>
    <mergeCell ref="X36:Y36"/>
    <mergeCell ref="Z36:AA36"/>
    <mergeCell ref="AB36:AC36"/>
    <mergeCell ref="AD36:AE36"/>
    <mergeCell ref="BN36:BO36"/>
    <mergeCell ref="BP36:BQ36"/>
    <mergeCell ref="BR36:BS36"/>
    <mergeCell ref="BT36:BU36"/>
    <mergeCell ref="BV36:BW36"/>
    <mergeCell ref="AN36:AO36"/>
    <mergeCell ref="AP36:AQ36"/>
    <mergeCell ref="AR36:AS36"/>
    <mergeCell ref="AT36:AU36"/>
    <mergeCell ref="AH36:AI36"/>
    <mergeCell ref="AJ36:AK36"/>
    <mergeCell ref="AL36:AM36"/>
    <mergeCell ref="BX36:BY36"/>
    <mergeCell ref="CR36:CS36"/>
    <mergeCell ref="BF36:BG36"/>
    <mergeCell ref="BH36:BI36"/>
    <mergeCell ref="BD36:BE36"/>
    <mergeCell ref="CN36:CO36"/>
    <mergeCell ref="CB42:CC42"/>
    <mergeCell ref="P41:Q41"/>
    <mergeCell ref="AF41:AG41"/>
    <mergeCell ref="AV41:AW41"/>
    <mergeCell ref="CR41:CS41"/>
    <mergeCell ref="CT41:CU41"/>
    <mergeCell ref="CB41:CC41"/>
    <mergeCell ref="R42:S42"/>
    <mergeCell ref="T42:U42"/>
    <mergeCell ref="V42:W42"/>
    <mergeCell ref="X42:Y42"/>
    <mergeCell ref="Z42:AA42"/>
    <mergeCell ref="AB42:AC42"/>
    <mergeCell ref="AD42:AE42"/>
    <mergeCell ref="AH42:AI42"/>
    <mergeCell ref="AJ42:AK42"/>
    <mergeCell ref="AL42:AM42"/>
    <mergeCell ref="AN42:AO42"/>
    <mergeCell ref="AP42:AQ42"/>
    <mergeCell ref="BD42:BE42"/>
    <mergeCell ref="BF42:BG42"/>
    <mergeCell ref="BH42:BI42"/>
    <mergeCell ref="BJ42:BK42"/>
    <mergeCell ref="BL42:BM42"/>
    <mergeCell ref="AR42:AS42"/>
    <mergeCell ref="AT42:AU42"/>
    <mergeCell ref="CR42:CS42"/>
    <mergeCell ref="BL41:BM41"/>
    <mergeCell ref="CB44:CC44"/>
    <mergeCell ref="P43:Q43"/>
    <mergeCell ref="AF43:AG43"/>
    <mergeCell ref="AV43:AW43"/>
    <mergeCell ref="CR43:CS43"/>
    <mergeCell ref="CT43:CU43"/>
    <mergeCell ref="CB43:CC43"/>
    <mergeCell ref="R44:S44"/>
    <mergeCell ref="T44:U44"/>
    <mergeCell ref="V44:W44"/>
    <mergeCell ref="X44:Y44"/>
    <mergeCell ref="Z44:AA44"/>
    <mergeCell ref="AB44:AC44"/>
    <mergeCell ref="AD44:AE44"/>
    <mergeCell ref="AH44:AI44"/>
    <mergeCell ref="AJ44:AK44"/>
    <mergeCell ref="AL44:AM44"/>
    <mergeCell ref="AN44:AO44"/>
    <mergeCell ref="AP44:AQ44"/>
    <mergeCell ref="BN44:BO44"/>
    <mergeCell ref="BP44:BQ44"/>
    <mergeCell ref="BR44:BS44"/>
    <mergeCell ref="BT44:BU44"/>
    <mergeCell ref="BV44:BW44"/>
    <mergeCell ref="BX44:BY44"/>
    <mergeCell ref="BZ44:CA44"/>
    <mergeCell ref="AR44:AS44"/>
    <mergeCell ref="BL43:BM43"/>
    <mergeCell ref="AX44:AY44"/>
    <mergeCell ref="AZ44:BA44"/>
    <mergeCell ref="AV44:AW44"/>
    <mergeCell ref="AT44:AU44"/>
    <mergeCell ref="AH46:AI46"/>
    <mergeCell ref="BL45:BM45"/>
    <mergeCell ref="AX46:AY46"/>
    <mergeCell ref="AZ46:BA46"/>
    <mergeCell ref="BB46:BC46"/>
    <mergeCell ref="BD46:BE46"/>
    <mergeCell ref="BF46:BG46"/>
    <mergeCell ref="BH46:BI46"/>
    <mergeCell ref="BJ46:BK46"/>
    <mergeCell ref="BL46:BM46"/>
    <mergeCell ref="AJ46:AK46"/>
    <mergeCell ref="AL46:AM46"/>
    <mergeCell ref="P45:Q45"/>
    <mergeCell ref="AF45:AG45"/>
    <mergeCell ref="AV45:AW45"/>
    <mergeCell ref="BJ56:BK56"/>
    <mergeCell ref="BL56:BM56"/>
    <mergeCell ref="V54:W54"/>
    <mergeCell ref="X54:Y54"/>
    <mergeCell ref="Z54:AA54"/>
    <mergeCell ref="AB54:AC54"/>
    <mergeCell ref="AD54:AE54"/>
    <mergeCell ref="AH54:AI54"/>
    <mergeCell ref="AJ54:AK54"/>
    <mergeCell ref="AL54:AM54"/>
    <mergeCell ref="AZ52:BA52"/>
    <mergeCell ref="AV56:AW56"/>
    <mergeCell ref="BF50:BG50"/>
    <mergeCell ref="BH50:BI50"/>
    <mergeCell ref="BJ50:BK50"/>
    <mergeCell ref="BD50:BE50"/>
    <mergeCell ref="AB50:AC50"/>
    <mergeCell ref="Z50:AA50"/>
    <mergeCell ref="BL50:BM50"/>
    <mergeCell ref="AZ56:BA56"/>
    <mergeCell ref="BR48:BS48"/>
    <mergeCell ref="BT48:BU48"/>
    <mergeCell ref="BV48:BW48"/>
    <mergeCell ref="BN50:BO50"/>
    <mergeCell ref="BP50:BQ50"/>
    <mergeCell ref="BR50:BS50"/>
    <mergeCell ref="BT50:BU50"/>
    <mergeCell ref="BV50:BW50"/>
    <mergeCell ref="AD56:AE56"/>
    <mergeCell ref="AH56:AI56"/>
    <mergeCell ref="AJ56:AK56"/>
    <mergeCell ref="AL56:AM56"/>
    <mergeCell ref="AF56:AG56"/>
    <mergeCell ref="AZ54:BA54"/>
    <mergeCell ref="BB54:BC54"/>
    <mergeCell ref="BD54:BE54"/>
    <mergeCell ref="BF54:BG54"/>
    <mergeCell ref="BH54:BI54"/>
    <mergeCell ref="BJ54:BK54"/>
    <mergeCell ref="AT52:AU52"/>
    <mergeCell ref="AD50:AE50"/>
    <mergeCell ref="AJ50:AK50"/>
    <mergeCell ref="AL50:AM50"/>
    <mergeCell ref="AN50:AO50"/>
    <mergeCell ref="AP50:AQ50"/>
    <mergeCell ref="BB56:BC56"/>
    <mergeCell ref="AX48:AY48"/>
    <mergeCell ref="BP54:BQ54"/>
    <mergeCell ref="BR54:BS54"/>
    <mergeCell ref="AX50:AY50"/>
    <mergeCell ref="AZ50:BA50"/>
    <mergeCell ref="AH63:AI63"/>
    <mergeCell ref="AJ63:AK63"/>
    <mergeCell ref="AV63:AW63"/>
    <mergeCell ref="AN63:AO63"/>
    <mergeCell ref="AJ65:AK65"/>
    <mergeCell ref="AL65:AM65"/>
    <mergeCell ref="AN65:AO65"/>
    <mergeCell ref="AP65:AQ65"/>
    <mergeCell ref="AR65:AS65"/>
    <mergeCell ref="BN61:BO61"/>
    <mergeCell ref="BP61:BQ61"/>
    <mergeCell ref="BX52:BY52"/>
    <mergeCell ref="CB55:CC55"/>
    <mergeCell ref="BF59:BG59"/>
    <mergeCell ref="BH59:BI59"/>
    <mergeCell ref="BJ59:BK59"/>
    <mergeCell ref="AL59:AM59"/>
    <mergeCell ref="BF52:BG52"/>
    <mergeCell ref="BH52:BI52"/>
    <mergeCell ref="BJ52:BK52"/>
    <mergeCell ref="BN52:BO52"/>
    <mergeCell ref="BP52:BQ52"/>
    <mergeCell ref="BR52:BS52"/>
    <mergeCell ref="BT52:BU52"/>
    <mergeCell ref="BV52:BW52"/>
    <mergeCell ref="BN54:BO54"/>
    <mergeCell ref="CB52:CC52"/>
    <mergeCell ref="AX52:AY52"/>
    <mergeCell ref="BL65:BM65"/>
    <mergeCell ref="BL63:BM63"/>
    <mergeCell ref="BL58:BM58"/>
    <mergeCell ref="AX56:AY56"/>
    <mergeCell ref="AP61:AQ61"/>
    <mergeCell ref="R65:S65"/>
    <mergeCell ref="T65:U65"/>
    <mergeCell ref="V65:W65"/>
    <mergeCell ref="BF68:BG68"/>
    <mergeCell ref="BH68:BI68"/>
    <mergeCell ref="BL67:BM67"/>
    <mergeCell ref="AX68:AY68"/>
    <mergeCell ref="BJ63:BK63"/>
    <mergeCell ref="AX61:AY61"/>
    <mergeCell ref="AZ61:BA61"/>
    <mergeCell ref="BX68:BY68"/>
    <mergeCell ref="BL68:BM68"/>
    <mergeCell ref="BJ68:BK68"/>
    <mergeCell ref="AF62:AG62"/>
    <mergeCell ref="AF64:AG64"/>
    <mergeCell ref="AF61:AG61"/>
    <mergeCell ref="AV61:AW61"/>
    <mergeCell ref="AV62:AW62"/>
    <mergeCell ref="AH65:AI65"/>
    <mergeCell ref="BL64:BM64"/>
    <mergeCell ref="AX65:AY65"/>
    <mergeCell ref="AZ65:BA65"/>
    <mergeCell ref="BB65:BC65"/>
    <mergeCell ref="BD65:BE65"/>
    <mergeCell ref="BF65:BG65"/>
    <mergeCell ref="BH65:BI65"/>
    <mergeCell ref="BJ65:BK65"/>
    <mergeCell ref="BN63:BO63"/>
    <mergeCell ref="AR61:AS61"/>
    <mergeCell ref="AT65:AU65"/>
    <mergeCell ref="R68:S68"/>
    <mergeCell ref="T68:U68"/>
    <mergeCell ref="V68:W68"/>
    <mergeCell ref="X68:Y68"/>
    <mergeCell ref="Z68:AA68"/>
    <mergeCell ref="AB68:AC68"/>
    <mergeCell ref="AD68:AE68"/>
    <mergeCell ref="AH68:AI68"/>
    <mergeCell ref="AJ68:AK68"/>
    <mergeCell ref="AL68:AM68"/>
    <mergeCell ref="AN68:AO68"/>
    <mergeCell ref="BN68:BO68"/>
    <mergeCell ref="BP68:BQ68"/>
    <mergeCell ref="BT72:BU72"/>
    <mergeCell ref="BP74:BQ74"/>
    <mergeCell ref="BR74:BS74"/>
    <mergeCell ref="BN65:BO65"/>
    <mergeCell ref="Z72:AA72"/>
    <mergeCell ref="AB72:AC72"/>
    <mergeCell ref="AH74:AI74"/>
    <mergeCell ref="AX74:AY74"/>
    <mergeCell ref="AZ74:BA74"/>
    <mergeCell ref="AF74:AG74"/>
    <mergeCell ref="AV73:AW73"/>
    <mergeCell ref="AV74:AW74"/>
    <mergeCell ref="CB78:CC78"/>
    <mergeCell ref="CB79:CC79"/>
    <mergeCell ref="BN79:BO79"/>
    <mergeCell ref="BP79:BQ79"/>
    <mergeCell ref="BR79:BS79"/>
    <mergeCell ref="BT79:BU79"/>
    <mergeCell ref="BV79:BW79"/>
    <mergeCell ref="BX79:BY79"/>
    <mergeCell ref="BR68:BS68"/>
    <mergeCell ref="BT68:BU68"/>
    <mergeCell ref="BV68:BW68"/>
    <mergeCell ref="CB72:CC72"/>
    <mergeCell ref="CB75:CC75"/>
    <mergeCell ref="CB76:CC76"/>
    <mergeCell ref="CB70:CC70"/>
    <mergeCell ref="AF78:AG78"/>
    <mergeCell ref="AV78:AW78"/>
    <mergeCell ref="BZ72:CA72"/>
    <mergeCell ref="CB71:CC71"/>
    <mergeCell ref="BV74:BW74"/>
    <mergeCell ref="BX74:BY74"/>
    <mergeCell ref="AF72:AG72"/>
    <mergeCell ref="AV72:AW72"/>
    <mergeCell ref="BL71:BM71"/>
    <mergeCell ref="AF71:AG71"/>
    <mergeCell ref="BV72:BW72"/>
    <mergeCell ref="BX72:BY72"/>
    <mergeCell ref="BB74:BC74"/>
    <mergeCell ref="BD74:BE74"/>
    <mergeCell ref="BF74:BG74"/>
    <mergeCell ref="BH74:BI74"/>
    <mergeCell ref="BN74:BO74"/>
    <mergeCell ref="CB81:CC81"/>
    <mergeCell ref="P80:Q80"/>
    <mergeCell ref="AF80:AG80"/>
    <mergeCell ref="AV80:AW80"/>
    <mergeCell ref="CR80:CS80"/>
    <mergeCell ref="CT80:CU80"/>
    <mergeCell ref="CB80:CC80"/>
    <mergeCell ref="R81:S81"/>
    <mergeCell ref="T81:U81"/>
    <mergeCell ref="V81:W81"/>
    <mergeCell ref="X81:Y81"/>
    <mergeCell ref="Z81:AA81"/>
    <mergeCell ref="AB81:AC81"/>
    <mergeCell ref="AD81:AE81"/>
    <mergeCell ref="AH81:AI81"/>
    <mergeCell ref="AJ81:AK81"/>
    <mergeCell ref="AL81:AM81"/>
    <mergeCell ref="AN81:AO81"/>
    <mergeCell ref="AP81:AQ81"/>
    <mergeCell ref="BN81:BO81"/>
    <mergeCell ref="BP81:BQ81"/>
    <mergeCell ref="BR81:BS81"/>
    <mergeCell ref="BT81:BU81"/>
    <mergeCell ref="BV81:BW81"/>
    <mergeCell ref="BH81:BI81"/>
    <mergeCell ref="BJ81:BK81"/>
    <mergeCell ref="CD81:CE81"/>
    <mergeCell ref="CF81:CG81"/>
    <mergeCell ref="CT81:CU81"/>
    <mergeCell ref="CR81:CS81"/>
    <mergeCell ref="AF83:AG83"/>
    <mergeCell ref="AV83:AW83"/>
    <mergeCell ref="CR83:CS83"/>
    <mergeCell ref="CT83:CU83"/>
    <mergeCell ref="CB83:CC83"/>
    <mergeCell ref="P82:Q82"/>
    <mergeCell ref="AF82:AG82"/>
    <mergeCell ref="AV82:AW82"/>
    <mergeCell ref="CR82:CS82"/>
    <mergeCell ref="CT82:CU82"/>
    <mergeCell ref="CB82:CC82"/>
    <mergeCell ref="R83:S83"/>
    <mergeCell ref="T83:U83"/>
    <mergeCell ref="V83:W83"/>
    <mergeCell ref="X83:Y83"/>
    <mergeCell ref="Z83:AA83"/>
    <mergeCell ref="AB83:AC83"/>
    <mergeCell ref="AD83:AE83"/>
    <mergeCell ref="BR83:BS83"/>
    <mergeCell ref="BT83:BU83"/>
    <mergeCell ref="BV83:BW83"/>
    <mergeCell ref="BX83:BY83"/>
    <mergeCell ref="BZ83:CA83"/>
    <mergeCell ref="AT83:AU83"/>
    <mergeCell ref="BN83:BO83"/>
    <mergeCell ref="BP83:BQ83"/>
    <mergeCell ref="BJ83:BK83"/>
    <mergeCell ref="BL83:BM83"/>
    <mergeCell ref="CN83:CO83"/>
    <mergeCell ref="CP83:CQ83"/>
    <mergeCell ref="CD83:CE83"/>
    <mergeCell ref="P85:Q85"/>
    <mergeCell ref="AF85:AG85"/>
    <mergeCell ref="AV85:AW85"/>
    <mergeCell ref="CR85:CS85"/>
    <mergeCell ref="CT85:CU85"/>
    <mergeCell ref="CB85:CC85"/>
    <mergeCell ref="P84:Q84"/>
    <mergeCell ref="AF84:AG84"/>
    <mergeCell ref="AV84:AW84"/>
    <mergeCell ref="CR84:CS84"/>
    <mergeCell ref="CT84:CU84"/>
    <mergeCell ref="CB84:CC84"/>
    <mergeCell ref="R85:S85"/>
    <mergeCell ref="T85:U85"/>
    <mergeCell ref="V85:W85"/>
    <mergeCell ref="X85:Y85"/>
    <mergeCell ref="Z85:AA85"/>
    <mergeCell ref="AB85:AC85"/>
    <mergeCell ref="AD85:AE85"/>
    <mergeCell ref="AH85:AI85"/>
    <mergeCell ref="AJ85:AK85"/>
    <mergeCell ref="AL85:AM85"/>
    <mergeCell ref="AN85:AO85"/>
    <mergeCell ref="AP85:AQ85"/>
    <mergeCell ref="BN85:BO85"/>
    <mergeCell ref="BP85:BQ85"/>
    <mergeCell ref="AR85:AS85"/>
    <mergeCell ref="AT85:AU85"/>
    <mergeCell ref="BR85:BS85"/>
    <mergeCell ref="CD85:CE85"/>
    <mergeCell ref="CF85:CG85"/>
    <mergeCell ref="CH85:CI85"/>
    <mergeCell ref="P87:Q87"/>
    <mergeCell ref="AF87:AG87"/>
    <mergeCell ref="AV87:AW87"/>
    <mergeCell ref="CT87:CU87"/>
    <mergeCell ref="CB87:CC87"/>
    <mergeCell ref="P86:Q86"/>
    <mergeCell ref="AF86:AG86"/>
    <mergeCell ref="AV86:AW86"/>
    <mergeCell ref="CR86:CS86"/>
    <mergeCell ref="CT86:CU86"/>
    <mergeCell ref="CB86:CC86"/>
    <mergeCell ref="R87:S87"/>
    <mergeCell ref="T87:U87"/>
    <mergeCell ref="V87:W87"/>
    <mergeCell ref="X87:Y87"/>
    <mergeCell ref="Z87:AA87"/>
    <mergeCell ref="AB87:AC87"/>
    <mergeCell ref="AD87:AE87"/>
    <mergeCell ref="BR87:BS87"/>
    <mergeCell ref="BT87:BU87"/>
    <mergeCell ref="BV87:BW87"/>
    <mergeCell ref="BX87:BY87"/>
    <mergeCell ref="BZ87:CA87"/>
    <mergeCell ref="AH87:AI87"/>
    <mergeCell ref="AJ87:AK87"/>
    <mergeCell ref="AL87:AM87"/>
    <mergeCell ref="AN87:AO87"/>
    <mergeCell ref="AP87:AQ87"/>
    <mergeCell ref="AX87:AY87"/>
    <mergeCell ref="AZ87:BA87"/>
    <mergeCell ref="BB87:BC87"/>
    <mergeCell ref="BF87:BG87"/>
    <mergeCell ref="P89:Q89"/>
    <mergeCell ref="AF89:AG89"/>
    <mergeCell ref="AF91:AG91"/>
    <mergeCell ref="AH89:AI89"/>
    <mergeCell ref="AJ89:AK89"/>
    <mergeCell ref="AL89:AM89"/>
    <mergeCell ref="AN89:AO89"/>
    <mergeCell ref="AP89:AQ89"/>
    <mergeCell ref="AR89:AS89"/>
    <mergeCell ref="AT89:AU89"/>
    <mergeCell ref="BN89:BO89"/>
    <mergeCell ref="X89:Y89"/>
    <mergeCell ref="Z89:AA89"/>
    <mergeCell ref="AB89:AC89"/>
    <mergeCell ref="AD89:AE89"/>
    <mergeCell ref="CD90:CQ90"/>
    <mergeCell ref="R89:S89"/>
    <mergeCell ref="T89:U89"/>
    <mergeCell ref="V89:W89"/>
    <mergeCell ref="BL89:BM89"/>
    <mergeCell ref="AX90:BK90"/>
    <mergeCell ref="BL90:BM90"/>
    <mergeCell ref="CB90:CC90"/>
    <mergeCell ref="CB91:CC91"/>
    <mergeCell ref="CD89:CE89"/>
    <mergeCell ref="CF89:CG89"/>
    <mergeCell ref="CH89:CI89"/>
    <mergeCell ref="AX91:BK91"/>
    <mergeCell ref="BL91:BM91"/>
    <mergeCell ref="P93:Q93"/>
    <mergeCell ref="R93:AE93"/>
    <mergeCell ref="B92:O92"/>
    <mergeCell ref="P92:Q92"/>
    <mergeCell ref="R92:AE92"/>
    <mergeCell ref="AF92:AG92"/>
    <mergeCell ref="CR93:CS93"/>
    <mergeCell ref="B91:O91"/>
    <mergeCell ref="P91:Q91"/>
    <mergeCell ref="R91:AE91"/>
    <mergeCell ref="B90:O90"/>
    <mergeCell ref="P90:Q90"/>
    <mergeCell ref="R90:AE90"/>
    <mergeCell ref="AF90:AG90"/>
    <mergeCell ref="AF93:AG93"/>
    <mergeCell ref="CT89:CU89"/>
    <mergeCell ref="CT93:CU93"/>
    <mergeCell ref="AX89:AY89"/>
    <mergeCell ref="AZ89:BA89"/>
    <mergeCell ref="BB89:BC89"/>
    <mergeCell ref="BD89:BE89"/>
    <mergeCell ref="BF89:BG89"/>
    <mergeCell ref="BH89:BI89"/>
    <mergeCell ref="BJ89:BK89"/>
    <mergeCell ref="AV89:AW89"/>
    <mergeCell ref="BP89:BQ89"/>
    <mergeCell ref="CD91:CQ91"/>
    <mergeCell ref="CD92:CQ92"/>
    <mergeCell ref="CD93:CQ93"/>
    <mergeCell ref="F89:G89"/>
    <mergeCell ref="H89:I89"/>
    <mergeCell ref="CR91:CS91"/>
    <mergeCell ref="P96:Q96"/>
    <mergeCell ref="AF96:AG96"/>
    <mergeCell ref="AV96:AW96"/>
    <mergeCell ref="CR96:CS96"/>
    <mergeCell ref="CT96:CU96"/>
    <mergeCell ref="CB96:CC96"/>
    <mergeCell ref="P95:Q95"/>
    <mergeCell ref="AF95:AG95"/>
    <mergeCell ref="AV95:AW95"/>
    <mergeCell ref="CR95:CS95"/>
    <mergeCell ref="CT95:CU95"/>
    <mergeCell ref="CB95:CC95"/>
    <mergeCell ref="R96:S96"/>
    <mergeCell ref="T96:U96"/>
    <mergeCell ref="V96:W96"/>
    <mergeCell ref="X96:Y96"/>
    <mergeCell ref="Z96:AA96"/>
    <mergeCell ref="AB96:AC96"/>
    <mergeCell ref="AD96:AE96"/>
    <mergeCell ref="AH96:AI96"/>
    <mergeCell ref="AJ96:AK96"/>
    <mergeCell ref="AL96:AM96"/>
    <mergeCell ref="AN96:AO96"/>
    <mergeCell ref="AP96:AQ96"/>
    <mergeCell ref="AR96:AS96"/>
    <mergeCell ref="AT96:AU96"/>
    <mergeCell ref="BN96:BO96"/>
    <mergeCell ref="CD96:CE96"/>
    <mergeCell ref="CF96:CG96"/>
    <mergeCell ref="CH96:CI96"/>
    <mergeCell ref="CJ96:CK96"/>
    <mergeCell ref="P98:Q98"/>
    <mergeCell ref="P97:Q97"/>
    <mergeCell ref="AF97:AG97"/>
    <mergeCell ref="AV97:AW97"/>
    <mergeCell ref="CR97:CS97"/>
    <mergeCell ref="CT97:CU97"/>
    <mergeCell ref="CB97:CC97"/>
    <mergeCell ref="AF98:AG98"/>
    <mergeCell ref="AV98:AW98"/>
    <mergeCell ref="CB98:CC98"/>
    <mergeCell ref="R98:S98"/>
    <mergeCell ref="T98:U98"/>
    <mergeCell ref="V98:W98"/>
    <mergeCell ref="X98:Y98"/>
    <mergeCell ref="Z98:AA98"/>
    <mergeCell ref="AB98:AC98"/>
    <mergeCell ref="AD98:AE98"/>
    <mergeCell ref="AH98:AI98"/>
    <mergeCell ref="AJ98:AK98"/>
    <mergeCell ref="AL98:AM98"/>
    <mergeCell ref="AN98:AO98"/>
    <mergeCell ref="AP98:AQ98"/>
    <mergeCell ref="AR98:AS98"/>
    <mergeCell ref="AT98:AU98"/>
    <mergeCell ref="BN98:BO98"/>
    <mergeCell ref="BP98:BQ98"/>
    <mergeCell ref="BR98:BS98"/>
    <mergeCell ref="BT98:BU98"/>
    <mergeCell ref="BV98:BW98"/>
    <mergeCell ref="BX98:BY98"/>
    <mergeCell ref="BZ98:CA98"/>
    <mergeCell ref="BL97:BM97"/>
    <mergeCell ref="P101:Q101"/>
    <mergeCell ref="AF101:AG101"/>
    <mergeCell ref="AV101:AW101"/>
    <mergeCell ref="CR101:CS101"/>
    <mergeCell ref="CT101:CU101"/>
    <mergeCell ref="CB101:CC101"/>
    <mergeCell ref="P100:Q100"/>
    <mergeCell ref="AF100:AG100"/>
    <mergeCell ref="AV100:AW100"/>
    <mergeCell ref="CR100:CS100"/>
    <mergeCell ref="CT100:CU100"/>
    <mergeCell ref="CB100:CC100"/>
    <mergeCell ref="BX101:BY101"/>
    <mergeCell ref="BZ101:CA101"/>
    <mergeCell ref="BT101:BU101"/>
    <mergeCell ref="BV101:BW101"/>
    <mergeCell ref="AR101:AS101"/>
    <mergeCell ref="AT101:AU101"/>
    <mergeCell ref="BN101:BO101"/>
    <mergeCell ref="BP101:BQ101"/>
    <mergeCell ref="BR101:BS101"/>
    <mergeCell ref="AJ101:AK101"/>
    <mergeCell ref="AL101:AM101"/>
    <mergeCell ref="AN101:AO101"/>
    <mergeCell ref="AP101:AQ101"/>
    <mergeCell ref="CD101:CE101"/>
    <mergeCell ref="CF101:CG101"/>
    <mergeCell ref="CH101:CI101"/>
    <mergeCell ref="CJ101:CK101"/>
    <mergeCell ref="CL101:CM101"/>
    <mergeCell ref="CN101:CO101"/>
    <mergeCell ref="P102:Q102"/>
    <mergeCell ref="AF102:AG102"/>
    <mergeCell ref="AV102:AW102"/>
    <mergeCell ref="CR102:CS102"/>
    <mergeCell ref="CT102:CU102"/>
    <mergeCell ref="CB102:CC102"/>
    <mergeCell ref="CB104:CC104"/>
    <mergeCell ref="BN103:BO103"/>
    <mergeCell ref="BP103:BQ103"/>
    <mergeCell ref="BR103:BS103"/>
    <mergeCell ref="BT103:BU103"/>
    <mergeCell ref="BV103:BW103"/>
    <mergeCell ref="BX103:BY103"/>
    <mergeCell ref="BZ103:CA103"/>
    <mergeCell ref="CT103:CU103"/>
    <mergeCell ref="P103:Q103"/>
    <mergeCell ref="AF103:AG103"/>
    <mergeCell ref="AV103:AW103"/>
    <mergeCell ref="R103:S103"/>
    <mergeCell ref="T103:U103"/>
    <mergeCell ref="V103:W103"/>
    <mergeCell ref="X103:Y103"/>
    <mergeCell ref="Z103:AA103"/>
    <mergeCell ref="CD103:CE103"/>
    <mergeCell ref="CF103:CG103"/>
    <mergeCell ref="CH103:CI103"/>
    <mergeCell ref="CJ103:CK103"/>
    <mergeCell ref="CL103:CM103"/>
    <mergeCell ref="CN103:CO103"/>
    <mergeCell ref="CP103:CQ103"/>
    <mergeCell ref="CR103:CS103"/>
    <mergeCell ref="X105:Y105"/>
    <mergeCell ref="V105:W105"/>
    <mergeCell ref="BX105:BY105"/>
    <mergeCell ref="CR107:CS107"/>
    <mergeCell ref="AF106:AG106"/>
    <mergeCell ref="AV106:AW106"/>
    <mergeCell ref="BL106:BM106"/>
    <mergeCell ref="CB106:CC106"/>
    <mergeCell ref="CN107:CO107"/>
    <mergeCell ref="CP107:CQ107"/>
    <mergeCell ref="CD105:CE105"/>
    <mergeCell ref="CF105:CG105"/>
    <mergeCell ref="CH105:CI105"/>
    <mergeCell ref="CJ105:CK105"/>
    <mergeCell ref="CL105:CM105"/>
    <mergeCell ref="CN105:CO105"/>
    <mergeCell ref="CP105:CQ105"/>
    <mergeCell ref="CR106:CS106"/>
    <mergeCell ref="CT114:CU114"/>
    <mergeCell ref="AF105:AG105"/>
    <mergeCell ref="AV105:AW105"/>
    <mergeCell ref="CT111:CU111"/>
    <mergeCell ref="BL104:BM104"/>
    <mergeCell ref="AX105:AY105"/>
    <mergeCell ref="AZ105:BA105"/>
    <mergeCell ref="BB105:BC105"/>
    <mergeCell ref="BD105:BE105"/>
    <mergeCell ref="BF105:BG105"/>
    <mergeCell ref="BH105:BI105"/>
    <mergeCell ref="BJ105:BK105"/>
    <mergeCell ref="BL105:BM105"/>
    <mergeCell ref="AX107:AY107"/>
    <mergeCell ref="AZ107:BA107"/>
    <mergeCell ref="BB107:BC107"/>
    <mergeCell ref="BD107:BE107"/>
    <mergeCell ref="BF107:BG107"/>
    <mergeCell ref="BH107:BI107"/>
    <mergeCell ref="BJ107:BK107"/>
    <mergeCell ref="BL107:BM107"/>
    <mergeCell ref="BL109:BM109"/>
    <mergeCell ref="AL107:AM107"/>
    <mergeCell ref="BT105:BU105"/>
    <mergeCell ref="BV105:BW105"/>
    <mergeCell ref="BZ105:CA105"/>
    <mergeCell ref="CR105:CS105"/>
    <mergeCell ref="AF104:AG104"/>
    <mergeCell ref="AV104:AW104"/>
    <mergeCell ref="CT110:CU110"/>
    <mergeCell ref="CB107:CC107"/>
    <mergeCell ref="CB110:CC110"/>
    <mergeCell ref="BN107:BO107"/>
    <mergeCell ref="BP107:BQ107"/>
    <mergeCell ref="BR107:BS107"/>
    <mergeCell ref="BT107:BU107"/>
    <mergeCell ref="BV107:BW107"/>
    <mergeCell ref="BX107:BY107"/>
    <mergeCell ref="BZ107:CA107"/>
    <mergeCell ref="AF107:AG107"/>
    <mergeCell ref="AV107:AW107"/>
    <mergeCell ref="AN107:AO107"/>
    <mergeCell ref="AP107:AQ107"/>
    <mergeCell ref="AR107:AS107"/>
    <mergeCell ref="AT107:AU107"/>
    <mergeCell ref="CT109:CU109"/>
    <mergeCell ref="AF109:AG109"/>
    <mergeCell ref="AV109:AW109"/>
    <mergeCell ref="CB109:CC109"/>
    <mergeCell ref="CR109:CS109"/>
    <mergeCell ref="BL110:BM110"/>
    <mergeCell ref="AL5:AM5"/>
    <mergeCell ref="AN5:AO5"/>
    <mergeCell ref="AP5:AQ5"/>
    <mergeCell ref="D6:E6"/>
    <mergeCell ref="F6:G6"/>
    <mergeCell ref="AX5:AY5"/>
    <mergeCell ref="BX6:BY6"/>
    <mergeCell ref="AT5:AU5"/>
    <mergeCell ref="BN6:BO6"/>
    <mergeCell ref="BP6:BQ6"/>
    <mergeCell ref="BR6:BS6"/>
    <mergeCell ref="BT6:BU6"/>
    <mergeCell ref="V13:W13"/>
    <mergeCell ref="P110:Q110"/>
    <mergeCell ref="AF110:AG110"/>
    <mergeCell ref="AV110:AW110"/>
    <mergeCell ref="CR110:CS110"/>
    <mergeCell ref="P109:Q109"/>
    <mergeCell ref="AB103:AC103"/>
    <mergeCell ref="AD103:AE103"/>
    <mergeCell ref="AH103:AI103"/>
    <mergeCell ref="AJ103:AK103"/>
    <mergeCell ref="AL103:AM103"/>
    <mergeCell ref="AN103:AO103"/>
    <mergeCell ref="AP103:AQ103"/>
    <mergeCell ref="AR103:AS103"/>
    <mergeCell ref="AT103:AU103"/>
    <mergeCell ref="P104:Q104"/>
    <mergeCell ref="R105:S105"/>
    <mergeCell ref="AD105:AE105"/>
    <mergeCell ref="AB105:AC105"/>
    <mergeCell ref="Z105:AA105"/>
    <mergeCell ref="N17:O17"/>
    <mergeCell ref="B26:C26"/>
    <mergeCell ref="D26:E26"/>
    <mergeCell ref="J15:K15"/>
    <mergeCell ref="L15:M15"/>
    <mergeCell ref="N15:O15"/>
    <mergeCell ref="N19:O19"/>
    <mergeCell ref="BZ6:CA6"/>
    <mergeCell ref="BN5:BO5"/>
    <mergeCell ref="BP5:BQ5"/>
    <mergeCell ref="BR5:BS5"/>
    <mergeCell ref="BT5:BU5"/>
    <mergeCell ref="BV5:BW5"/>
    <mergeCell ref="BX5:BY5"/>
    <mergeCell ref="AD10:AE10"/>
    <mergeCell ref="AH10:AI10"/>
    <mergeCell ref="AJ10:AK10"/>
    <mergeCell ref="AL10:AM10"/>
    <mergeCell ref="AN10:AO10"/>
    <mergeCell ref="BZ10:CA10"/>
    <mergeCell ref="AP10:AQ10"/>
    <mergeCell ref="AR10:AS10"/>
    <mergeCell ref="AT10:AU10"/>
    <mergeCell ref="BN10:BO10"/>
    <mergeCell ref="BP10:BQ10"/>
    <mergeCell ref="BR10:BS10"/>
    <mergeCell ref="BT10:BU10"/>
    <mergeCell ref="BV10:BW10"/>
    <mergeCell ref="T10:U10"/>
    <mergeCell ref="T15:U15"/>
    <mergeCell ref="T17:U17"/>
    <mergeCell ref="T19:U19"/>
    <mergeCell ref="L32:M32"/>
    <mergeCell ref="N32:O32"/>
    <mergeCell ref="B34:C34"/>
    <mergeCell ref="B17:C17"/>
    <mergeCell ref="P88:Q88"/>
    <mergeCell ref="AF88:AG88"/>
    <mergeCell ref="D17:E17"/>
    <mergeCell ref="F19:G19"/>
    <mergeCell ref="D89:E89"/>
    <mergeCell ref="CB88:CC88"/>
    <mergeCell ref="AH91:AU91"/>
    <mergeCell ref="AV91:AW91"/>
    <mergeCell ref="F17:G17"/>
    <mergeCell ref="D19:E19"/>
    <mergeCell ref="B10:C10"/>
    <mergeCell ref="D10:E10"/>
    <mergeCell ref="F10:G10"/>
    <mergeCell ref="H10:I10"/>
    <mergeCell ref="J10:K10"/>
    <mergeCell ref="L10:M10"/>
    <mergeCell ref="N10:O10"/>
    <mergeCell ref="B13:C13"/>
    <mergeCell ref="D13:E13"/>
    <mergeCell ref="F13:G13"/>
    <mergeCell ref="H13:I13"/>
    <mergeCell ref="J13:K13"/>
    <mergeCell ref="L13:M13"/>
    <mergeCell ref="N13:O13"/>
    <mergeCell ref="B15:C15"/>
    <mergeCell ref="D15:E15"/>
    <mergeCell ref="F15:G15"/>
    <mergeCell ref="H15:I15"/>
    <mergeCell ref="B50:C50"/>
    <mergeCell ref="D50:E50"/>
    <mergeCell ref="F50:G50"/>
    <mergeCell ref="H50:I50"/>
    <mergeCell ref="J50:K50"/>
    <mergeCell ref="L50:M50"/>
    <mergeCell ref="N50:O50"/>
    <mergeCell ref="F26:G26"/>
    <mergeCell ref="J79:K79"/>
    <mergeCell ref="H26:I26"/>
    <mergeCell ref="J26:K26"/>
    <mergeCell ref="L26:M26"/>
    <mergeCell ref="N26:O26"/>
    <mergeCell ref="H17:I17"/>
    <mergeCell ref="H19:I19"/>
    <mergeCell ref="J19:K19"/>
    <mergeCell ref="J17:K17"/>
    <mergeCell ref="L19:M19"/>
    <mergeCell ref="L17:M17"/>
    <mergeCell ref="B56:C56"/>
    <mergeCell ref="D56:E56"/>
    <mergeCell ref="F56:G56"/>
    <mergeCell ref="H56:I56"/>
    <mergeCell ref="J56:K56"/>
    <mergeCell ref="L56:M56"/>
    <mergeCell ref="N56:O56"/>
    <mergeCell ref="B54:C54"/>
    <mergeCell ref="D54:E54"/>
    <mergeCell ref="F54:G54"/>
    <mergeCell ref="H54:I54"/>
    <mergeCell ref="J54:K54"/>
    <mergeCell ref="L54:M54"/>
    <mergeCell ref="L79:M79"/>
    <mergeCell ref="N79:O79"/>
    <mergeCell ref="B72:C72"/>
    <mergeCell ref="D72:E72"/>
    <mergeCell ref="F72:G72"/>
    <mergeCell ref="H72:I72"/>
    <mergeCell ref="B44:C44"/>
    <mergeCell ref="J72:K72"/>
    <mergeCell ref="L72:M72"/>
    <mergeCell ref="N72:O72"/>
    <mergeCell ref="B74:C74"/>
    <mergeCell ref="D44:E44"/>
    <mergeCell ref="F44:G44"/>
    <mergeCell ref="H44:I44"/>
    <mergeCell ref="J44:K44"/>
    <mergeCell ref="L44:M44"/>
    <mergeCell ref="N44:O44"/>
    <mergeCell ref="N76:O76"/>
    <mergeCell ref="B61:C61"/>
    <mergeCell ref="D52:E52"/>
    <mergeCell ref="F52:G52"/>
    <mergeCell ref="B46:C46"/>
    <mergeCell ref="D46:E46"/>
    <mergeCell ref="F46:G46"/>
    <mergeCell ref="H46:I46"/>
    <mergeCell ref="J46:K46"/>
    <mergeCell ref="L46:M46"/>
    <mergeCell ref="B76:C76"/>
    <mergeCell ref="D76:E76"/>
    <mergeCell ref="F76:G76"/>
    <mergeCell ref="H76:I76"/>
    <mergeCell ref="J74:K74"/>
    <mergeCell ref="F98:G98"/>
    <mergeCell ref="F96:G96"/>
    <mergeCell ref="H98:I98"/>
    <mergeCell ref="H96:I96"/>
    <mergeCell ref="J98:K98"/>
    <mergeCell ref="J96:K96"/>
    <mergeCell ref="B85:C85"/>
    <mergeCell ref="D85:E85"/>
    <mergeCell ref="F85:G85"/>
    <mergeCell ref="H85:I85"/>
    <mergeCell ref="J85:K85"/>
    <mergeCell ref="L85:M85"/>
    <mergeCell ref="N85:O85"/>
    <mergeCell ref="B87:C87"/>
    <mergeCell ref="D87:E87"/>
    <mergeCell ref="B93:O93"/>
    <mergeCell ref="D98:E98"/>
    <mergeCell ref="D96:E96"/>
    <mergeCell ref="J89:K89"/>
    <mergeCell ref="L89:M89"/>
    <mergeCell ref="N89:O89"/>
    <mergeCell ref="B89:C89"/>
    <mergeCell ref="R10:S10"/>
    <mergeCell ref="R15:S15"/>
    <mergeCell ref="R17:S17"/>
    <mergeCell ref="R19:S19"/>
    <mergeCell ref="R28:S28"/>
    <mergeCell ref="D59:E59"/>
    <mergeCell ref="F59:G59"/>
    <mergeCell ref="H59:I59"/>
    <mergeCell ref="J59:K59"/>
    <mergeCell ref="L59:M59"/>
    <mergeCell ref="N59:O59"/>
    <mergeCell ref="P48:Q48"/>
    <mergeCell ref="J52:K52"/>
    <mergeCell ref="L52:M52"/>
    <mergeCell ref="D74:E74"/>
    <mergeCell ref="F74:G74"/>
    <mergeCell ref="H74:I74"/>
    <mergeCell ref="F34:G34"/>
    <mergeCell ref="H34:I34"/>
    <mergeCell ref="J34:K34"/>
    <mergeCell ref="L34:M34"/>
    <mergeCell ref="N34:O34"/>
    <mergeCell ref="D28:E28"/>
    <mergeCell ref="F28:G28"/>
    <mergeCell ref="H28:I28"/>
    <mergeCell ref="J28:K28"/>
    <mergeCell ref="L28:M28"/>
    <mergeCell ref="N28:O28"/>
    <mergeCell ref="D30:E30"/>
    <mergeCell ref="F30:G30"/>
    <mergeCell ref="H30:I30"/>
    <mergeCell ref="J30:K30"/>
    <mergeCell ref="H79:I79"/>
    <mergeCell ref="B103:C103"/>
    <mergeCell ref="D103:E103"/>
    <mergeCell ref="F103:G103"/>
    <mergeCell ref="H103:I103"/>
    <mergeCell ref="J103:K103"/>
    <mergeCell ref="L103:M103"/>
    <mergeCell ref="N103:O103"/>
    <mergeCell ref="L98:M98"/>
    <mergeCell ref="L96:M96"/>
    <mergeCell ref="N98:O98"/>
    <mergeCell ref="N96:O96"/>
    <mergeCell ref="B101:C101"/>
    <mergeCell ref="D101:E101"/>
    <mergeCell ref="F101:G101"/>
    <mergeCell ref="H101:I101"/>
    <mergeCell ref="J101:K101"/>
    <mergeCell ref="B83:C83"/>
    <mergeCell ref="D83:E83"/>
    <mergeCell ref="F83:G83"/>
    <mergeCell ref="H83:I83"/>
    <mergeCell ref="J83:K83"/>
    <mergeCell ref="L83:M83"/>
    <mergeCell ref="N83:O83"/>
    <mergeCell ref="B79:C79"/>
    <mergeCell ref="D79:E79"/>
    <mergeCell ref="F79:G79"/>
    <mergeCell ref="F81:G81"/>
    <mergeCell ref="H81:I81"/>
    <mergeCell ref="J81:K81"/>
    <mergeCell ref="L81:M81"/>
    <mergeCell ref="N81:O81"/>
    <mergeCell ref="B59:C59"/>
    <mergeCell ref="L101:M101"/>
    <mergeCell ref="N101:O101"/>
    <mergeCell ref="B98:C98"/>
    <mergeCell ref="B96:C96"/>
    <mergeCell ref="H65:I65"/>
    <mergeCell ref="J65:K65"/>
    <mergeCell ref="L65:M65"/>
    <mergeCell ref="N65:O65"/>
    <mergeCell ref="F87:G87"/>
    <mergeCell ref="H87:I87"/>
    <mergeCell ref="J87:K87"/>
    <mergeCell ref="L87:M87"/>
    <mergeCell ref="N87:O87"/>
    <mergeCell ref="B81:C81"/>
    <mergeCell ref="D81:E81"/>
    <mergeCell ref="F48:G48"/>
    <mergeCell ref="H48:I48"/>
    <mergeCell ref="J48:K48"/>
    <mergeCell ref="N54:O54"/>
    <mergeCell ref="J63:K63"/>
    <mergeCell ref="L63:M63"/>
    <mergeCell ref="N63:O63"/>
    <mergeCell ref="B63:C63"/>
    <mergeCell ref="D63:E63"/>
    <mergeCell ref="F63:G63"/>
    <mergeCell ref="H63:I63"/>
    <mergeCell ref="N61:O61"/>
    <mergeCell ref="D61:E61"/>
    <mergeCell ref="F61:G61"/>
    <mergeCell ref="H61:I61"/>
    <mergeCell ref="J61:K61"/>
    <mergeCell ref="T28:U28"/>
    <mergeCell ref="R30:S30"/>
    <mergeCell ref="T30:U30"/>
    <mergeCell ref="R32:S32"/>
    <mergeCell ref="BV15:BW15"/>
    <mergeCell ref="BX15:BY15"/>
    <mergeCell ref="BZ15:CA15"/>
    <mergeCell ref="AT15:AU15"/>
    <mergeCell ref="BN15:BO15"/>
    <mergeCell ref="AP15:AQ15"/>
    <mergeCell ref="AR15:AS15"/>
    <mergeCell ref="B42:C42"/>
    <mergeCell ref="B36:C36"/>
    <mergeCell ref="D36:E36"/>
    <mergeCell ref="F36:G36"/>
    <mergeCell ref="H36:I36"/>
    <mergeCell ref="J36:K36"/>
    <mergeCell ref="L36:M36"/>
    <mergeCell ref="N36:O36"/>
    <mergeCell ref="J42:K42"/>
    <mergeCell ref="L42:M42"/>
    <mergeCell ref="N42:O42"/>
    <mergeCell ref="B28:C28"/>
    <mergeCell ref="B30:C30"/>
    <mergeCell ref="B19:C19"/>
    <mergeCell ref="L30:M30"/>
    <mergeCell ref="N30:O30"/>
    <mergeCell ref="B32:C32"/>
    <mergeCell ref="D32:E32"/>
    <mergeCell ref="F32:G32"/>
    <mergeCell ref="H32:I32"/>
    <mergeCell ref="J32:K32"/>
    <mergeCell ref="N46:O46"/>
    <mergeCell ref="L48:M48"/>
    <mergeCell ref="N48:O48"/>
    <mergeCell ref="AN46:AO46"/>
    <mergeCell ref="D34:E34"/>
    <mergeCell ref="B52:C52"/>
    <mergeCell ref="BZ36:CA36"/>
    <mergeCell ref="BN42:BO42"/>
    <mergeCell ref="BP42:BQ42"/>
    <mergeCell ref="BR42:BS42"/>
    <mergeCell ref="BT42:BU42"/>
    <mergeCell ref="BV42:BW42"/>
    <mergeCell ref="BX42:BY42"/>
    <mergeCell ref="BZ42:CA42"/>
    <mergeCell ref="D42:E42"/>
    <mergeCell ref="F42:G42"/>
    <mergeCell ref="H42:I42"/>
    <mergeCell ref="P47:Q47"/>
    <mergeCell ref="AF47:AG47"/>
    <mergeCell ref="AV47:AW47"/>
    <mergeCell ref="BN48:BO48"/>
    <mergeCell ref="AH48:AI48"/>
    <mergeCell ref="AJ48:AK48"/>
    <mergeCell ref="AL48:AM48"/>
    <mergeCell ref="P44:Q44"/>
    <mergeCell ref="AF44:AG44"/>
    <mergeCell ref="N52:O52"/>
    <mergeCell ref="R52:S52"/>
    <mergeCell ref="T52:U52"/>
    <mergeCell ref="V52:W52"/>
    <mergeCell ref="B48:C48"/>
    <mergeCell ref="D48:E48"/>
    <mergeCell ref="P49:Q49"/>
    <mergeCell ref="P46:Q46"/>
    <mergeCell ref="AF46:AG46"/>
    <mergeCell ref="Z59:AA59"/>
    <mergeCell ref="AB59:AC59"/>
    <mergeCell ref="AD59:AE59"/>
    <mergeCell ref="P58:Q58"/>
    <mergeCell ref="R56:S56"/>
    <mergeCell ref="T56:U56"/>
    <mergeCell ref="V56:W56"/>
    <mergeCell ref="X56:Y56"/>
    <mergeCell ref="Z56:AA56"/>
    <mergeCell ref="AB56:AC56"/>
    <mergeCell ref="AB48:AC48"/>
    <mergeCell ref="AD48:AE48"/>
    <mergeCell ref="AF48:AG48"/>
    <mergeCell ref="AF58:AG58"/>
    <mergeCell ref="V50:W50"/>
    <mergeCell ref="R50:S50"/>
    <mergeCell ref="T50:U50"/>
    <mergeCell ref="R46:S46"/>
    <mergeCell ref="T46:U46"/>
    <mergeCell ref="V46:W46"/>
    <mergeCell ref="X46:Y46"/>
    <mergeCell ref="Z46:AA46"/>
    <mergeCell ref="AB46:AC46"/>
    <mergeCell ref="AD46:AE46"/>
    <mergeCell ref="R59:S59"/>
    <mergeCell ref="R54:S54"/>
    <mergeCell ref="T54:U54"/>
    <mergeCell ref="X52:Y52"/>
    <mergeCell ref="X50:Y50"/>
    <mergeCell ref="AV60:AW60"/>
    <mergeCell ref="AN59:AO59"/>
    <mergeCell ref="AP59:AQ59"/>
    <mergeCell ref="AT61:AU61"/>
    <mergeCell ref="P67:Q67"/>
    <mergeCell ref="AF67:AG67"/>
    <mergeCell ref="AV67:AW67"/>
    <mergeCell ref="P68:Q68"/>
    <mergeCell ref="P59:Q59"/>
    <mergeCell ref="V63:W63"/>
    <mergeCell ref="X63:Y63"/>
    <mergeCell ref="Z63:AA63"/>
    <mergeCell ref="AB63:AC63"/>
    <mergeCell ref="AD63:AE63"/>
    <mergeCell ref="P62:Q62"/>
    <mergeCell ref="AB61:AC61"/>
    <mergeCell ref="AD61:AE61"/>
    <mergeCell ref="R63:S63"/>
    <mergeCell ref="T63:U63"/>
    <mergeCell ref="AP63:AQ63"/>
    <mergeCell ref="X65:Y65"/>
    <mergeCell ref="Z65:AA65"/>
    <mergeCell ref="AB65:AC65"/>
    <mergeCell ref="AD65:AE65"/>
    <mergeCell ref="P60:Q60"/>
    <mergeCell ref="AJ61:AK61"/>
    <mergeCell ref="AL61:AM61"/>
    <mergeCell ref="AN61:AO61"/>
    <mergeCell ref="AL63:AM63"/>
    <mergeCell ref="AP68:AQ68"/>
    <mergeCell ref="P64:Q64"/>
    <mergeCell ref="P63:Q63"/>
    <mergeCell ref="T74:U74"/>
    <mergeCell ref="V74:W74"/>
    <mergeCell ref="AH61:AI61"/>
    <mergeCell ref="P75:Q75"/>
    <mergeCell ref="AF75:AG75"/>
    <mergeCell ref="P73:Q73"/>
    <mergeCell ref="P74:Q74"/>
    <mergeCell ref="P72:Q72"/>
    <mergeCell ref="B70:C70"/>
    <mergeCell ref="AJ70:AK70"/>
    <mergeCell ref="AL70:AM70"/>
    <mergeCell ref="B68:C68"/>
    <mergeCell ref="D68:E68"/>
    <mergeCell ref="F68:G68"/>
    <mergeCell ref="H68:I68"/>
    <mergeCell ref="J68:K68"/>
    <mergeCell ref="L68:M68"/>
    <mergeCell ref="N68:O68"/>
    <mergeCell ref="B65:C65"/>
    <mergeCell ref="D65:E65"/>
    <mergeCell ref="P65:Q65"/>
    <mergeCell ref="P71:Q71"/>
    <mergeCell ref="D70:E70"/>
    <mergeCell ref="F70:G70"/>
    <mergeCell ref="L74:M74"/>
    <mergeCell ref="N74:O74"/>
    <mergeCell ref="P76:Q76"/>
    <mergeCell ref="BR72:BS72"/>
    <mergeCell ref="R76:S76"/>
    <mergeCell ref="AF63:AG63"/>
    <mergeCell ref="AB76:AC76"/>
    <mergeCell ref="AR63:AS63"/>
    <mergeCell ref="AH76:AI76"/>
    <mergeCell ref="P69:Q69"/>
    <mergeCell ref="AF69:AG69"/>
    <mergeCell ref="R72:S72"/>
    <mergeCell ref="T72:U72"/>
    <mergeCell ref="V72:W72"/>
    <mergeCell ref="X72:Y72"/>
    <mergeCell ref="P61:Q61"/>
    <mergeCell ref="AJ76:AK76"/>
    <mergeCell ref="AL76:AM76"/>
    <mergeCell ref="AN76:AO76"/>
    <mergeCell ref="AP76:AQ76"/>
    <mergeCell ref="R61:S61"/>
    <mergeCell ref="T61:U61"/>
    <mergeCell ref="V61:W61"/>
    <mergeCell ref="X61:Y61"/>
    <mergeCell ref="V70:W70"/>
    <mergeCell ref="X70:Y70"/>
    <mergeCell ref="Z70:AA70"/>
    <mergeCell ref="AB70:AC70"/>
    <mergeCell ref="AD70:AE70"/>
    <mergeCell ref="AF70:AG70"/>
    <mergeCell ref="AH70:AI70"/>
    <mergeCell ref="Z61:AA61"/>
    <mergeCell ref="AF68:AG68"/>
    <mergeCell ref="R74:S74"/>
    <mergeCell ref="P70:Q70"/>
    <mergeCell ref="R70:S70"/>
    <mergeCell ref="T70:U70"/>
    <mergeCell ref="AT63:AU63"/>
    <mergeCell ref="J76:K76"/>
    <mergeCell ref="L76:M76"/>
    <mergeCell ref="BZ79:CA79"/>
    <mergeCell ref="BX81:BY81"/>
    <mergeCell ref="BZ81:CA81"/>
    <mergeCell ref="AF65:AG65"/>
    <mergeCell ref="AR76:AS76"/>
    <mergeCell ref="AT76:AU76"/>
    <mergeCell ref="AR68:AS68"/>
    <mergeCell ref="AT68:AU68"/>
    <mergeCell ref="AH72:AI72"/>
    <mergeCell ref="AL72:AM72"/>
    <mergeCell ref="AN72:AO72"/>
    <mergeCell ref="AV75:AW75"/>
    <mergeCell ref="BZ74:CA74"/>
    <mergeCell ref="BN76:BO76"/>
    <mergeCell ref="BP76:BQ76"/>
    <mergeCell ref="BR76:BS76"/>
    <mergeCell ref="BT76:BU76"/>
    <mergeCell ref="BV76:BW76"/>
    <mergeCell ref="BX76:BY76"/>
    <mergeCell ref="BZ76:CA76"/>
    <mergeCell ref="AJ72:AK72"/>
    <mergeCell ref="BL72:BM72"/>
    <mergeCell ref="AV71:AW71"/>
    <mergeCell ref="BJ74:BK74"/>
    <mergeCell ref="BL74:BM74"/>
    <mergeCell ref="BL75:BM75"/>
    <mergeCell ref="BD68:BE68"/>
    <mergeCell ref="BN72:BO72"/>
    <mergeCell ref="BP72:BQ72"/>
    <mergeCell ref="J6:K6"/>
    <mergeCell ref="L6:M6"/>
    <mergeCell ref="N6:O6"/>
    <mergeCell ref="T6:U6"/>
    <mergeCell ref="AB6:AC6"/>
    <mergeCell ref="P55:Q55"/>
    <mergeCell ref="AF55:AG55"/>
    <mergeCell ref="AV55:AW55"/>
    <mergeCell ref="F65:G65"/>
    <mergeCell ref="AD76:AE76"/>
    <mergeCell ref="AD72:AE72"/>
    <mergeCell ref="AN74:AO74"/>
    <mergeCell ref="AP74:AQ74"/>
    <mergeCell ref="AR74:AS74"/>
    <mergeCell ref="AF76:AG76"/>
    <mergeCell ref="AV76:AW76"/>
    <mergeCell ref="AP72:AQ72"/>
    <mergeCell ref="AR72:AS72"/>
    <mergeCell ref="T59:U59"/>
    <mergeCell ref="V59:W59"/>
    <mergeCell ref="X59:Y59"/>
    <mergeCell ref="P7:Q7"/>
    <mergeCell ref="AF7:AG7"/>
    <mergeCell ref="AV7:AW7"/>
    <mergeCell ref="H52:I52"/>
    <mergeCell ref="H70:I70"/>
    <mergeCell ref="J70:K70"/>
    <mergeCell ref="L70:M70"/>
    <mergeCell ref="N70:O70"/>
    <mergeCell ref="BP96:BQ96"/>
    <mergeCell ref="BL95:BM95"/>
    <mergeCell ref="AV81:AW81"/>
    <mergeCell ref="L61:M61"/>
    <mergeCell ref="BR96:BS96"/>
    <mergeCell ref="BT96:BU96"/>
    <mergeCell ref="BV96:BW96"/>
    <mergeCell ref="BH76:BI76"/>
    <mergeCell ref="BJ76:BK76"/>
    <mergeCell ref="AT74:AU74"/>
    <mergeCell ref="BL88:BM88"/>
    <mergeCell ref="AX72:AY72"/>
    <mergeCell ref="AZ72:BA72"/>
    <mergeCell ref="BF72:BG72"/>
    <mergeCell ref="AT72:AU72"/>
    <mergeCell ref="BL73:BM73"/>
    <mergeCell ref="BH72:BI72"/>
    <mergeCell ref="BD72:BE72"/>
    <mergeCell ref="AN70:AO70"/>
    <mergeCell ref="AP70:AQ70"/>
    <mergeCell ref="AR70:AS70"/>
    <mergeCell ref="AT70:AU70"/>
    <mergeCell ref="AV70:AW70"/>
    <mergeCell ref="BF70:BG70"/>
    <mergeCell ref="BH70:BI70"/>
    <mergeCell ref="BJ70:BK70"/>
    <mergeCell ref="BL70:BM70"/>
    <mergeCell ref="BN70:BO70"/>
    <mergeCell ref="BP70:BQ70"/>
    <mergeCell ref="BL92:BM92"/>
    <mergeCell ref="AX93:BK93"/>
    <mergeCell ref="BL93:BM93"/>
    <mergeCell ref="BN87:BO87"/>
    <mergeCell ref="BP87:BQ87"/>
    <mergeCell ref="AR87:AS87"/>
    <mergeCell ref="AT87:AU87"/>
    <mergeCell ref="AR81:AS81"/>
    <mergeCell ref="AT81:AU81"/>
    <mergeCell ref="AH83:AI83"/>
    <mergeCell ref="AJ83:AK83"/>
    <mergeCell ref="AL83:AM83"/>
    <mergeCell ref="AN83:AO83"/>
    <mergeCell ref="AP83:AQ83"/>
    <mergeCell ref="AR83:AS83"/>
    <mergeCell ref="BL84:BM84"/>
    <mergeCell ref="AX85:AY85"/>
    <mergeCell ref="AZ85:BA85"/>
    <mergeCell ref="BB85:BC85"/>
    <mergeCell ref="BD85:BE85"/>
    <mergeCell ref="BF85:BG85"/>
    <mergeCell ref="BH85:BI85"/>
    <mergeCell ref="BJ85:BK85"/>
    <mergeCell ref="BL85:BM85"/>
    <mergeCell ref="T76:U76"/>
    <mergeCell ref="V76:W76"/>
    <mergeCell ref="X76:Y76"/>
    <mergeCell ref="Z76:AA76"/>
    <mergeCell ref="AV68:AW68"/>
    <mergeCell ref="BH79:BI79"/>
    <mergeCell ref="BJ79:BK79"/>
    <mergeCell ref="BL79:BM79"/>
    <mergeCell ref="AX98:AY98"/>
    <mergeCell ref="AZ98:BA98"/>
    <mergeCell ref="AB79:AC79"/>
    <mergeCell ref="CB93:CC93"/>
    <mergeCell ref="BN93:CA93"/>
    <mergeCell ref="AH92:AU92"/>
    <mergeCell ref="AV92:AW92"/>
    <mergeCell ref="BL86:BM86"/>
    <mergeCell ref="BT85:BU85"/>
    <mergeCell ref="AV88:AW88"/>
    <mergeCell ref="CB73:CC73"/>
    <mergeCell ref="CB74:CC74"/>
    <mergeCell ref="CB89:CC89"/>
    <mergeCell ref="BR89:BS89"/>
    <mergeCell ref="BT89:BU89"/>
    <mergeCell ref="BV89:BW89"/>
    <mergeCell ref="BX89:BY89"/>
    <mergeCell ref="BZ89:CA89"/>
    <mergeCell ref="BX85:BY85"/>
    <mergeCell ref="BX96:BY96"/>
    <mergeCell ref="BZ96:CA96"/>
    <mergeCell ref="AH93:AU93"/>
    <mergeCell ref="AV93:AW93"/>
    <mergeCell ref="BN92:CA92"/>
    <mergeCell ref="CW73:CW74"/>
    <mergeCell ref="CW71:CW72"/>
    <mergeCell ref="CW90:CW91"/>
    <mergeCell ref="CW88:CW89"/>
    <mergeCell ref="CW86:CW87"/>
    <mergeCell ref="R101:S101"/>
    <mergeCell ref="T101:U101"/>
    <mergeCell ref="V101:W101"/>
    <mergeCell ref="X101:Y101"/>
    <mergeCell ref="Z101:AA101"/>
    <mergeCell ref="AB101:AC101"/>
    <mergeCell ref="AD101:AE101"/>
    <mergeCell ref="AH101:AI101"/>
    <mergeCell ref="BV85:BW85"/>
    <mergeCell ref="BT74:BU74"/>
    <mergeCell ref="AZ76:BA76"/>
    <mergeCell ref="BB76:BC76"/>
    <mergeCell ref="BD76:BE76"/>
    <mergeCell ref="BF76:BG76"/>
    <mergeCell ref="BZ85:CA85"/>
    <mergeCell ref="AJ74:AK74"/>
    <mergeCell ref="AL74:AM74"/>
    <mergeCell ref="CB92:CC92"/>
    <mergeCell ref="BN91:CA91"/>
    <mergeCell ref="AH90:AU90"/>
    <mergeCell ref="AV90:AW90"/>
    <mergeCell ref="BN90:CA90"/>
    <mergeCell ref="BD87:BE87"/>
    <mergeCell ref="BH87:BI87"/>
    <mergeCell ref="BJ87:BK87"/>
    <mergeCell ref="BL87:BM87"/>
    <mergeCell ref="AX92:BK92"/>
    <mergeCell ref="CW69:CW70"/>
    <mergeCell ref="CR58:CS58"/>
    <mergeCell ref="CR67:CS67"/>
    <mergeCell ref="CR68:CS68"/>
    <mergeCell ref="CW31:CW32"/>
    <mergeCell ref="CT15:CU15"/>
    <mergeCell ref="CT14:CU14"/>
    <mergeCell ref="CT70:CU70"/>
    <mergeCell ref="CW49:CW50"/>
    <mergeCell ref="CW47:CW48"/>
    <mergeCell ref="CW62:CW63"/>
    <mergeCell ref="CW45:CW46"/>
    <mergeCell ref="CW102:CW103"/>
    <mergeCell ref="CW100:CW101"/>
    <mergeCell ref="CW97:CW98"/>
    <mergeCell ref="CW95:CW96"/>
    <mergeCell ref="CW92:CW93"/>
    <mergeCell ref="CW43:CW44"/>
    <mergeCell ref="CW51:CW52"/>
    <mergeCell ref="CT98:CU98"/>
    <mergeCell ref="CW67:CW68"/>
    <mergeCell ref="CW64:CW65"/>
    <mergeCell ref="CT71:CU71"/>
    <mergeCell ref="CT75:CU75"/>
    <mergeCell ref="CW84:CW85"/>
    <mergeCell ref="CW82:CW83"/>
    <mergeCell ref="CW80:CW81"/>
    <mergeCell ref="CW78:CW79"/>
    <mergeCell ref="CW75:CW76"/>
    <mergeCell ref="CW55:CW56"/>
    <mergeCell ref="CR51:CS51"/>
    <mergeCell ref="CT51:CU51"/>
    <mergeCell ref="CR52:CS52"/>
    <mergeCell ref="CT52:CU52"/>
    <mergeCell ref="CT61:CU61"/>
    <mergeCell ref="CW12:CW13"/>
    <mergeCell ref="CW14:CW15"/>
    <mergeCell ref="CW16:CW17"/>
    <mergeCell ref="CW18:CW19"/>
    <mergeCell ref="CW25:CW26"/>
    <mergeCell ref="CW35:CW36"/>
    <mergeCell ref="CW33:CW34"/>
    <mergeCell ref="CR45:CS45"/>
    <mergeCell ref="CR15:CS15"/>
    <mergeCell ref="CR14:CS14"/>
    <mergeCell ref="CT45:CU45"/>
    <mergeCell ref="CT50:CU50"/>
    <mergeCell ref="CT49:CU49"/>
    <mergeCell ref="CW41:CW42"/>
    <mergeCell ref="CW60:CW61"/>
    <mergeCell ref="CR34:CS34"/>
    <mergeCell ref="CR30:CS30"/>
    <mergeCell ref="CR26:CS26"/>
    <mergeCell ref="CT42:CU42"/>
    <mergeCell ref="CT36:CU36"/>
    <mergeCell ref="CT34:CU34"/>
    <mergeCell ref="CT32:CU32"/>
    <mergeCell ref="CT30:CU30"/>
    <mergeCell ref="CR28:CS28"/>
    <mergeCell ref="CT28:CU28"/>
    <mergeCell ref="CT26:CU26"/>
    <mergeCell ref="CR19:CS19"/>
    <mergeCell ref="CT19:CU19"/>
    <mergeCell ref="CR17:CS17"/>
    <mergeCell ref="CT2:CU2"/>
    <mergeCell ref="CT1:CU1"/>
    <mergeCell ref="BL51:BM51"/>
    <mergeCell ref="BL52:BM52"/>
    <mergeCell ref="AF51:AG51"/>
    <mergeCell ref="AF52:AG52"/>
    <mergeCell ref="P51:Q51"/>
    <mergeCell ref="P52:Q52"/>
    <mergeCell ref="AV51:AW51"/>
    <mergeCell ref="AV52:AW52"/>
    <mergeCell ref="CH52:CI52"/>
    <mergeCell ref="CJ52:CK52"/>
    <mergeCell ref="CL52:CM52"/>
    <mergeCell ref="CN52:CO52"/>
    <mergeCell ref="CP52:CQ52"/>
    <mergeCell ref="Z52:AA52"/>
    <mergeCell ref="AB52:AC52"/>
    <mergeCell ref="AD52:AE52"/>
    <mergeCell ref="AH52:AI52"/>
    <mergeCell ref="AJ52:AK52"/>
    <mergeCell ref="AL52:AM52"/>
    <mergeCell ref="AN52:AO52"/>
    <mergeCell ref="AP52:AQ52"/>
    <mergeCell ref="AR52:AS52"/>
    <mergeCell ref="Z10:AA10"/>
    <mergeCell ref="AB10:AC10"/>
    <mergeCell ref="BP15:BQ15"/>
    <mergeCell ref="BR15:BS15"/>
    <mergeCell ref="BT15:BU15"/>
    <mergeCell ref="BF8:BG8"/>
    <mergeCell ref="BH8:BI8"/>
    <mergeCell ref="BJ8:BK8"/>
    <mergeCell ref="AN48:AO48"/>
    <mergeCell ref="AP48:AQ48"/>
    <mergeCell ref="AR48:AS48"/>
    <mergeCell ref="AT48:AU48"/>
    <mergeCell ref="V10:W10"/>
    <mergeCell ref="X10:Y10"/>
    <mergeCell ref="BZ52:CA52"/>
    <mergeCell ref="CD52:CE52"/>
    <mergeCell ref="CF52:CG52"/>
    <mergeCell ref="BN13:BO13"/>
    <mergeCell ref="AL13:AM13"/>
    <mergeCell ref="AN13:AO13"/>
    <mergeCell ref="AP13:AQ13"/>
    <mergeCell ref="AR13:AS13"/>
    <mergeCell ref="AV13:AW13"/>
    <mergeCell ref="BB50:BC50"/>
    <mergeCell ref="BJ48:BK48"/>
    <mergeCell ref="BL48:BM48"/>
    <mergeCell ref="AR50:AS50"/>
    <mergeCell ref="AT50:AU50"/>
    <mergeCell ref="AV49:AW49"/>
    <mergeCell ref="AV50:AW50"/>
    <mergeCell ref="BP46:BQ46"/>
    <mergeCell ref="BR46:BS46"/>
    <mergeCell ref="BT46:BU46"/>
    <mergeCell ref="BV46:BW46"/>
    <mergeCell ref="AV46:AW46"/>
    <mergeCell ref="CB45:CC45"/>
    <mergeCell ref="BB52:BC52"/>
    <mergeCell ref="BD52:BE52"/>
    <mergeCell ref="AH50:AI50"/>
    <mergeCell ref="BL49:BM49"/>
    <mergeCell ref="CR8:CS8"/>
    <mergeCell ref="CT8:CU8"/>
    <mergeCell ref="AT8:AU8"/>
    <mergeCell ref="AV8:AW8"/>
    <mergeCell ref="AX8:AY8"/>
    <mergeCell ref="AZ8:BA8"/>
    <mergeCell ref="CW5:CW6"/>
    <mergeCell ref="BL7:BM7"/>
    <mergeCell ref="CB7:CC7"/>
    <mergeCell ref="CR7:CS7"/>
    <mergeCell ref="CT7:CU7"/>
    <mergeCell ref="CW7:CW8"/>
    <mergeCell ref="BB8:BC8"/>
    <mergeCell ref="BD8:BE8"/>
    <mergeCell ref="CW9:CW10"/>
    <mergeCell ref="CW29:CW30"/>
    <mergeCell ref="CW27:CW28"/>
    <mergeCell ref="CT16:CU16"/>
    <mergeCell ref="CT13:CU13"/>
    <mergeCell ref="CB30:CC30"/>
    <mergeCell ref="CB28:CC28"/>
    <mergeCell ref="CB26:CC26"/>
    <mergeCell ref="CB19:CC19"/>
    <mergeCell ref="CT17:CU17"/>
    <mergeCell ref="CB16:CC16"/>
    <mergeCell ref="CB17:CC17"/>
    <mergeCell ref="CP13:CQ13"/>
    <mergeCell ref="CD15:CE15"/>
    <mergeCell ref="CF15:CG15"/>
    <mergeCell ref="CH15:CI15"/>
    <mergeCell ref="CN13:CO13"/>
    <mergeCell ref="CD13:CE13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T8:U8"/>
    <mergeCell ref="V8:W8"/>
    <mergeCell ref="X8:Y8"/>
    <mergeCell ref="Z8:AA8"/>
    <mergeCell ref="AB8:AC8"/>
    <mergeCell ref="AD8:AE8"/>
    <mergeCell ref="AF8:AG8"/>
    <mergeCell ref="AH8:AI8"/>
    <mergeCell ref="CV125:CV127"/>
    <mergeCell ref="CV122:CV124"/>
    <mergeCell ref="CR12:CS12"/>
    <mergeCell ref="CT12:CU12"/>
    <mergeCell ref="BR70:BS70"/>
    <mergeCell ref="BT70:BU70"/>
    <mergeCell ref="BV70:BW70"/>
    <mergeCell ref="BX70:BY70"/>
    <mergeCell ref="BZ70:CA70"/>
    <mergeCell ref="AV69:AW69"/>
    <mergeCell ref="BL69:BM69"/>
    <mergeCell ref="CB69:CC69"/>
    <mergeCell ref="CR69:CS69"/>
    <mergeCell ref="CT69:CU69"/>
    <mergeCell ref="CR13:CS13"/>
    <mergeCell ref="AV48:AW48"/>
    <mergeCell ref="BX10:BY10"/>
    <mergeCell ref="BH10:BI10"/>
    <mergeCell ref="BJ10:BK10"/>
    <mergeCell ref="BL10:BM10"/>
    <mergeCell ref="BZ56:CA56"/>
    <mergeCell ref="BZ59:CA59"/>
    <mergeCell ref="CB56:CC56"/>
    <mergeCell ref="CB59:CC59"/>
    <mergeCell ref="BP48:BQ48"/>
    <mergeCell ref="BL47:BM47"/>
    <mergeCell ref="CT68:CU68"/>
    <mergeCell ref="CT60:CU60"/>
    <mergeCell ref="CT56:CU56"/>
    <mergeCell ref="CT62:CU62"/>
    <mergeCell ref="AZ68:BA68"/>
    <mergeCell ref="BB68:BC68"/>
  </mergeCells>
  <conditionalFormatting sqref="B7:CQ107">
    <cfRule type="containsText" dxfId="10" priority="11" operator="containsText" text="VA">
      <formula>NOT(ISERROR(SEARCH("VA",B7)))</formula>
    </cfRule>
    <cfRule type="containsText" dxfId="9" priority="10" operator="containsText" text="VAS">
      <formula>NOT(ISERROR(SEARCH("VAS",B7)))</formula>
    </cfRule>
    <cfRule type="containsText" dxfId="8" priority="9" operator="containsText" text="VJ">
      <formula>NOT(ISERROR(SEARCH("VJ",B7)))</formula>
    </cfRule>
    <cfRule type="containsText" dxfId="7" priority="8" operator="containsText" text="F">
      <formula>NOT(ISERROR(SEARCH("F",B7)))</formula>
    </cfRule>
    <cfRule type="containsText" dxfId="6" priority="7" operator="containsText" text="RF">
      <formula>NOT(ISERROR(SEARCH("RF",B7)))</formula>
    </cfRule>
    <cfRule type="containsText" dxfId="5" priority="6" operator="containsText" text="SV">
      <formula>NOT(ISERROR(SEARCH("SV",B7)))</formula>
    </cfRule>
    <cfRule type="containsText" dxfId="4" priority="5" operator="containsText" text="RSV">
      <formula>NOT(ISERROR(SEARCH("RSV",B7)))</formula>
    </cfRule>
    <cfRule type="containsText" dxfId="3" priority="4" operator="containsText" text="CM">
      <formula>NOT(ISERROR(SEARCH("CM",B7)))</formula>
    </cfRule>
    <cfRule type="containsText" dxfId="2" priority="3" operator="containsText" text="ML">
      <formula>NOT(ISERROR(SEARCH("ML",B7)))</formula>
    </cfRule>
    <cfRule type="containsText" dxfId="1" priority="2" operator="containsText" text="CP">
      <formula>NOT(ISERROR(SEARCH("CP",B7)))</formula>
    </cfRule>
    <cfRule type="containsText" dxfId="0" priority="1" operator="containsText" text="VSS">
      <formula>NOT(ISERROR(SEARCH("VSS",B7)))</formula>
    </cfRule>
  </conditionalFormatting>
  <pageMargins left="0.7" right="0.7" top="0.75" bottom="0.75" header="0.3" footer="0.3"/>
  <pageSetup paperSize="9" scale="47" orientation="portrait" r:id="rId1"/>
  <ignoredErrors>
    <ignoredError sqref="P13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Cuisine</vt:lpstr>
      <vt:lpstr>H base novembre 2017</vt:lpstr>
      <vt:lpstr>Cuisine 2</vt:lpstr>
      <vt:lpstr>Horaire</vt:lpstr>
      <vt:lpstr>Horaire!Zone_d_impression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</dc:creator>
  <cp:keywords/>
  <dc:description/>
  <cp:lastModifiedBy>Tristan Mauroit</cp:lastModifiedBy>
  <cp:revision/>
  <dcterms:created xsi:type="dcterms:W3CDTF">2017-01-05T12:44:38Z</dcterms:created>
  <dcterms:modified xsi:type="dcterms:W3CDTF">2019-04-24T18:27:54Z</dcterms:modified>
  <cp:category/>
  <cp:contentStatus/>
</cp:coreProperties>
</file>