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8_{85397798-ECB2-4C03-BF3A-5C01F4D9A094}" xr6:coauthVersionLast="31" xr6:coauthVersionMax="31" xr10:uidLastSave="{00000000-0000-0000-0000-000000000000}"/>
  <bookViews>
    <workbookView xWindow="0" yWindow="0" windowWidth="20490" windowHeight="6945" xr2:uid="{ED11EF2C-3DA8-4B4A-A54D-250DB83F4912}"/>
  </bookViews>
  <sheets>
    <sheet name="Feuil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" i="1" l="1"/>
  <c r="P6" i="1"/>
  <c r="O6" i="1"/>
  <c r="N6" i="1"/>
  <c r="L6" i="1"/>
  <c r="M6" i="1" s="1"/>
  <c r="D6" i="1"/>
  <c r="P5" i="1"/>
  <c r="O5" i="1"/>
  <c r="N5" i="1"/>
  <c r="D5" i="1"/>
  <c r="J2" i="1" s="1"/>
  <c r="P4" i="1"/>
  <c r="O4" i="1"/>
  <c r="N4" i="1"/>
  <c r="L4" i="1"/>
  <c r="M4" i="1" s="1"/>
  <c r="D4" i="1"/>
  <c r="J3" i="1"/>
  <c r="N3" i="1"/>
  <c r="D3" i="1"/>
  <c r="L3" i="1" s="1"/>
  <c r="M3" i="1" s="1"/>
  <c r="K2" i="1"/>
  <c r="G2" i="1"/>
  <c r="H2" i="1" s="1"/>
  <c r="D2" i="1"/>
  <c r="C2" i="1"/>
  <c r="K1" i="1"/>
  <c r="O1" i="1"/>
  <c r="N1" i="1"/>
  <c r="D1" i="1"/>
  <c r="L1" i="1" s="1"/>
  <c r="M1" i="1" s="1"/>
  <c r="I2" i="1" l="1"/>
  <c r="P3" i="1"/>
  <c r="L5" i="1"/>
  <c r="M5" i="1" s="1"/>
</calcChain>
</file>

<file path=xl/sharedStrings.xml><?xml version="1.0" encoding="utf-8"?>
<sst xmlns="http://schemas.openxmlformats.org/spreadsheetml/2006/main" count="6" uniqueCount="6">
  <si>
    <t xml:space="preserve">VP-VESTE ACTEMIUM ROUGE </t>
  </si>
  <si>
    <t xml:space="preserve">Numéro d'inventaire : </t>
  </si>
  <si>
    <t>QTÉ 2</t>
  </si>
  <si>
    <t>1/ Taille: T42/ Point de collecte: Airbus C23</t>
  </si>
  <si>
    <t>VP-VESTE ACTEMIUM ROUGE</t>
  </si>
  <si>
    <t>1,00 €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</si>
</sst>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" fontId="0" fillId="0" borderId="0" xfId="0" applyNumberFormat="1"/>
    <xf numFmtId="2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77AA09-C2C3-4068-AE7E-E5C50F769454}">
  <sheetPr codeName="Feuil1"/>
  <dimension ref="A1:P6"/>
  <sheetViews>
    <sheetView tabSelected="1" workbookViewId="0">
      <selection activeCell="H10" sqref="H10"/>
    </sheetView>
  </sheetViews>
  <sheetFormatPr baseColWidth="10" defaultRowHeight="15" x14ac:dyDescent="0.25"/>
  <cols>
    <col min="1" max="1" width="40.28515625" customWidth="1"/>
    <col min="5" max="5" width="12.85546875" customWidth="1"/>
    <col min="7" max="7" width="11.85546875" customWidth="1"/>
    <col min="8" max="8" width="27.28515625" customWidth="1"/>
    <col min="10" max="10" width="16" customWidth="1"/>
  </cols>
  <sheetData>
    <row r="1" spans="1:16" x14ac:dyDescent="0.25">
      <c r="A1" t="s">
        <v>4</v>
      </c>
      <c r="D1" t="str">
        <f>A1</f>
        <v>VP-VESTE ACTEMIUM ROUGE</v>
      </c>
      <c r="K1" t="str">
        <f>IF(LEFT(D3,3)="QTÉ",RIGHT(D3,(LEN(D3)-4)),IF(LEFT(D4,3)="QTÉ",RIGHT(D4,(LEN(D4)-4)),""))</f>
        <v>2</v>
      </c>
      <c r="L1" t="str">
        <f>IF(AND(COUNTIF(D1,"*-*"),LEN(D1)&gt;22,A1=A2),LEFT(D1,2),"")</f>
        <v/>
      </c>
      <c r="M1" t="str">
        <f>IF(L1&lt;&gt;"",RIGHT(D1,(LEN(D1)-3)),"")</f>
        <v/>
      </c>
      <c r="N1" t="str">
        <f>IF(LEFT(D2,6)="Taille",RIGHT(D2,(LEN(D2)-8)),"")</f>
        <v/>
      </c>
      <c r="O1" t="str">
        <f>IF(RIGHT(D4,1)="€",LEFT(D4,(LEN(D4)-1)),IF(RIGHT(D5,1)="€",LEFT(D5,(LEN(D5)-1)),""))</f>
        <v/>
      </c>
    </row>
    <row r="2" spans="1:16" x14ac:dyDescent="0.25">
      <c r="A2" t="s">
        <v>0</v>
      </c>
      <c r="C2">
        <f>LEN(D2)</f>
        <v>24</v>
      </c>
      <c r="D2" t="str">
        <f>A2</f>
        <v xml:space="preserve">VP-VESTE ACTEMIUM ROUGE </v>
      </c>
      <c r="G2" t="str">
        <f>IF(AND(COUNTIF(D2,"*-*"),LEN(D2)&gt;22),LEFT(D2,2),"")</f>
        <v>VP</v>
      </c>
      <c r="H2" t="str">
        <f>IF(G2&lt;&gt;"",RIGHT(D2,(LEN(D2)-3)),"")</f>
        <v xml:space="preserve">VESTE ACTEMIUM ROUGE </v>
      </c>
      <c r="I2" t="str">
        <f>IFERROR(MID(D5,FIND("µ",SUBSTITUTE(D5,":","µ",1))+1,FIND("µ",SUBSTITUTE(D5,":","µ",2))-FIND("µ",SUBSTITUTE(D5,":","µ",1))-21),"")</f>
        <v xml:space="preserve"> T4</v>
      </c>
      <c r="J2" s="1" t="str">
        <f>IF(RIGHT(D5,1)="€",LEFT(D5,(LEN(D5)-1)),IF(RIGHT(D6,1)="€",LEFT(D6,(LEN(D6)-1)),""))</f>
        <v>1,00 </v>
      </c>
      <c r="K2" s="2" t="str">
        <f>IF(LEFT(D4,3)="QTÉ",RIGHT(D4,(LEN(D4)-4)),IF(LEFT(D5,3)="QTÉ",RIGHT(D5,(LEN(D5)-4)),""))</f>
        <v>2</v>
      </c>
      <c r="L2" t="e">
        <f>K2*J2</f>
        <v>#VALUE!</v>
      </c>
    </row>
    <row r="3" spans="1:16" x14ac:dyDescent="0.25">
      <c r="A3" t="s">
        <v>1</v>
      </c>
      <c r="D3" t="str">
        <f>A3</f>
        <v xml:space="preserve">Numéro d'inventaire : </v>
      </c>
      <c r="J3" s="2" t="str">
        <f>IF(RIGHT(D6,1)="€",LEFT(D6,(LEN(D6)-1)),IF(RIGHT(K7,1)="€",LEFT(K7,(LEN(K7)-1)),""))</f>
        <v>1,00 </v>
      </c>
      <c r="L3" t="str">
        <f>IF(AND(COUNTIF(D3,"*-*"),LEN(D3)&gt;22),LEFT(D3,2),"")</f>
        <v/>
      </c>
      <c r="M3" t="str">
        <f>IF(L3&lt;&gt;"",RIGHT(D3,(LEN(D3)-3)),"")</f>
        <v/>
      </c>
      <c r="N3" t="str">
        <f>IFERROR(MID(D6,FIND("µ",SUBSTITUTE(D6,":","µ",1))+1,FIND("µ",SUBSTITUTE(D6,":","µ",2))-FIND("µ",SUBSTITUTE(D6,":","µ",1))-21),"")</f>
        <v/>
      </c>
      <c r="P3" t="str">
        <f>IF(LEFT(D5,3)="QTÉ",RIGHT(D5,(LEN(D5)-4)),IF(LEFT(D6,3)="QTÉ",RIGHT(D6,(LEN(D6)-4)),""))</f>
        <v/>
      </c>
    </row>
    <row r="4" spans="1:16" x14ac:dyDescent="0.25">
      <c r="A4" t="s">
        <v>2</v>
      </c>
      <c r="D4" t="str">
        <f>A4</f>
        <v>QTÉ 2</v>
      </c>
      <c r="L4" t="str">
        <f>IF(AND(COUNTIF(D4,"*-*"),LEN(D4)&gt;22),LEFT(D4,2),"")</f>
        <v/>
      </c>
      <c r="M4" t="str">
        <f>IF(L4&lt;&gt;"",RIGHT(D4,(LEN(D4)-3)),"")</f>
        <v/>
      </c>
      <c r="N4" t="str">
        <f t="shared" ref="N3:N6" si="0">IFERROR(MID(K7,FIND("µ",SUBSTITUTE(K7,":","µ",1))+1,FIND("µ",SUBSTITUTE(K7,":","µ",2))-FIND("µ",SUBSTITUTE(K7,":","µ",1))-21),"")</f>
        <v/>
      </c>
      <c r="O4" t="str">
        <f t="shared" ref="O1:O6" si="1">IF(RIGHT(K7,1)="€",LEFT(K7,(LEN(K7)-1)),IF(RIGHT(K8,1)="€",LEFT(K8,(LEN(K8)-1)),""))</f>
        <v/>
      </c>
      <c r="P4" t="str">
        <f>IF(LEFT(D6,3)="QTÉ",RIGHT(D6,(LEN(D6)-4)),IF(LEFT(K7,3)="QTÉ",RIGHT(K7,(LEN(K7)-4)),""))</f>
        <v/>
      </c>
    </row>
    <row r="5" spans="1:16" x14ac:dyDescent="0.25">
      <c r="A5" t="s">
        <v>3</v>
      </c>
      <c r="D5" t="str">
        <f>A5</f>
        <v>1/ Taille: T42/ Point de collecte: Airbus C23</v>
      </c>
      <c r="L5" t="str">
        <f>IF(AND(COUNTIF(D5,"*-*"),LEN(D5)&gt;22),LEFT(D5,2),"")</f>
        <v/>
      </c>
      <c r="M5" t="str">
        <f>IF(L5&lt;&gt;"",RIGHT(D5,(LEN(D5)-3)),"")</f>
        <v/>
      </c>
      <c r="N5" t="str">
        <f t="shared" si="0"/>
        <v/>
      </c>
      <c r="O5" t="str">
        <f t="shared" si="1"/>
        <v/>
      </c>
      <c r="P5" t="str">
        <f t="shared" ref="P1:P6" si="2">IF(LEFT(K7,3)="QTÉ",RIGHT(K7,(LEN(K7)-4)),IF(LEFT(K8,3)="QTÉ",RIGHT(K8,(LEN(K8)-4)),""))</f>
        <v/>
      </c>
    </row>
    <row r="6" spans="1:16" x14ac:dyDescent="0.25">
      <c r="A6" t="s">
        <v>5</v>
      </c>
      <c r="D6" s="3" t="str">
        <f>A6</f>
        <v>1,00 €</v>
      </c>
      <c r="L6" t="str">
        <f>IF(AND(COUNTIF(D6,"*-*"),LEN(D6)&gt;22),LEFT(D6,2),"")</f>
        <v/>
      </c>
      <c r="M6" t="str">
        <f>IF(L6&lt;&gt;"",RIGHT(D6,(LEN(D6)-3)),"")</f>
        <v/>
      </c>
      <c r="N6" t="str">
        <f t="shared" si="0"/>
        <v/>
      </c>
      <c r="O6" t="str">
        <f t="shared" si="1"/>
        <v/>
      </c>
      <c r="P6" t="str">
        <f t="shared" si="2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Administrator</cp:lastModifiedBy>
  <dcterms:created xsi:type="dcterms:W3CDTF">2018-12-04T12:42:39Z</dcterms:created>
  <dcterms:modified xsi:type="dcterms:W3CDTF">2018-12-04T12:46:51Z</dcterms:modified>
</cp:coreProperties>
</file>