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 checkCompatibility="1"/>
  <bookViews>
    <workbookView xWindow="7695" yWindow="60" windowWidth="7650" windowHeight="9570" tabRatio="858" firstSheet="1" activeTab="2"/>
  </bookViews>
  <sheets>
    <sheet name="Table" sheetId="2" state="hidden" r:id="rId1"/>
    <sheet name="Remplacement-Recup" sheetId="1" r:id="rId2"/>
    <sheet name="agent_1" sheetId="4" r:id="rId3"/>
    <sheet name="agent_2" sheetId="17" r:id="rId4"/>
    <sheet name="Recap" sheetId="14" r:id="rId5"/>
    <sheet name="Maj" sheetId="12" r:id="rId6"/>
  </sheets>
  <definedNames>
    <definedName name="DIR">Table!$A$2</definedName>
    <definedName name="Direction">Table!$A$3:$A$6</definedName>
    <definedName name="EQUIP">Table!$D$2</definedName>
    <definedName name="ETABL">Table!$C$2</definedName>
    <definedName name="interlocuteur">'Remplacement-Recup'!$AA$28:$AA$50</definedName>
    <definedName name="INTERV">Table!$F$2</definedName>
    <definedName name="_xlnm.Print_Area" localSheetId="1">'Remplacement-Recup'!$A$2:$I$54</definedName>
  </definedNames>
  <calcPr calcId="145621"/>
</workbook>
</file>

<file path=xl/calcChain.xml><?xml version="1.0" encoding="utf-8"?>
<calcChain xmlns="http://schemas.openxmlformats.org/spreadsheetml/2006/main">
  <c r="M99" i="17" l="1"/>
  <c r="K99" i="17"/>
  <c r="I99" i="17"/>
  <c r="G99" i="17"/>
  <c r="M98" i="17"/>
  <c r="K98" i="17"/>
  <c r="I98" i="17"/>
  <c r="G98" i="17"/>
  <c r="M97" i="17"/>
  <c r="K97" i="17"/>
  <c r="I97" i="17"/>
  <c r="G97" i="17"/>
  <c r="M96" i="17"/>
  <c r="K96" i="17"/>
  <c r="I96" i="17"/>
  <c r="G96" i="17"/>
  <c r="M95" i="17"/>
  <c r="K95" i="17"/>
  <c r="I95" i="17"/>
  <c r="G95" i="17"/>
  <c r="M94" i="17"/>
  <c r="K94" i="17"/>
  <c r="I94" i="17"/>
  <c r="G94" i="17"/>
  <c r="M93" i="17"/>
  <c r="K93" i="17"/>
  <c r="I93" i="17"/>
  <c r="G93" i="17"/>
  <c r="M92" i="17"/>
  <c r="K92" i="17"/>
  <c r="I92" i="17"/>
  <c r="G92" i="17"/>
  <c r="M91" i="17"/>
  <c r="K91" i="17"/>
  <c r="I91" i="17"/>
  <c r="G91" i="17"/>
  <c r="P91" i="17" s="1"/>
  <c r="M90" i="17"/>
  <c r="K90" i="17"/>
  <c r="I90" i="17"/>
  <c r="G90" i="17"/>
  <c r="M89" i="17"/>
  <c r="K89" i="17"/>
  <c r="I89" i="17"/>
  <c r="G89" i="17"/>
  <c r="P89" i="17" s="1"/>
  <c r="M88" i="17"/>
  <c r="K88" i="17"/>
  <c r="I88" i="17"/>
  <c r="G88" i="17"/>
  <c r="M87" i="17"/>
  <c r="K87" i="17"/>
  <c r="I87" i="17"/>
  <c r="G87" i="17"/>
  <c r="M86" i="17"/>
  <c r="K86" i="17"/>
  <c r="I86" i="17"/>
  <c r="G86" i="17"/>
  <c r="M85" i="17"/>
  <c r="K85" i="17"/>
  <c r="I85" i="17"/>
  <c r="G85" i="17"/>
  <c r="M84" i="17"/>
  <c r="K84" i="17"/>
  <c r="I84" i="17"/>
  <c r="G84" i="17"/>
  <c r="M83" i="17"/>
  <c r="K83" i="17"/>
  <c r="I83" i="17"/>
  <c r="G83" i="17"/>
  <c r="M82" i="17"/>
  <c r="K82" i="17"/>
  <c r="I82" i="17"/>
  <c r="G82" i="17"/>
  <c r="M81" i="17"/>
  <c r="K81" i="17"/>
  <c r="I81" i="17"/>
  <c r="G81" i="17"/>
  <c r="M80" i="17"/>
  <c r="K80" i="17"/>
  <c r="I80" i="17"/>
  <c r="G80" i="17"/>
  <c r="M79" i="17"/>
  <c r="K79" i="17"/>
  <c r="I79" i="17"/>
  <c r="G79" i="17"/>
  <c r="M78" i="17"/>
  <c r="K78" i="17"/>
  <c r="I78" i="17"/>
  <c r="G78" i="17"/>
  <c r="M77" i="17"/>
  <c r="K77" i="17"/>
  <c r="I77" i="17"/>
  <c r="G77" i="17"/>
  <c r="M76" i="17"/>
  <c r="K76" i="17"/>
  <c r="I76" i="17"/>
  <c r="G76" i="17"/>
  <c r="M75" i="17"/>
  <c r="K75" i="17"/>
  <c r="I75" i="17"/>
  <c r="G75" i="17"/>
  <c r="M74" i="17"/>
  <c r="K74" i="17"/>
  <c r="I74" i="17"/>
  <c r="G74" i="17"/>
  <c r="M73" i="17"/>
  <c r="K73" i="17"/>
  <c r="I73" i="17"/>
  <c r="G73" i="17"/>
  <c r="M72" i="17"/>
  <c r="K72" i="17"/>
  <c r="I72" i="17"/>
  <c r="G72" i="17"/>
  <c r="M71" i="17"/>
  <c r="K71" i="17"/>
  <c r="I71" i="17"/>
  <c r="G71" i="17"/>
  <c r="M70" i="17"/>
  <c r="K70" i="17"/>
  <c r="I70" i="17"/>
  <c r="G70" i="17"/>
  <c r="M69" i="17"/>
  <c r="K69" i="17"/>
  <c r="I69" i="17"/>
  <c r="G69" i="17"/>
  <c r="M68" i="17"/>
  <c r="K68" i="17"/>
  <c r="I68" i="17"/>
  <c r="G68" i="17"/>
  <c r="M67" i="17"/>
  <c r="K67" i="17"/>
  <c r="I67" i="17"/>
  <c r="G67" i="17"/>
  <c r="P67" i="17" s="1"/>
  <c r="M66" i="17"/>
  <c r="K66" i="17"/>
  <c r="I66" i="17"/>
  <c r="G66" i="17"/>
  <c r="M65" i="17"/>
  <c r="K65" i="17"/>
  <c r="I65" i="17"/>
  <c r="G65" i="17"/>
  <c r="P65" i="17" s="1"/>
  <c r="M64" i="17"/>
  <c r="K64" i="17"/>
  <c r="I64" i="17"/>
  <c r="G64" i="17"/>
  <c r="M63" i="17"/>
  <c r="K63" i="17"/>
  <c r="I63" i="17"/>
  <c r="G63" i="17"/>
  <c r="P63" i="17" s="1"/>
  <c r="M62" i="17"/>
  <c r="K62" i="17"/>
  <c r="I62" i="17"/>
  <c r="G62" i="17"/>
  <c r="M61" i="17"/>
  <c r="K61" i="17"/>
  <c r="I61" i="17"/>
  <c r="G61" i="17"/>
  <c r="P61" i="17" s="1"/>
  <c r="M60" i="17"/>
  <c r="K60" i="17"/>
  <c r="I60" i="17"/>
  <c r="G60" i="17"/>
  <c r="M59" i="17"/>
  <c r="K59" i="17"/>
  <c r="I59" i="17"/>
  <c r="G59" i="17"/>
  <c r="P59" i="17" s="1"/>
  <c r="M58" i="17"/>
  <c r="K58" i="17"/>
  <c r="I58" i="17"/>
  <c r="G58" i="17"/>
  <c r="M57" i="17"/>
  <c r="K57" i="17"/>
  <c r="I57" i="17"/>
  <c r="G57" i="17"/>
  <c r="P57" i="17" s="1"/>
  <c r="M56" i="17"/>
  <c r="K56" i="17"/>
  <c r="I56" i="17"/>
  <c r="G56" i="17"/>
  <c r="M55" i="17"/>
  <c r="K55" i="17"/>
  <c r="I55" i="17"/>
  <c r="G55" i="17"/>
  <c r="P55" i="17" s="1"/>
  <c r="M54" i="17"/>
  <c r="K54" i="17"/>
  <c r="I54" i="17"/>
  <c r="G54" i="17"/>
  <c r="M53" i="17"/>
  <c r="K53" i="17"/>
  <c r="I53" i="17"/>
  <c r="G53" i="17"/>
  <c r="P53" i="17" s="1"/>
  <c r="M52" i="17"/>
  <c r="K52" i="17"/>
  <c r="I52" i="17"/>
  <c r="G52" i="17"/>
  <c r="M51" i="17"/>
  <c r="K51" i="17"/>
  <c r="I51" i="17"/>
  <c r="G51" i="17"/>
  <c r="M50" i="17"/>
  <c r="K50" i="17"/>
  <c r="I50" i="17"/>
  <c r="G50" i="17"/>
  <c r="M49" i="17"/>
  <c r="K49" i="17"/>
  <c r="I49" i="17"/>
  <c r="G49" i="17"/>
  <c r="M48" i="17"/>
  <c r="K48" i="17"/>
  <c r="I48" i="17"/>
  <c r="G48" i="17"/>
  <c r="M47" i="17"/>
  <c r="K47" i="17"/>
  <c r="I47" i="17"/>
  <c r="G47" i="17"/>
  <c r="M46" i="17"/>
  <c r="K46" i="17"/>
  <c r="I46" i="17"/>
  <c r="G46" i="17"/>
  <c r="M45" i="17"/>
  <c r="K45" i="17"/>
  <c r="I45" i="17"/>
  <c r="G45" i="17"/>
  <c r="M44" i="17"/>
  <c r="K44" i="17"/>
  <c r="I44" i="17"/>
  <c r="G44" i="17"/>
  <c r="M43" i="17"/>
  <c r="K43" i="17"/>
  <c r="I43" i="17"/>
  <c r="G43" i="17"/>
  <c r="M42" i="17"/>
  <c r="K42" i="17"/>
  <c r="I42" i="17"/>
  <c r="G42" i="17"/>
  <c r="M41" i="17"/>
  <c r="K41" i="17"/>
  <c r="I41" i="17"/>
  <c r="G41" i="17"/>
  <c r="M40" i="17"/>
  <c r="K40" i="17"/>
  <c r="I40" i="17"/>
  <c r="G40" i="17"/>
  <c r="M39" i="17"/>
  <c r="K39" i="17"/>
  <c r="I39" i="17"/>
  <c r="G39" i="17"/>
  <c r="M38" i="17"/>
  <c r="K38" i="17"/>
  <c r="I38" i="17"/>
  <c r="G38" i="17"/>
  <c r="M37" i="17"/>
  <c r="K37" i="17"/>
  <c r="I37" i="17"/>
  <c r="G37" i="17"/>
  <c r="M36" i="17"/>
  <c r="K36" i="17"/>
  <c r="I36" i="17"/>
  <c r="G36" i="17"/>
  <c r="M35" i="17"/>
  <c r="K35" i="17"/>
  <c r="I35" i="17"/>
  <c r="G35" i="17"/>
  <c r="M34" i="17"/>
  <c r="K34" i="17"/>
  <c r="I34" i="17"/>
  <c r="G34" i="17"/>
  <c r="M33" i="17"/>
  <c r="K33" i="17"/>
  <c r="I33" i="17"/>
  <c r="G33" i="17"/>
  <c r="M32" i="17"/>
  <c r="K32" i="17"/>
  <c r="I32" i="17"/>
  <c r="G32" i="17"/>
  <c r="M31" i="17"/>
  <c r="K31" i="17"/>
  <c r="I31" i="17"/>
  <c r="G31" i="17"/>
  <c r="M30" i="17"/>
  <c r="K30" i="17"/>
  <c r="I30" i="17"/>
  <c r="G30" i="17"/>
  <c r="M29" i="17"/>
  <c r="K29" i="17"/>
  <c r="I29" i="17"/>
  <c r="G29" i="17"/>
  <c r="M28" i="17"/>
  <c r="K28" i="17"/>
  <c r="I28" i="17"/>
  <c r="G28" i="17"/>
  <c r="M27" i="17"/>
  <c r="K27" i="17"/>
  <c r="I27" i="17"/>
  <c r="G27" i="17"/>
  <c r="M26" i="17"/>
  <c r="K26" i="17"/>
  <c r="I26" i="17"/>
  <c r="G26" i="17"/>
  <c r="M25" i="17"/>
  <c r="K25" i="17"/>
  <c r="I25" i="17"/>
  <c r="G25" i="17"/>
  <c r="P25" i="17" s="1"/>
  <c r="M24" i="17"/>
  <c r="K24" i="17"/>
  <c r="I24" i="17"/>
  <c r="G24" i="17"/>
  <c r="M23" i="17"/>
  <c r="K23" i="17"/>
  <c r="I23" i="17"/>
  <c r="G23" i="17"/>
  <c r="M22" i="17"/>
  <c r="K22" i="17"/>
  <c r="I22" i="17"/>
  <c r="G22" i="17"/>
  <c r="M21" i="17"/>
  <c r="K21" i="17"/>
  <c r="I21" i="17"/>
  <c r="G21" i="17"/>
  <c r="M20" i="17"/>
  <c r="K20" i="17"/>
  <c r="I20" i="17"/>
  <c r="G20" i="17"/>
  <c r="M19" i="17"/>
  <c r="K19" i="17"/>
  <c r="I19" i="17"/>
  <c r="G19" i="17"/>
  <c r="M18" i="17"/>
  <c r="K18" i="17"/>
  <c r="I18" i="17"/>
  <c r="G18" i="17"/>
  <c r="M17" i="17"/>
  <c r="K17" i="17"/>
  <c r="I17" i="17"/>
  <c r="G17" i="17"/>
  <c r="M16" i="17"/>
  <c r="K16" i="17"/>
  <c r="I16" i="17"/>
  <c r="G16" i="17"/>
  <c r="M15" i="17"/>
  <c r="K15" i="17"/>
  <c r="I15" i="17"/>
  <c r="G15" i="17"/>
  <c r="M14" i="17"/>
  <c r="K14" i="17"/>
  <c r="I14" i="17"/>
  <c r="G14" i="17"/>
  <c r="M13" i="17"/>
  <c r="K13" i="17"/>
  <c r="I13" i="17"/>
  <c r="G13" i="17"/>
  <c r="M12" i="17"/>
  <c r="K12" i="17"/>
  <c r="I12" i="17"/>
  <c r="G12" i="17"/>
  <c r="M11" i="17"/>
  <c r="K11" i="17"/>
  <c r="I11" i="17"/>
  <c r="G11" i="17"/>
  <c r="M10" i="17"/>
  <c r="K10" i="17"/>
  <c r="I10" i="17"/>
  <c r="G10" i="17"/>
  <c r="M9" i="17"/>
  <c r="K9" i="17"/>
  <c r="I9" i="17"/>
  <c r="G9" i="17"/>
  <c r="M8" i="17"/>
  <c r="K8" i="17"/>
  <c r="I8" i="17"/>
  <c r="G8" i="17"/>
  <c r="M7" i="17"/>
  <c r="K7" i="17"/>
  <c r="I7" i="17"/>
  <c r="G7" i="17"/>
  <c r="Q7" i="17" s="1"/>
  <c r="M6" i="17"/>
  <c r="K6" i="17"/>
  <c r="I6" i="17"/>
  <c r="G6" i="17"/>
  <c r="M5" i="17"/>
  <c r="K5" i="17"/>
  <c r="I5" i="17"/>
  <c r="G5" i="17"/>
  <c r="P5" i="17" s="1"/>
  <c r="M4" i="17"/>
  <c r="K4" i="17"/>
  <c r="I4" i="17"/>
  <c r="G4" i="17"/>
  <c r="P51" i="17" l="1"/>
  <c r="P15" i="17"/>
  <c r="P49" i="17"/>
  <c r="P73" i="17"/>
  <c r="P23" i="17"/>
  <c r="P8" i="17"/>
  <c r="P10" i="17"/>
  <c r="P11" i="17"/>
  <c r="P26" i="17"/>
  <c r="P27" i="17"/>
  <c r="P68" i="17"/>
  <c r="P69" i="17"/>
  <c r="P87" i="17"/>
  <c r="P92" i="17"/>
  <c r="P93" i="17"/>
  <c r="P13" i="17"/>
  <c r="P16" i="17"/>
  <c r="P18" i="17"/>
  <c r="P20" i="17"/>
  <c r="P22" i="17"/>
  <c r="P29" i="17"/>
  <c r="P31" i="17"/>
  <c r="P33" i="17"/>
  <c r="P35" i="17"/>
  <c r="P37" i="17"/>
  <c r="P39" i="17"/>
  <c r="P41" i="17"/>
  <c r="P43" i="17"/>
  <c r="P45" i="17"/>
  <c r="P47" i="17"/>
  <c r="P50" i="17"/>
  <c r="P71" i="17"/>
  <c r="P74" i="17"/>
  <c r="P76" i="17"/>
  <c r="P78" i="17"/>
  <c r="P80" i="17"/>
  <c r="P82" i="17"/>
  <c r="P84" i="17"/>
  <c r="P86" i="17"/>
  <c r="P95" i="17"/>
  <c r="P97" i="17"/>
  <c r="P99" i="17"/>
  <c r="P4" i="17"/>
  <c r="Q4" i="17" s="1"/>
  <c r="Q5" i="17" s="1"/>
  <c r="P6" i="17"/>
  <c r="P17" i="17"/>
  <c r="P19" i="17"/>
  <c r="P21" i="17"/>
  <c r="P24" i="17"/>
  <c r="P52" i="17"/>
  <c r="P54" i="17"/>
  <c r="P56" i="17"/>
  <c r="P58" i="17"/>
  <c r="P60" i="17"/>
  <c r="P62" i="17"/>
  <c r="P64" i="17"/>
  <c r="P66" i="17"/>
  <c r="P75" i="17"/>
  <c r="P77" i="17"/>
  <c r="P79" i="17"/>
  <c r="P81" i="17"/>
  <c r="P83" i="17"/>
  <c r="P85" i="17"/>
  <c r="P88" i="17"/>
  <c r="P90" i="17"/>
  <c r="P7" i="17"/>
  <c r="P9" i="17"/>
  <c r="P12" i="17"/>
  <c r="P14" i="17"/>
  <c r="P28" i="17"/>
  <c r="P30" i="17"/>
  <c r="P32" i="17"/>
  <c r="P34" i="17"/>
  <c r="P36" i="17"/>
  <c r="P38" i="17"/>
  <c r="P40" i="17"/>
  <c r="P42" i="17"/>
  <c r="P44" i="17"/>
  <c r="P46" i="17"/>
  <c r="P48" i="17"/>
  <c r="P70" i="17"/>
  <c r="P72" i="17"/>
  <c r="P94" i="17"/>
  <c r="P96" i="17"/>
  <c r="P98" i="17"/>
  <c r="Q8" i="17"/>
  <c r="Q9" i="17" s="1"/>
  <c r="Q10" i="17" s="1"/>
  <c r="M99" i="14"/>
  <c r="K99" i="14"/>
  <c r="I99" i="14"/>
  <c r="G99" i="14"/>
  <c r="M98" i="14"/>
  <c r="K98" i="14"/>
  <c r="I98" i="14"/>
  <c r="G98" i="14"/>
  <c r="M97" i="14"/>
  <c r="K97" i="14"/>
  <c r="I97" i="14"/>
  <c r="G97" i="14"/>
  <c r="M96" i="14"/>
  <c r="K96" i="14"/>
  <c r="I96" i="14"/>
  <c r="G96" i="14"/>
  <c r="M95" i="14"/>
  <c r="K95" i="14"/>
  <c r="I95" i="14"/>
  <c r="G95" i="14"/>
  <c r="M94" i="14"/>
  <c r="K94" i="14"/>
  <c r="I94" i="14"/>
  <c r="G94" i="14"/>
  <c r="M93" i="14"/>
  <c r="K93" i="14"/>
  <c r="I93" i="14"/>
  <c r="G93" i="14"/>
  <c r="M92" i="14"/>
  <c r="K92" i="14"/>
  <c r="I92" i="14"/>
  <c r="G92" i="14"/>
  <c r="M91" i="14"/>
  <c r="K91" i="14"/>
  <c r="I91" i="14"/>
  <c r="G91" i="14"/>
  <c r="M90" i="14"/>
  <c r="K90" i="14"/>
  <c r="I90" i="14"/>
  <c r="G90" i="14"/>
  <c r="M89" i="14"/>
  <c r="K89" i="14"/>
  <c r="I89" i="14"/>
  <c r="G89" i="14"/>
  <c r="M88" i="14"/>
  <c r="K88" i="14"/>
  <c r="I88" i="14"/>
  <c r="G88" i="14"/>
  <c r="M87" i="14"/>
  <c r="K87" i="14"/>
  <c r="I87" i="14"/>
  <c r="G87" i="14"/>
  <c r="M86" i="14"/>
  <c r="K86" i="14"/>
  <c r="I86" i="14"/>
  <c r="G86" i="14"/>
  <c r="M85" i="14"/>
  <c r="K85" i="14"/>
  <c r="I85" i="14"/>
  <c r="G85" i="14"/>
  <c r="M84" i="14"/>
  <c r="K84" i="14"/>
  <c r="I84" i="14"/>
  <c r="G84" i="14"/>
  <c r="M83" i="14"/>
  <c r="K83" i="14"/>
  <c r="I83" i="14"/>
  <c r="G83" i="14"/>
  <c r="M82" i="14"/>
  <c r="K82" i="14"/>
  <c r="I82" i="14"/>
  <c r="G82" i="14"/>
  <c r="M81" i="14"/>
  <c r="K81" i="14"/>
  <c r="I81" i="14"/>
  <c r="G81" i="14"/>
  <c r="M80" i="14"/>
  <c r="K80" i="14"/>
  <c r="I80" i="14"/>
  <c r="G80" i="14"/>
  <c r="M79" i="14"/>
  <c r="K79" i="14"/>
  <c r="I79" i="14"/>
  <c r="G79" i="14"/>
  <c r="M78" i="14"/>
  <c r="K78" i="14"/>
  <c r="I78" i="14"/>
  <c r="G78" i="14"/>
  <c r="M77" i="14"/>
  <c r="K77" i="14"/>
  <c r="I77" i="14"/>
  <c r="G77" i="14"/>
  <c r="M76" i="14"/>
  <c r="K76" i="14"/>
  <c r="I76" i="14"/>
  <c r="G76" i="14"/>
  <c r="M75" i="14"/>
  <c r="K75" i="14"/>
  <c r="I75" i="14"/>
  <c r="G75" i="14"/>
  <c r="M74" i="14"/>
  <c r="K74" i="14"/>
  <c r="I74" i="14"/>
  <c r="G74" i="14"/>
  <c r="M73" i="14"/>
  <c r="K73" i="14"/>
  <c r="I73" i="14"/>
  <c r="G73" i="14"/>
  <c r="M72" i="14"/>
  <c r="K72" i="14"/>
  <c r="I72" i="14"/>
  <c r="G72" i="14"/>
  <c r="M71" i="14"/>
  <c r="K71" i="14"/>
  <c r="I71" i="14"/>
  <c r="G71" i="14"/>
  <c r="M70" i="14"/>
  <c r="K70" i="14"/>
  <c r="I70" i="14"/>
  <c r="G70" i="14"/>
  <c r="M69" i="14"/>
  <c r="K69" i="14"/>
  <c r="I69" i="14"/>
  <c r="G69" i="14"/>
  <c r="M68" i="14"/>
  <c r="K68" i="14"/>
  <c r="I68" i="14"/>
  <c r="G68" i="14"/>
  <c r="M67" i="14"/>
  <c r="K67" i="14"/>
  <c r="I67" i="14"/>
  <c r="G67" i="14"/>
  <c r="M66" i="14"/>
  <c r="K66" i="14"/>
  <c r="I66" i="14"/>
  <c r="G66" i="14"/>
  <c r="M65" i="14"/>
  <c r="K65" i="14"/>
  <c r="I65" i="14"/>
  <c r="G65" i="14"/>
  <c r="M64" i="14"/>
  <c r="K64" i="14"/>
  <c r="I64" i="14"/>
  <c r="G64" i="14"/>
  <c r="M63" i="14"/>
  <c r="K63" i="14"/>
  <c r="I63" i="14"/>
  <c r="G63" i="14"/>
  <c r="M62" i="14"/>
  <c r="K62" i="14"/>
  <c r="I62" i="14"/>
  <c r="G62" i="14"/>
  <c r="M61" i="14"/>
  <c r="K61" i="14"/>
  <c r="I61" i="14"/>
  <c r="G61" i="14"/>
  <c r="M60" i="14"/>
  <c r="K60" i="14"/>
  <c r="I60" i="14"/>
  <c r="G60" i="14"/>
  <c r="M59" i="14"/>
  <c r="K59" i="14"/>
  <c r="I59" i="14"/>
  <c r="G59" i="14"/>
  <c r="M58" i="14"/>
  <c r="K58" i="14"/>
  <c r="I58" i="14"/>
  <c r="G58" i="14"/>
  <c r="M57" i="14"/>
  <c r="K57" i="14"/>
  <c r="I57" i="14"/>
  <c r="G57" i="14"/>
  <c r="M56" i="14"/>
  <c r="K56" i="14"/>
  <c r="I56" i="14"/>
  <c r="G56" i="14"/>
  <c r="M55" i="14"/>
  <c r="K55" i="14"/>
  <c r="I55" i="14"/>
  <c r="G55" i="14"/>
  <c r="M54" i="14"/>
  <c r="K54" i="14"/>
  <c r="I54" i="14"/>
  <c r="G54" i="14"/>
  <c r="M53" i="14"/>
  <c r="K53" i="14"/>
  <c r="I53" i="14"/>
  <c r="G53" i="14"/>
  <c r="M52" i="14"/>
  <c r="K52" i="14"/>
  <c r="I52" i="14"/>
  <c r="G52" i="14"/>
  <c r="M51" i="14"/>
  <c r="K51" i="14"/>
  <c r="I51" i="14"/>
  <c r="G51" i="14"/>
  <c r="M50" i="14"/>
  <c r="K50" i="14"/>
  <c r="I50" i="14"/>
  <c r="G50" i="14"/>
  <c r="M49" i="14"/>
  <c r="K49" i="14"/>
  <c r="I49" i="14"/>
  <c r="G49" i="14"/>
  <c r="M48" i="14"/>
  <c r="K48" i="14"/>
  <c r="I48" i="14"/>
  <c r="G48" i="14"/>
  <c r="M47" i="14"/>
  <c r="K47" i="14"/>
  <c r="I47" i="14"/>
  <c r="G47" i="14"/>
  <c r="M46" i="14"/>
  <c r="K46" i="14"/>
  <c r="I46" i="14"/>
  <c r="G46" i="14"/>
  <c r="M45" i="14"/>
  <c r="K45" i="14"/>
  <c r="I45" i="14"/>
  <c r="G45" i="14"/>
  <c r="M44" i="14"/>
  <c r="K44" i="14"/>
  <c r="I44" i="14"/>
  <c r="G44" i="14"/>
  <c r="M43" i="14"/>
  <c r="K43" i="14"/>
  <c r="I43" i="14"/>
  <c r="G43" i="14"/>
  <c r="M42" i="14"/>
  <c r="K42" i="14"/>
  <c r="I42" i="14"/>
  <c r="G42" i="14"/>
  <c r="M41" i="14"/>
  <c r="K41" i="14"/>
  <c r="I41" i="14"/>
  <c r="G41" i="14"/>
  <c r="M40" i="14"/>
  <c r="K40" i="14"/>
  <c r="I40" i="14"/>
  <c r="G40" i="14"/>
  <c r="M39" i="14"/>
  <c r="K39" i="14"/>
  <c r="I39" i="14"/>
  <c r="G39" i="14"/>
  <c r="M38" i="14"/>
  <c r="K38" i="14"/>
  <c r="I38" i="14"/>
  <c r="G38" i="14"/>
  <c r="M37" i="14"/>
  <c r="K37" i="14"/>
  <c r="I37" i="14"/>
  <c r="G37" i="14"/>
  <c r="M36" i="14"/>
  <c r="K36" i="14"/>
  <c r="I36" i="14"/>
  <c r="G36" i="14"/>
  <c r="M35" i="14"/>
  <c r="K35" i="14"/>
  <c r="I35" i="14"/>
  <c r="G35" i="14"/>
  <c r="M34" i="14"/>
  <c r="K34" i="14"/>
  <c r="I34" i="14"/>
  <c r="G34" i="14"/>
  <c r="M33" i="14"/>
  <c r="K33" i="14"/>
  <c r="I33" i="14"/>
  <c r="G33" i="14"/>
  <c r="M32" i="14"/>
  <c r="K32" i="14"/>
  <c r="I32" i="14"/>
  <c r="G32" i="14"/>
  <c r="M31" i="14"/>
  <c r="K31" i="14"/>
  <c r="I31" i="14"/>
  <c r="G31" i="14"/>
  <c r="M30" i="14"/>
  <c r="K30" i="14"/>
  <c r="I30" i="14"/>
  <c r="G30" i="14"/>
  <c r="M29" i="14"/>
  <c r="K29" i="14"/>
  <c r="I29" i="14"/>
  <c r="G29" i="14"/>
  <c r="M28" i="14"/>
  <c r="K28" i="14"/>
  <c r="I28" i="14"/>
  <c r="G28" i="14"/>
  <c r="M27" i="14"/>
  <c r="K27" i="14"/>
  <c r="I27" i="14"/>
  <c r="G27" i="14"/>
  <c r="M26" i="14"/>
  <c r="K26" i="14"/>
  <c r="I26" i="14"/>
  <c r="G26" i="14"/>
  <c r="M25" i="14"/>
  <c r="K25" i="14"/>
  <c r="I25" i="14"/>
  <c r="G25" i="14"/>
  <c r="M24" i="14"/>
  <c r="K24" i="14"/>
  <c r="I24" i="14"/>
  <c r="G24" i="14"/>
  <c r="M23" i="14"/>
  <c r="K23" i="14"/>
  <c r="I23" i="14"/>
  <c r="G23" i="14"/>
  <c r="M22" i="14"/>
  <c r="K22" i="14"/>
  <c r="I22" i="14"/>
  <c r="G22" i="14"/>
  <c r="M21" i="14"/>
  <c r="K21" i="14"/>
  <c r="I21" i="14"/>
  <c r="G21" i="14"/>
  <c r="M20" i="14"/>
  <c r="K20" i="14"/>
  <c r="I20" i="14"/>
  <c r="G20" i="14"/>
  <c r="M19" i="14"/>
  <c r="K19" i="14"/>
  <c r="I19" i="14"/>
  <c r="G19" i="14"/>
  <c r="M18" i="14"/>
  <c r="K18" i="14"/>
  <c r="I18" i="14"/>
  <c r="G18" i="14"/>
  <c r="M17" i="14"/>
  <c r="K17" i="14"/>
  <c r="I17" i="14"/>
  <c r="G17" i="14"/>
  <c r="M16" i="14"/>
  <c r="K16" i="14"/>
  <c r="I16" i="14"/>
  <c r="G16" i="14"/>
  <c r="M15" i="14"/>
  <c r="K15" i="14"/>
  <c r="I15" i="14"/>
  <c r="G15" i="14"/>
  <c r="M14" i="14"/>
  <c r="K14" i="14"/>
  <c r="I14" i="14"/>
  <c r="G14" i="14"/>
  <c r="M13" i="14"/>
  <c r="K13" i="14"/>
  <c r="I13" i="14"/>
  <c r="G13" i="14"/>
  <c r="M12" i="14"/>
  <c r="K12" i="14"/>
  <c r="I12" i="14"/>
  <c r="G12" i="14"/>
  <c r="M11" i="14"/>
  <c r="K11" i="14"/>
  <c r="I11" i="14"/>
  <c r="G11" i="14"/>
  <c r="M10" i="14"/>
  <c r="K10" i="14"/>
  <c r="I10" i="14"/>
  <c r="G10" i="14"/>
  <c r="M9" i="14"/>
  <c r="K9" i="14"/>
  <c r="I9" i="14"/>
  <c r="G9" i="14"/>
  <c r="M8" i="14"/>
  <c r="K8" i="14"/>
  <c r="I8" i="14"/>
  <c r="G8" i="14"/>
  <c r="M7" i="14"/>
  <c r="K7" i="14"/>
  <c r="I7" i="14"/>
  <c r="G7" i="14"/>
  <c r="M5" i="14"/>
  <c r="K5" i="14"/>
  <c r="I5" i="14"/>
  <c r="G5" i="14"/>
  <c r="M4" i="14"/>
  <c r="K4" i="14"/>
  <c r="I4" i="14"/>
  <c r="G4" i="14"/>
  <c r="M6" i="14"/>
  <c r="K6" i="14"/>
  <c r="I6" i="14"/>
  <c r="G6" i="14"/>
  <c r="Q11" i="17" l="1"/>
  <c r="Q12" i="17" s="1"/>
  <c r="Q13" i="17" s="1"/>
  <c r="Q14" i="17" s="1"/>
  <c r="Q15" i="17" s="1"/>
  <c r="Q16" i="17" s="1"/>
  <c r="Q17" i="17" s="1"/>
  <c r="Q18" i="17" s="1"/>
  <c r="Q19" i="17" s="1"/>
  <c r="Q20" i="17" s="1"/>
  <c r="Q21" i="17" s="1"/>
  <c r="Q22" i="17" s="1"/>
  <c r="Q23" i="17" s="1"/>
  <c r="Q24" i="17" s="1"/>
  <c r="Q25" i="17" s="1"/>
  <c r="Q26" i="17" s="1"/>
  <c r="Q27" i="17" s="1"/>
  <c r="Q28" i="17" s="1"/>
  <c r="Q29" i="17" s="1"/>
  <c r="Q30" i="17" s="1"/>
  <c r="Q31" i="17" s="1"/>
  <c r="Q32" i="17" s="1"/>
  <c r="Q33" i="17" s="1"/>
  <c r="Q34" i="17" s="1"/>
  <c r="Q35" i="17" s="1"/>
  <c r="Q36" i="17" s="1"/>
  <c r="Q37" i="17" s="1"/>
  <c r="Q38" i="17" s="1"/>
  <c r="Q39" i="17" s="1"/>
  <c r="Q40" i="17" s="1"/>
  <c r="Q41" i="17" s="1"/>
  <c r="Q42" i="17" s="1"/>
  <c r="Q43" i="17" s="1"/>
  <c r="Q44" i="17" s="1"/>
  <c r="Q45" i="17" s="1"/>
  <c r="Q46" i="17" s="1"/>
  <c r="Q47" i="17" s="1"/>
  <c r="Q48" i="17" s="1"/>
  <c r="Q49" i="17" s="1"/>
  <c r="Q50" i="17" s="1"/>
  <c r="Q51" i="17" s="1"/>
  <c r="Q52" i="17" s="1"/>
  <c r="Q53" i="17" s="1"/>
  <c r="Q54" i="17" s="1"/>
  <c r="Q55" i="17" s="1"/>
  <c r="Q56" i="17" s="1"/>
  <c r="Q57" i="17" s="1"/>
  <c r="Q58" i="17" s="1"/>
  <c r="Q59" i="17" s="1"/>
  <c r="Q60" i="17" s="1"/>
  <c r="Q61" i="17" s="1"/>
  <c r="Q62" i="17" s="1"/>
  <c r="Q63" i="17" s="1"/>
  <c r="Q64" i="17" s="1"/>
  <c r="Q65" i="17" s="1"/>
  <c r="Q66" i="17" s="1"/>
  <c r="Q67" i="17" s="1"/>
  <c r="Q68" i="17" s="1"/>
  <c r="Q69" i="17" s="1"/>
  <c r="Q70" i="17" s="1"/>
  <c r="Q71" i="17" s="1"/>
  <c r="Q72" i="17" s="1"/>
  <c r="Q73" i="17" s="1"/>
  <c r="Q74" i="17" s="1"/>
  <c r="Q75" i="17" s="1"/>
  <c r="Q76" i="17" s="1"/>
  <c r="Q77" i="17" s="1"/>
  <c r="Q78" i="17" s="1"/>
  <c r="Q79" i="17" s="1"/>
  <c r="Q80" i="17" s="1"/>
  <c r="Q81" i="17" s="1"/>
  <c r="Q82" i="17" s="1"/>
  <c r="Q83" i="17" s="1"/>
  <c r="Q84" i="17" s="1"/>
  <c r="Q85" i="17" s="1"/>
  <c r="Q86" i="17" s="1"/>
  <c r="Q87" i="17" s="1"/>
  <c r="Q88" i="17" s="1"/>
  <c r="Q89" i="17" s="1"/>
  <c r="Q90" i="17" s="1"/>
  <c r="Q91" i="17" s="1"/>
  <c r="Q92" i="17" s="1"/>
  <c r="Q93" i="17" s="1"/>
  <c r="Q94" i="17" s="1"/>
  <c r="Q95" i="17" s="1"/>
  <c r="Q96" i="17" s="1"/>
  <c r="Q97" i="17" s="1"/>
  <c r="Q98" i="17" s="1"/>
  <c r="Q99" i="17" s="1"/>
  <c r="Q6" i="17"/>
  <c r="P11" i="14"/>
  <c r="P13" i="14"/>
  <c r="P21" i="14"/>
  <c r="P33" i="14"/>
  <c r="P8" i="14"/>
  <c r="P18" i="14"/>
  <c r="P26" i="14"/>
  <c r="P28" i="14"/>
  <c r="P30" i="14"/>
  <c r="P60" i="14"/>
  <c r="P62" i="14"/>
  <c r="P64" i="14"/>
  <c r="P66" i="14"/>
  <c r="P68" i="14"/>
  <c r="P70" i="14"/>
  <c r="P72" i="14"/>
  <c r="P74" i="14"/>
  <c r="P76" i="14"/>
  <c r="P78" i="14"/>
  <c r="P80" i="14"/>
  <c r="P82" i="14"/>
  <c r="P84" i="14"/>
  <c r="P86" i="14"/>
  <c r="P88" i="14"/>
  <c r="P90" i="14"/>
  <c r="P92" i="14"/>
  <c r="P94" i="14"/>
  <c r="P96" i="14"/>
  <c r="P98" i="14"/>
  <c r="P14" i="14"/>
  <c r="P22" i="14"/>
  <c r="P34" i="14"/>
  <c r="P5" i="14"/>
  <c r="P10" i="14"/>
  <c r="P16" i="14"/>
  <c r="P20" i="14"/>
  <c r="P24" i="14"/>
  <c r="P32" i="14"/>
  <c r="P58" i="14"/>
  <c r="P4" i="14"/>
  <c r="Q4" i="14" s="1"/>
  <c r="P15" i="14"/>
  <c r="P23" i="14"/>
  <c r="P35" i="14"/>
  <c r="P37" i="14"/>
  <c r="P39" i="14"/>
  <c r="P41" i="14"/>
  <c r="P43" i="14"/>
  <c r="P45" i="14"/>
  <c r="P47" i="14"/>
  <c r="P49" i="14"/>
  <c r="P51" i="14"/>
  <c r="P53" i="14"/>
  <c r="P55" i="14"/>
  <c r="P57" i="14"/>
  <c r="Q6" i="14"/>
  <c r="P12" i="14"/>
  <c r="P17" i="14"/>
  <c r="P25" i="14"/>
  <c r="P27" i="14"/>
  <c r="P29" i="14"/>
  <c r="P59" i="14"/>
  <c r="P61" i="14"/>
  <c r="P63" i="14"/>
  <c r="P65" i="14"/>
  <c r="P67" i="14"/>
  <c r="P69" i="14"/>
  <c r="P71" i="14"/>
  <c r="P73" i="14"/>
  <c r="P75" i="14"/>
  <c r="P77" i="14"/>
  <c r="P79" i="14"/>
  <c r="P81" i="14"/>
  <c r="P83" i="14"/>
  <c r="P85" i="14"/>
  <c r="P87" i="14"/>
  <c r="P89" i="14"/>
  <c r="P91" i="14"/>
  <c r="P93" i="14"/>
  <c r="P95" i="14"/>
  <c r="P97" i="14"/>
  <c r="P7" i="14"/>
  <c r="P6" i="14"/>
  <c r="P9" i="14"/>
  <c r="P19" i="14"/>
  <c r="P31" i="14"/>
  <c r="P36" i="14"/>
  <c r="P38" i="14"/>
  <c r="P40" i="14"/>
  <c r="P42" i="14"/>
  <c r="P44" i="14"/>
  <c r="P46" i="14"/>
  <c r="P48" i="14"/>
  <c r="P50" i="14"/>
  <c r="P52" i="14"/>
  <c r="P54" i="14"/>
  <c r="P56" i="14"/>
  <c r="P99" i="14"/>
  <c r="K9" i="4"/>
  <c r="K10" i="4"/>
  <c r="K11" i="4"/>
  <c r="K12" i="4"/>
  <c r="K5" i="4"/>
  <c r="K6" i="4"/>
  <c r="K4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8" i="4"/>
  <c r="K7" i="4"/>
  <c r="M9" i="4"/>
  <c r="M10" i="4"/>
  <c r="M11" i="4"/>
  <c r="M12" i="4"/>
  <c r="M5" i="4"/>
  <c r="M6" i="4"/>
  <c r="M4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8" i="4"/>
  <c r="M7" i="4"/>
  <c r="I9" i="4"/>
  <c r="I10" i="4"/>
  <c r="I11" i="4"/>
  <c r="I12" i="4"/>
  <c r="I5" i="4"/>
  <c r="I6" i="4"/>
  <c r="I4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8" i="4"/>
  <c r="I7" i="4"/>
  <c r="G11" i="4"/>
  <c r="G12" i="4"/>
  <c r="G5" i="4"/>
  <c r="G6" i="4"/>
  <c r="G4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8" i="4"/>
  <c r="G9" i="4"/>
  <c r="G10" i="4"/>
  <c r="G7" i="4"/>
  <c r="Q5" i="14" l="1"/>
  <c r="Q7" i="14"/>
  <c r="Q8" i="14" s="1"/>
  <c r="Q9" i="14" s="1"/>
  <c r="Q10" i="14" s="1"/>
  <c r="Q11" i="14" s="1"/>
  <c r="Q12" i="14" s="1"/>
  <c r="Q13" i="14" s="1"/>
  <c r="Q14" i="14" s="1"/>
  <c r="Q15" i="14" s="1"/>
  <c r="Q16" i="14" s="1"/>
  <c r="Q17" i="14" s="1"/>
  <c r="Q18" i="14" s="1"/>
  <c r="Q19" i="14" s="1"/>
  <c r="Q20" i="14" s="1"/>
  <c r="Q21" i="14" s="1"/>
  <c r="Q22" i="14" s="1"/>
  <c r="Q23" i="14" s="1"/>
  <c r="Q24" i="14" s="1"/>
  <c r="Q25" i="14" s="1"/>
  <c r="Q26" i="14" s="1"/>
  <c r="Q27" i="14" s="1"/>
  <c r="Q28" i="14" s="1"/>
  <c r="Q29" i="14" s="1"/>
  <c r="Q30" i="14" s="1"/>
  <c r="Q31" i="14" s="1"/>
  <c r="Q32" i="14" s="1"/>
  <c r="Q33" i="14" s="1"/>
  <c r="Q34" i="14" s="1"/>
  <c r="Q35" i="14" s="1"/>
  <c r="Q36" i="14" s="1"/>
  <c r="Q37" i="14" s="1"/>
  <c r="Q38" i="14" s="1"/>
  <c r="Q39" i="14" s="1"/>
  <c r="Q40" i="14" s="1"/>
  <c r="Q41" i="14" s="1"/>
  <c r="Q42" i="14" s="1"/>
  <c r="Q43" i="14" s="1"/>
  <c r="Q44" i="14" s="1"/>
  <c r="Q45" i="14" s="1"/>
  <c r="Q46" i="14" s="1"/>
  <c r="Q47" i="14" s="1"/>
  <c r="Q48" i="14" s="1"/>
  <c r="Q49" i="14" s="1"/>
  <c r="Q50" i="14" s="1"/>
  <c r="Q51" i="14" s="1"/>
  <c r="Q52" i="14" s="1"/>
  <c r="Q53" i="14" s="1"/>
  <c r="Q54" i="14" s="1"/>
  <c r="Q55" i="14" s="1"/>
  <c r="Q56" i="14" s="1"/>
  <c r="Q57" i="14" s="1"/>
  <c r="Q58" i="14" s="1"/>
  <c r="Q59" i="14" s="1"/>
  <c r="Q60" i="14" s="1"/>
  <c r="Q61" i="14" s="1"/>
  <c r="Q62" i="14" s="1"/>
  <c r="Q63" i="14" s="1"/>
  <c r="Q64" i="14" s="1"/>
  <c r="Q65" i="14" s="1"/>
  <c r="Q66" i="14" s="1"/>
  <c r="Q67" i="14" s="1"/>
  <c r="Q68" i="14" s="1"/>
  <c r="Q69" i="14" s="1"/>
  <c r="Q70" i="14" s="1"/>
  <c r="Q71" i="14" s="1"/>
  <c r="Q72" i="14" s="1"/>
  <c r="Q73" i="14" s="1"/>
  <c r="Q74" i="14" s="1"/>
  <c r="Q75" i="14" s="1"/>
  <c r="Q76" i="14" s="1"/>
  <c r="Q77" i="14" s="1"/>
  <c r="Q78" i="14" s="1"/>
  <c r="Q79" i="14" s="1"/>
  <c r="Q80" i="14" s="1"/>
  <c r="Q81" i="14" s="1"/>
  <c r="Q82" i="14" s="1"/>
  <c r="Q83" i="14" s="1"/>
  <c r="Q84" i="14" s="1"/>
  <c r="Q85" i="14" s="1"/>
  <c r="Q86" i="14" s="1"/>
  <c r="Q87" i="14" s="1"/>
  <c r="Q88" i="14" s="1"/>
  <c r="Q89" i="14" s="1"/>
  <c r="Q90" i="14" s="1"/>
  <c r="Q91" i="14" s="1"/>
  <c r="Q92" i="14" s="1"/>
  <c r="Q93" i="14" s="1"/>
  <c r="Q94" i="14" s="1"/>
  <c r="Q95" i="14" s="1"/>
  <c r="Q96" i="14" s="1"/>
  <c r="Q97" i="14" s="1"/>
  <c r="Q98" i="14" s="1"/>
  <c r="Q99" i="14" s="1"/>
  <c r="P7" i="4"/>
  <c r="P97" i="4"/>
  <c r="P93" i="4"/>
  <c r="P89" i="4"/>
  <c r="P85" i="4"/>
  <c r="P81" i="4"/>
  <c r="P77" i="4"/>
  <c r="P73" i="4"/>
  <c r="P69" i="4"/>
  <c r="P65" i="4"/>
  <c r="P61" i="4"/>
  <c r="P57" i="4"/>
  <c r="P53" i="4"/>
  <c r="P49" i="4"/>
  <c r="P45" i="4"/>
  <c r="P41" i="4"/>
  <c r="P37" i="4"/>
  <c r="P33" i="4"/>
  <c r="P29" i="4"/>
  <c r="P25" i="4"/>
  <c r="P21" i="4"/>
  <c r="P17" i="4"/>
  <c r="P13" i="4"/>
  <c r="P12" i="4"/>
  <c r="P8" i="4"/>
  <c r="P96" i="4"/>
  <c r="P92" i="4"/>
  <c r="P88" i="4"/>
  <c r="P84" i="4"/>
  <c r="P80" i="4"/>
  <c r="P76" i="4"/>
  <c r="P72" i="4"/>
  <c r="P68" i="4"/>
  <c r="P64" i="4"/>
  <c r="P60" i="4"/>
  <c r="P56" i="4"/>
  <c r="P52" i="4"/>
  <c r="P48" i="4"/>
  <c r="P44" i="4"/>
  <c r="P40" i="4"/>
  <c r="P36" i="4"/>
  <c r="P32" i="4"/>
  <c r="P28" i="4"/>
  <c r="P24" i="4"/>
  <c r="P20" i="4"/>
  <c r="P16" i="4"/>
  <c r="P4" i="4"/>
  <c r="Q4" i="4" s="1"/>
  <c r="P11" i="4"/>
  <c r="P99" i="4"/>
  <c r="P95" i="4"/>
  <c r="P91" i="4"/>
  <c r="P87" i="4"/>
  <c r="P83" i="4"/>
  <c r="P79" i="4"/>
  <c r="P75" i="4"/>
  <c r="P71" i="4"/>
  <c r="P67" i="4"/>
  <c r="P63" i="4"/>
  <c r="P59" i="4"/>
  <c r="P55" i="4"/>
  <c r="P51" i="4"/>
  <c r="P47" i="4"/>
  <c r="P43" i="4"/>
  <c r="P39" i="4"/>
  <c r="P35" i="4"/>
  <c r="P31" i="4"/>
  <c r="P27" i="4"/>
  <c r="P23" i="4"/>
  <c r="P19" i="4"/>
  <c r="P15" i="4"/>
  <c r="P6" i="4"/>
  <c r="P10" i="4"/>
  <c r="P98" i="4"/>
  <c r="P94" i="4"/>
  <c r="P90" i="4"/>
  <c r="P86" i="4"/>
  <c r="P82" i="4"/>
  <c r="P78" i="4"/>
  <c r="P74" i="4"/>
  <c r="P70" i="4"/>
  <c r="P66" i="4"/>
  <c r="P62" i="4"/>
  <c r="P58" i="4"/>
  <c r="P54" i="4"/>
  <c r="P50" i="4"/>
  <c r="P46" i="4"/>
  <c r="P42" i="4"/>
  <c r="P38" i="4"/>
  <c r="P34" i="4"/>
  <c r="P30" i="4"/>
  <c r="P26" i="4"/>
  <c r="P22" i="4"/>
  <c r="P18" i="4"/>
  <c r="P14" i="4"/>
  <c r="P5" i="4"/>
  <c r="P9" i="4"/>
  <c r="Q7" i="4" l="1"/>
  <c r="H4" i="2" l="1"/>
  <c r="H5" i="2"/>
  <c r="H6" i="2"/>
  <c r="H7" i="2"/>
  <c r="H8" i="2"/>
  <c r="H9" i="2"/>
  <c r="H10" i="2"/>
  <c r="K13" i="2"/>
  <c r="L13" i="2"/>
  <c r="N13" i="2"/>
  <c r="O13" i="2"/>
  <c r="Q13" i="2"/>
  <c r="R13" i="2"/>
  <c r="K14" i="2"/>
  <c r="L14" i="2"/>
  <c r="N14" i="2"/>
  <c r="O14" i="2"/>
  <c r="Q14" i="2"/>
  <c r="R14" i="2"/>
  <c r="K15" i="2"/>
  <c r="L15" i="2"/>
  <c r="N15" i="2"/>
  <c r="O15" i="2"/>
  <c r="Q15" i="2"/>
  <c r="R15" i="2"/>
  <c r="K16" i="2"/>
  <c r="L16" i="2"/>
  <c r="N16" i="2"/>
  <c r="O16" i="2"/>
  <c r="Q16" i="2"/>
  <c r="R16" i="2"/>
  <c r="K17" i="2"/>
  <c r="L17" i="2"/>
  <c r="N17" i="2"/>
  <c r="O17" i="2"/>
  <c r="Q17" i="2"/>
  <c r="R17" i="2"/>
  <c r="K18" i="2"/>
  <c r="L18" i="2"/>
  <c r="N18" i="2"/>
  <c r="O18" i="2"/>
  <c r="Q18" i="2"/>
  <c r="R18" i="2"/>
  <c r="K19" i="2"/>
  <c r="L19" i="2"/>
  <c r="N19" i="2"/>
  <c r="O19" i="2"/>
  <c r="Q19" i="2"/>
  <c r="R19" i="2"/>
  <c r="K20" i="2"/>
  <c r="L20" i="2"/>
  <c r="N20" i="2"/>
  <c r="O20" i="2"/>
  <c r="Q20" i="2"/>
  <c r="R20" i="2"/>
  <c r="K21" i="2"/>
  <c r="L21" i="2"/>
  <c r="N21" i="2"/>
  <c r="O21" i="2"/>
  <c r="Q21" i="2"/>
  <c r="R21" i="2"/>
  <c r="K22" i="2"/>
  <c r="L22" i="2"/>
  <c r="N22" i="2"/>
  <c r="O22" i="2"/>
  <c r="Q22" i="2"/>
  <c r="R22" i="2"/>
  <c r="K23" i="2"/>
  <c r="L23" i="2"/>
  <c r="N23" i="2"/>
  <c r="O23" i="2"/>
  <c r="Q23" i="2"/>
  <c r="R23" i="2"/>
  <c r="K24" i="2"/>
  <c r="L24" i="2"/>
  <c r="N24" i="2"/>
  <c r="O24" i="2"/>
  <c r="Q24" i="2"/>
  <c r="R24" i="2"/>
  <c r="K25" i="2"/>
  <c r="L25" i="2"/>
  <c r="N25" i="2"/>
  <c r="O25" i="2"/>
  <c r="Q25" i="2"/>
  <c r="R25" i="2"/>
  <c r="K26" i="2"/>
  <c r="L26" i="2"/>
  <c r="N26" i="2"/>
  <c r="O26" i="2"/>
  <c r="Q26" i="2"/>
  <c r="R26" i="2"/>
  <c r="K27" i="2"/>
  <c r="L27" i="2"/>
  <c r="N27" i="2"/>
  <c r="O27" i="2"/>
  <c r="Q27" i="2"/>
  <c r="R27" i="2"/>
  <c r="K28" i="2"/>
  <c r="L28" i="2"/>
  <c r="N28" i="2"/>
  <c r="O28" i="2"/>
  <c r="Q28" i="2"/>
  <c r="R28" i="2"/>
  <c r="K29" i="2"/>
  <c r="L29" i="2"/>
  <c r="N29" i="2"/>
  <c r="O29" i="2"/>
  <c r="Q29" i="2"/>
  <c r="R29" i="2"/>
  <c r="K30" i="2"/>
  <c r="L30" i="2"/>
  <c r="N30" i="2"/>
  <c r="O30" i="2"/>
  <c r="Q30" i="2"/>
  <c r="R30" i="2"/>
  <c r="I29" i="2" l="1"/>
  <c r="I28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I30" i="2"/>
  <c r="I27" i="2"/>
  <c r="I26" i="2"/>
  <c r="I25" i="2"/>
  <c r="I24" i="2"/>
  <c r="I23" i="2"/>
  <c r="I22" i="2"/>
  <c r="I21" i="2"/>
  <c r="I32" i="2" s="1"/>
  <c r="I20" i="2"/>
  <c r="I19" i="2"/>
  <c r="I18" i="2"/>
  <c r="I17" i="2"/>
  <c r="I16" i="2"/>
  <c r="I15" i="2"/>
  <c r="I14" i="2"/>
  <c r="I13" i="2"/>
  <c r="Q8" i="4" l="1"/>
  <c r="Q9" i="4" s="1"/>
  <c r="Q10" i="4" s="1"/>
  <c r="Q11" i="4" s="1"/>
  <c r="Q12" i="4" s="1"/>
  <c r="Q13" i="4" s="1"/>
  <c r="Q14" i="4" s="1"/>
  <c r="Q15" i="4" s="1"/>
  <c r="Q16" i="4" s="1"/>
  <c r="Q17" i="4" s="1"/>
  <c r="Q18" i="4" s="1"/>
  <c r="Q19" i="4" s="1"/>
  <c r="Q20" i="4" s="1"/>
  <c r="Q21" i="4" s="1"/>
  <c r="Q22" i="4" s="1"/>
  <c r="Q23" i="4" s="1"/>
  <c r="Q24" i="4" s="1"/>
  <c r="Q25" i="4" s="1"/>
  <c r="Q26" i="4" s="1"/>
  <c r="Q27" i="4" s="1"/>
  <c r="Q28" i="4" s="1"/>
  <c r="Q29" i="4" s="1"/>
  <c r="Q30" i="4" s="1"/>
  <c r="Q31" i="4" s="1"/>
  <c r="Q32" i="4" s="1"/>
  <c r="Q33" i="4" s="1"/>
  <c r="Q34" i="4" s="1"/>
  <c r="Q35" i="4" s="1"/>
  <c r="Q36" i="4" s="1"/>
  <c r="Q37" i="4" s="1"/>
  <c r="Q38" i="4" s="1"/>
  <c r="Q39" i="4" s="1"/>
  <c r="Q40" i="4" s="1"/>
  <c r="Q41" i="4" s="1"/>
  <c r="Q42" i="4" s="1"/>
  <c r="Q43" i="4" s="1"/>
  <c r="Q44" i="4" s="1"/>
  <c r="Q45" i="4" s="1"/>
  <c r="Q46" i="4" s="1"/>
  <c r="Q47" i="4" s="1"/>
  <c r="Q48" i="4" s="1"/>
  <c r="Q49" i="4" s="1"/>
  <c r="Q50" i="4" s="1"/>
  <c r="Q51" i="4" s="1"/>
  <c r="Q52" i="4" s="1"/>
  <c r="Q53" i="4" s="1"/>
  <c r="Q54" i="4" s="1"/>
  <c r="Q55" i="4" s="1"/>
  <c r="Q56" i="4" s="1"/>
  <c r="Q57" i="4" s="1"/>
  <c r="Q58" i="4" s="1"/>
  <c r="Q59" i="4" s="1"/>
  <c r="Q60" i="4" s="1"/>
  <c r="Q61" i="4" s="1"/>
  <c r="Q62" i="4" s="1"/>
  <c r="Q63" i="4" s="1"/>
  <c r="Q64" i="4" s="1"/>
  <c r="Q65" i="4" s="1"/>
  <c r="Q66" i="4" s="1"/>
  <c r="Q67" i="4" s="1"/>
  <c r="Q68" i="4" s="1"/>
  <c r="Q69" i="4" s="1"/>
  <c r="Q70" i="4" s="1"/>
  <c r="Q71" i="4" s="1"/>
  <c r="Q72" i="4" s="1"/>
  <c r="Q73" i="4" s="1"/>
  <c r="Q74" i="4" s="1"/>
  <c r="Q75" i="4" s="1"/>
  <c r="Q76" i="4" s="1"/>
  <c r="Q77" i="4" s="1"/>
  <c r="Q78" i="4" s="1"/>
  <c r="Q79" i="4" s="1"/>
  <c r="Q80" i="4" s="1"/>
  <c r="Q81" i="4" s="1"/>
  <c r="Q82" i="4" s="1"/>
  <c r="Q83" i="4" s="1"/>
  <c r="Q84" i="4" s="1"/>
  <c r="Q85" i="4" s="1"/>
  <c r="Q86" i="4" s="1"/>
  <c r="Q87" i="4" s="1"/>
  <c r="Q88" i="4" s="1"/>
  <c r="Q89" i="4" s="1"/>
  <c r="Q90" i="4" s="1"/>
  <c r="Q91" i="4" s="1"/>
  <c r="Q92" i="4" s="1"/>
  <c r="Q93" i="4" s="1"/>
  <c r="Q94" i="4" s="1"/>
  <c r="Q95" i="4" s="1"/>
  <c r="Q96" i="4" s="1"/>
  <c r="Q97" i="4" s="1"/>
  <c r="Q98" i="4" s="1"/>
  <c r="Q99" i="4" s="1"/>
  <c r="Q5" i="4"/>
  <c r="Q6" i="4" s="1"/>
</calcChain>
</file>

<file path=xl/sharedStrings.xml><?xml version="1.0" encoding="utf-8"?>
<sst xmlns="http://schemas.openxmlformats.org/spreadsheetml/2006/main" count="231" uniqueCount="180">
  <si>
    <t>Direction</t>
  </si>
  <si>
    <t>Chauffage</t>
  </si>
  <si>
    <t>D.G.</t>
  </si>
  <si>
    <t>C.C.A.S.</t>
  </si>
  <si>
    <t>Cuisine</t>
  </si>
  <si>
    <t>Electricité</t>
  </si>
  <si>
    <t>D.A.S.I.</t>
  </si>
  <si>
    <t>Restaurant P.Landais</t>
  </si>
  <si>
    <t>Menuiserie</t>
  </si>
  <si>
    <t>C.N.H.R.</t>
  </si>
  <si>
    <t>Plomberie</t>
  </si>
  <si>
    <t>Sécurité</t>
  </si>
  <si>
    <t>Alisé</t>
  </si>
  <si>
    <t>Divers</t>
  </si>
  <si>
    <t>RPA Bout-des-Landes B2</t>
  </si>
  <si>
    <t>RPA Bout-des-Landes B3</t>
  </si>
  <si>
    <t>RPA Clos-Toreau C1</t>
  </si>
  <si>
    <t>RPA Clos-Toreau C2</t>
  </si>
  <si>
    <t>RPA Fonteny</t>
  </si>
  <si>
    <t>RPA Malville</t>
  </si>
  <si>
    <t>RPA Pirmil</t>
  </si>
  <si>
    <t>RPA Port-Boyer</t>
  </si>
  <si>
    <t>Type d'intervention</t>
  </si>
  <si>
    <t>RPA Sylvain Royé</t>
  </si>
  <si>
    <t>RC Fonteny</t>
  </si>
  <si>
    <t>RC Madeleine</t>
  </si>
  <si>
    <t>RC Malville</t>
  </si>
  <si>
    <t>RC Manufacture</t>
  </si>
  <si>
    <t>RC Pirmil</t>
  </si>
  <si>
    <t>RC Port-Boyer</t>
  </si>
  <si>
    <t>RC Savenay</t>
  </si>
  <si>
    <t>RC Le Pin-Sec</t>
  </si>
  <si>
    <t>D.P.A.</t>
  </si>
  <si>
    <t>Serrurerie</t>
  </si>
  <si>
    <t>Couverture</t>
  </si>
  <si>
    <t>Etanchéité</t>
  </si>
  <si>
    <t>Vitrerie</t>
  </si>
  <si>
    <t>Adresse</t>
  </si>
  <si>
    <t>Type d'établissemt</t>
  </si>
  <si>
    <t>Equipement</t>
  </si>
  <si>
    <t>E.H.P.A.D</t>
  </si>
  <si>
    <t>C.H.R.S.</t>
  </si>
  <si>
    <t>C.A.D.A.</t>
  </si>
  <si>
    <t>Restaurant-Club</t>
  </si>
  <si>
    <t>Résidence</t>
  </si>
  <si>
    <t>Association</t>
  </si>
  <si>
    <t>A.I.S.L.</t>
  </si>
  <si>
    <t>1 bis Place St Similien</t>
  </si>
  <si>
    <t>16 rue P. Landais</t>
  </si>
  <si>
    <t>2 rue Arago</t>
  </si>
  <si>
    <t>4 place François II</t>
  </si>
  <si>
    <t>8 rue de la Pelleterie</t>
  </si>
  <si>
    <t>6 rue de Concarneau</t>
  </si>
  <si>
    <t>4 rue d'Hendaye</t>
  </si>
  <si>
    <t>2 rue d'Hendaye</t>
  </si>
  <si>
    <t>27 rue de Fonteny</t>
  </si>
  <si>
    <t>29 rue de Malville</t>
  </si>
  <si>
    <t>31 rue de Malville</t>
  </si>
  <si>
    <t>4 rue de la Turballe</t>
  </si>
  <si>
    <t>2 rue de la Turballe</t>
  </si>
  <si>
    <t>8 rue Sylvain Royé</t>
  </si>
  <si>
    <t>RC Bout des Landes</t>
  </si>
  <si>
    <t>RC Clos Toreau</t>
  </si>
  <si>
    <t>6 avenue Laurent Bonnevay</t>
  </si>
  <si>
    <t>6 rue de Hercé</t>
  </si>
  <si>
    <t>27 rue du Croissant</t>
  </si>
  <si>
    <t>18 rue de Savenay</t>
  </si>
  <si>
    <t>3 rue de Valenciennes</t>
  </si>
  <si>
    <t>7 rue de Chambellan</t>
  </si>
  <si>
    <t>1 rue des Récollets</t>
  </si>
  <si>
    <t>9 rue de Bréa</t>
  </si>
  <si>
    <t>13 rue de la Haute Mitrie</t>
  </si>
  <si>
    <t>24 bis rue des Olivettes</t>
  </si>
  <si>
    <t>14 bis - 16 bis bd Maréchal Juin</t>
  </si>
  <si>
    <t>Hangar Famille Détresse</t>
  </si>
  <si>
    <t>1 rue des Granits</t>
  </si>
  <si>
    <t>Hangar Secours Populaire</t>
  </si>
  <si>
    <t>Hangar C.N.H. R.</t>
  </si>
  <si>
    <t>Siège Social</t>
  </si>
  <si>
    <t>RPA Croissant</t>
  </si>
  <si>
    <t>RC Croissant</t>
  </si>
  <si>
    <t>E.H.P.A.D. La Madeleine</t>
  </si>
  <si>
    <t>E.H.P.A.D. Bréa</t>
  </si>
  <si>
    <t>E.H.P.A.D. Haute-Mitrie</t>
  </si>
  <si>
    <t>E.H.P.A.D. Ma maison</t>
  </si>
  <si>
    <t>Foyer Champs de Mars</t>
  </si>
  <si>
    <t>Foyer St Martin</t>
  </si>
  <si>
    <t>16 rue A. de Monzie</t>
  </si>
  <si>
    <t>41 bis bd Gustave Roch</t>
  </si>
  <si>
    <t>Foyer St Benoît</t>
  </si>
  <si>
    <t>43 et 45 bd Gustave Roch</t>
  </si>
  <si>
    <t>Sophonie</t>
  </si>
  <si>
    <t>23 rue du Moulin</t>
  </si>
  <si>
    <t>Bar l'Escale</t>
  </si>
  <si>
    <t>12 rue Paul Claudel</t>
  </si>
  <si>
    <t>Atelier Mécanord</t>
  </si>
  <si>
    <t>34 rue A. de Vigny</t>
  </si>
  <si>
    <t>46 rue des Renards</t>
  </si>
  <si>
    <t>Croix Rouge</t>
  </si>
  <si>
    <t>9 bd Albert Thomas</t>
  </si>
  <si>
    <t>Atelier Bricolage</t>
  </si>
  <si>
    <t>7 place des Dervalières</t>
  </si>
  <si>
    <t>Beau Rivage</t>
  </si>
  <si>
    <t>8 chemin des Bateliers</t>
  </si>
  <si>
    <t>Banque Alimentaire</t>
  </si>
  <si>
    <t>23 chemin des Bateliers</t>
  </si>
  <si>
    <t>Maison d'accueil de jour (Francisco ferrrer)</t>
  </si>
  <si>
    <t>2- 4 rue F. Ferrer</t>
  </si>
  <si>
    <t>91 bis rue des Hauts Pavés</t>
  </si>
  <si>
    <t>34 rue Félix Lemoine</t>
  </si>
  <si>
    <t>Archipel</t>
  </si>
  <si>
    <t>Type étab.</t>
  </si>
  <si>
    <t>Nettoyage</t>
  </si>
  <si>
    <t>Curage</t>
  </si>
  <si>
    <t>Rénovation appartement</t>
  </si>
  <si>
    <t>Réparation volet</t>
  </si>
  <si>
    <t>Les Restos du Cœur (1)</t>
  </si>
  <si>
    <t>Les Restos du Cœur (2)</t>
  </si>
  <si>
    <t>CADA Safran (Site)</t>
  </si>
  <si>
    <t>CADA Safran (Appart)</t>
  </si>
  <si>
    <t>E.H.P.A.D. Chambellan</t>
  </si>
  <si>
    <t>Tables de travail</t>
  </si>
  <si>
    <t>Restaurant Social &amp; Alisé</t>
  </si>
  <si>
    <t>ETABL</t>
  </si>
  <si>
    <t>ETABL établissement</t>
  </si>
  <si>
    <t>Equipement/Adresse</t>
  </si>
  <si>
    <t xml:space="preserve"> DIR=3 Equipement/Adresse</t>
  </si>
  <si>
    <t xml:space="preserve"> DIR=2 Equipement/Adresse</t>
  </si>
  <si>
    <t xml:space="preserve"> DIR=4 Equipement/Adresse</t>
  </si>
  <si>
    <t>Récupération de l'adresse de l'équipement</t>
  </si>
  <si>
    <t>Francisco Ferrer HTTP</t>
  </si>
  <si>
    <t>Francisco Ferrer Félix Lemoine</t>
  </si>
  <si>
    <t>8 rue de Concarneau</t>
  </si>
  <si>
    <t>3 cours Jules Durand</t>
  </si>
  <si>
    <t>7 bis rue des Stocks</t>
  </si>
  <si>
    <t xml:space="preserve"> 12 rue Russeil</t>
  </si>
  <si>
    <t>Priorité de l'intervention</t>
  </si>
  <si>
    <t>SERVICES EQUIPEMENTS NAUTIQUES</t>
  </si>
  <si>
    <t>Date de Remplacement</t>
  </si>
  <si>
    <t>Remplaçant</t>
  </si>
  <si>
    <t xml:space="preserve">Lieu </t>
  </si>
  <si>
    <t>Horaire</t>
  </si>
  <si>
    <t>Nom du remplaçant</t>
  </si>
  <si>
    <t>Horaires du remplacement</t>
  </si>
  <si>
    <t>Lieu du remplacement</t>
  </si>
  <si>
    <t>AE et AT</t>
  </si>
  <si>
    <t>Caisse</t>
  </si>
  <si>
    <t>MNS</t>
  </si>
  <si>
    <t>Respon</t>
  </si>
  <si>
    <t>Absent</t>
  </si>
  <si>
    <t>Etat heures supplémentaires</t>
  </si>
  <si>
    <t>Normale et samedi</t>
  </si>
  <si>
    <t>dimanche et fèrié</t>
  </si>
  <si>
    <t>Recupération</t>
  </si>
  <si>
    <t>Nom de l'agent absent</t>
  </si>
  <si>
    <t>Heures sup normale et samedi 25%</t>
  </si>
  <si>
    <t>Heures sup au dela de 14h00 / mois 50%</t>
  </si>
  <si>
    <t>Nbre d'heure dimanche et fèrié</t>
  </si>
  <si>
    <t xml:space="preserve">Nbre d'heure de 22h00 à 7h00 </t>
  </si>
  <si>
    <t>Heures sup Faites</t>
  </si>
  <si>
    <t>Reste</t>
  </si>
  <si>
    <t>Heures Supplémentaires</t>
  </si>
  <si>
    <t>Date du Rempl / Récup</t>
  </si>
  <si>
    <t>Heures sup entre 22h00 et 7h00 140%</t>
  </si>
  <si>
    <t>Heures sup dimanche et ferié 100%</t>
  </si>
  <si>
    <t>Nbre d'heure maj 25% Normale et samedi</t>
  </si>
  <si>
    <t>Nbre d'heure maj 50% au dela de 14h/mois</t>
  </si>
  <si>
    <t>Nbre d'heure maj 100% dimanche et fèrié</t>
  </si>
  <si>
    <t>Nbre d'heure maj 140% de 22h00 à 7h00</t>
  </si>
  <si>
    <t xml:space="preserve">Nbre d'heure normale et samedi </t>
  </si>
  <si>
    <t xml:space="preserve">Nbre d'heure au dela de 14h/mois </t>
  </si>
  <si>
    <t>au dela de 14h / mois</t>
  </si>
  <si>
    <t>de 22h00 à 7h00</t>
  </si>
  <si>
    <t>indice &lt;380</t>
  </si>
  <si>
    <t>Agents indice sup 380 pas de majoration</t>
  </si>
  <si>
    <t>Agent indice Sup 380     pas de maj / report année prec.</t>
  </si>
  <si>
    <t>agent_1</t>
  </si>
  <si>
    <t>agent_2</t>
  </si>
  <si>
    <t>etablissement_1</t>
  </si>
  <si>
    <t>etablissement_2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</si>
</sst>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[h]:mm"/>
  </numFmts>
  <fonts count="2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0"/>
      <color indexed="42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8"/>
      <name val="Arial Narrow"/>
      <family val="2"/>
    </font>
    <font>
      <b/>
      <sz val="9"/>
      <color indexed="9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sz val="11"/>
      <name val="Calibri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8"/>
      <name val="Arial"/>
      <family val="2"/>
    </font>
    <font>
      <sz val="10"/>
      <color indexed="43"/>
      <name val="Arial"/>
      <family val="2"/>
    </font>
    <font>
      <u/>
      <sz val="11"/>
      <color theme="10"/>
      <name val="Calibri"/>
      <family val="2"/>
    </font>
    <font>
      <b/>
      <sz val="8"/>
      <name val="Verdana"/>
      <family val="2"/>
    </font>
    <font>
      <sz val="10"/>
      <color theme="0"/>
      <name val="Arial"/>
      <family val="2"/>
    </font>
    <font>
      <b/>
      <sz val="11"/>
      <color theme="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/>
      <right style="thin">
        <color indexed="9"/>
      </right>
      <top style="medium">
        <color indexed="64"/>
      </top>
      <bottom/>
      <diagonal/>
    </border>
    <border>
      <left/>
      <right style="thin">
        <color theme="0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9"/>
      </left>
      <right style="thin">
        <color theme="0" tint="-4.9989318521683403E-2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245">
    <xf numFmtId="0" fontId="0" fillId="0" borderId="0" xfId="0"/>
    <xf numFmtId="0" fontId="0" fillId="2" borderId="0" xfId="0" applyFill="1" applyBorder="1" applyProtection="1"/>
    <xf numFmtId="0" fontId="3" fillId="0" borderId="0" xfId="0" applyFont="1" applyProtection="1"/>
    <xf numFmtId="0" fontId="3" fillId="0" borderId="0" xfId="0" applyFont="1" applyBorder="1" applyProtection="1">
      <protection locked="0"/>
    </xf>
    <xf numFmtId="0" fontId="3" fillId="0" borderId="0" xfId="0" applyFont="1" applyProtection="1">
      <protection locked="0" hidden="1"/>
    </xf>
    <xf numFmtId="0" fontId="3" fillId="0" borderId="0" xfId="0" applyFont="1" applyProtection="1">
      <protection locked="0"/>
    </xf>
    <xf numFmtId="0" fontId="3" fillId="0" borderId="0" xfId="0" applyFont="1"/>
    <xf numFmtId="0" fontId="3" fillId="0" borderId="0" xfId="0" applyFont="1" applyBorder="1" applyProtection="1">
      <protection locked="0" hidden="1"/>
    </xf>
    <xf numFmtId="0" fontId="3" fillId="0" borderId="1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3" fillId="0" borderId="0" xfId="0" applyFont="1" applyBorder="1" applyProtection="1">
      <protection hidden="1"/>
    </xf>
    <xf numFmtId="0" fontId="3" fillId="0" borderId="0" xfId="0" applyFont="1" applyProtection="1">
      <protection hidden="1"/>
    </xf>
    <xf numFmtId="0" fontId="3" fillId="0" borderId="3" xfId="0" applyFont="1" applyBorder="1" applyProtection="1">
      <protection locked="0"/>
    </xf>
    <xf numFmtId="0" fontId="3" fillId="0" borderId="4" xfId="0" applyFont="1" applyBorder="1" applyProtection="1">
      <protection locked="0"/>
    </xf>
    <xf numFmtId="0" fontId="3" fillId="0" borderId="0" xfId="0" applyFont="1" applyAlignment="1">
      <alignment horizontal="center"/>
    </xf>
    <xf numFmtId="0" fontId="3" fillId="0" borderId="0" xfId="0" applyFont="1" applyAlignment="1" applyProtection="1">
      <alignment horizontal="left"/>
      <protection locked="0"/>
    </xf>
    <xf numFmtId="0" fontId="3" fillId="3" borderId="2" xfId="0" applyFont="1" applyFill="1" applyBorder="1" applyAlignment="1">
      <alignment horizontal="center"/>
    </xf>
    <xf numFmtId="0" fontId="3" fillId="3" borderId="4" xfId="0" applyFont="1" applyFill="1" applyBorder="1"/>
    <xf numFmtId="0" fontId="3" fillId="3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0" xfId="0" applyFont="1" applyFill="1" applyBorder="1"/>
    <xf numFmtId="0" fontId="3" fillId="3" borderId="6" xfId="0" applyFont="1" applyFill="1" applyBorder="1"/>
    <xf numFmtId="0" fontId="3" fillId="0" borderId="7" xfId="0" applyFont="1" applyBorder="1" applyProtection="1">
      <protection locked="0"/>
    </xf>
    <xf numFmtId="0" fontId="3" fillId="0" borderId="7" xfId="0" applyFont="1" applyBorder="1" applyProtection="1"/>
    <xf numFmtId="0" fontId="3" fillId="0" borderId="2" xfId="0" applyFont="1" applyBorder="1" applyProtection="1">
      <protection locked="0" hidden="1"/>
    </xf>
    <xf numFmtId="0" fontId="3" fillId="0" borderId="8" xfId="0" applyFont="1" applyBorder="1" applyProtection="1">
      <protection locked="0"/>
    </xf>
    <xf numFmtId="0" fontId="3" fillId="0" borderId="3" xfId="0" applyFont="1" applyBorder="1" applyProtection="1">
      <protection locked="0" hidden="1"/>
    </xf>
    <xf numFmtId="0" fontId="3" fillId="0" borderId="9" xfId="0" applyFont="1" applyBorder="1" applyProtection="1">
      <protection locked="0"/>
    </xf>
    <xf numFmtId="0" fontId="3" fillId="0" borderId="10" xfId="0" applyFont="1" applyBorder="1" applyProtection="1">
      <protection locked="0" hidden="1"/>
    </xf>
    <xf numFmtId="0" fontId="3" fillId="0" borderId="4" xfId="0" applyFont="1" applyFill="1" applyBorder="1" applyProtection="1">
      <protection locked="0"/>
    </xf>
    <xf numFmtId="0" fontId="3" fillId="0" borderId="10" xfId="0" applyFont="1" applyBorder="1" applyProtection="1">
      <protection locked="0"/>
    </xf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10" fillId="3" borderId="4" xfId="0" applyFont="1" applyFill="1" applyBorder="1" applyAlignment="1">
      <alignment horizontal="center"/>
    </xf>
    <xf numFmtId="0" fontId="3" fillId="3" borderId="9" xfId="0" applyFont="1" applyFill="1" applyBorder="1"/>
    <xf numFmtId="0" fontId="0" fillId="4" borderId="11" xfId="0" applyFill="1" applyBorder="1" applyProtection="1"/>
    <xf numFmtId="0" fontId="0" fillId="0" borderId="0" xfId="0" applyProtection="1"/>
    <xf numFmtId="0" fontId="0" fillId="4" borderId="15" xfId="0" applyFill="1" applyBorder="1" applyProtection="1"/>
    <xf numFmtId="0" fontId="0" fillId="4" borderId="16" xfId="0" applyFill="1" applyBorder="1" applyProtection="1"/>
    <xf numFmtId="0" fontId="0" fillId="0" borderId="0" xfId="0" applyBorder="1" applyProtection="1"/>
    <xf numFmtId="0" fontId="0" fillId="0" borderId="16" xfId="0" applyBorder="1" applyProtection="1"/>
    <xf numFmtId="0" fontId="0" fillId="0" borderId="17" xfId="0" applyFill="1" applyBorder="1" applyProtection="1"/>
    <xf numFmtId="0" fontId="0" fillId="0" borderId="15" xfId="0" applyBorder="1" applyProtection="1"/>
    <xf numFmtId="0" fontId="8" fillId="4" borderId="12" xfId="0" applyFont="1" applyFill="1" applyBorder="1" applyProtection="1">
      <protection hidden="1"/>
    </xf>
    <xf numFmtId="0" fontId="0" fillId="0" borderId="16" xfId="0" applyFill="1" applyBorder="1" applyProtection="1"/>
    <xf numFmtId="0" fontId="14" fillId="4" borderId="16" xfId="0" applyFont="1" applyFill="1" applyBorder="1" applyProtection="1"/>
    <xf numFmtId="0" fontId="13" fillId="2" borderId="16" xfId="0" applyFont="1" applyFill="1" applyBorder="1" applyAlignment="1" applyProtection="1">
      <alignment horizontal="center" vertical="center"/>
    </xf>
    <xf numFmtId="0" fontId="0" fillId="0" borderId="15" xfId="0" applyFill="1" applyBorder="1" applyProtection="1"/>
    <xf numFmtId="0" fontId="9" fillId="5" borderId="1" xfId="0" applyFont="1" applyFill="1" applyBorder="1" applyProtection="1"/>
    <xf numFmtId="0" fontId="9" fillId="5" borderId="7" xfId="0" applyFont="1" applyFill="1" applyBorder="1" applyProtection="1"/>
    <xf numFmtId="0" fontId="2" fillId="0" borderId="2" xfId="0" applyFont="1" applyBorder="1" applyAlignment="1"/>
    <xf numFmtId="0" fontId="2" fillId="0" borderId="4" xfId="0" applyFont="1" applyBorder="1" applyAlignment="1"/>
    <xf numFmtId="0" fontId="2" fillId="0" borderId="3" xfId="0" applyFont="1" applyBorder="1" applyAlignment="1"/>
    <xf numFmtId="0" fontId="2" fillId="0" borderId="8" xfId="0" applyFont="1" applyBorder="1" applyAlignment="1"/>
    <xf numFmtId="0" fontId="13" fillId="0" borderId="2" xfId="0" applyFont="1" applyBorder="1" applyProtection="1"/>
    <xf numFmtId="0" fontId="0" fillId="0" borderId="4" xfId="0" applyBorder="1" applyProtection="1"/>
    <xf numFmtId="0" fontId="13" fillId="0" borderId="2" xfId="0" applyFont="1" applyFill="1" applyBorder="1" applyProtection="1"/>
    <xf numFmtId="0" fontId="0" fillId="0" borderId="3" xfId="0" applyBorder="1" applyProtection="1"/>
    <xf numFmtId="0" fontId="0" fillId="0" borderId="8" xfId="0" applyBorder="1" applyProtection="1"/>
    <xf numFmtId="0" fontId="0" fillId="0" borderId="2" xfId="0" applyBorder="1" applyProtection="1"/>
    <xf numFmtId="0" fontId="15" fillId="0" borderId="2" xfId="0" applyFont="1" applyBorder="1" applyAlignment="1"/>
    <xf numFmtId="0" fontId="15" fillId="0" borderId="4" xfId="0" applyFont="1" applyBorder="1" applyAlignment="1"/>
    <xf numFmtId="0" fontId="11" fillId="2" borderId="0" xfId="0" applyFont="1" applyFill="1" applyBorder="1" applyAlignment="1" applyProtection="1">
      <alignment horizontal="center"/>
    </xf>
    <xf numFmtId="0" fontId="0" fillId="0" borderId="0" xfId="0" applyBorder="1" applyAlignment="1" applyProtection="1">
      <alignment horizontal="left"/>
    </xf>
    <xf numFmtId="0" fontId="0" fillId="4" borderId="13" xfId="0" applyFill="1" applyBorder="1" applyProtection="1"/>
    <xf numFmtId="0" fontId="0" fillId="0" borderId="14" xfId="0" applyBorder="1" applyProtection="1"/>
    <xf numFmtId="0" fontId="10" fillId="0" borderId="19" xfId="0" applyFont="1" applyBorder="1" applyAlignment="1" applyProtection="1">
      <alignment vertical="center" wrapText="1"/>
    </xf>
    <xf numFmtId="0" fontId="3" fillId="0" borderId="0" xfId="0" applyFont="1" applyAlignment="1">
      <alignment vertical="center"/>
    </xf>
    <xf numFmtId="14" fontId="10" fillId="0" borderId="21" xfId="0" applyNumberFormat="1" applyFont="1" applyBorder="1" applyAlignment="1" applyProtection="1">
      <alignment horizontal="left" vertical="center"/>
    </xf>
    <xf numFmtId="0" fontId="10" fillId="0" borderId="19" xfId="0" applyFont="1" applyBorder="1" applyAlignment="1" applyProtection="1">
      <alignment vertical="center"/>
    </xf>
    <xf numFmtId="14" fontId="10" fillId="0" borderId="21" xfId="0" applyNumberFormat="1" applyFont="1" applyFill="1" applyBorder="1" applyAlignment="1" applyProtection="1">
      <alignment horizontal="left" vertical="center"/>
    </xf>
    <xf numFmtId="0" fontId="10" fillId="0" borderId="19" xfId="0" applyFont="1" applyFill="1" applyBorder="1" applyAlignment="1" applyProtection="1">
      <alignment vertical="center"/>
    </xf>
    <xf numFmtId="0" fontId="10" fillId="0" borderId="21" xfId="0" applyFont="1" applyBorder="1" applyAlignment="1" applyProtection="1">
      <alignment horizontal="left" vertical="center"/>
    </xf>
    <xf numFmtId="0" fontId="7" fillId="5" borderId="1" xfId="0" applyFont="1" applyFill="1" applyBorder="1" applyAlignment="1"/>
    <xf numFmtId="0" fontId="7" fillId="5" borderId="7" xfId="0" applyFont="1" applyFill="1" applyBorder="1" applyAlignment="1"/>
    <xf numFmtId="0" fontId="0" fillId="6" borderId="15" xfId="0" applyFill="1" applyBorder="1" applyProtection="1"/>
    <xf numFmtId="0" fontId="0" fillId="6" borderId="0" xfId="0" applyFill="1" applyBorder="1" applyProtection="1"/>
    <xf numFmtId="0" fontId="0" fillId="6" borderId="0" xfId="0" applyFill="1" applyProtection="1"/>
    <xf numFmtId="0" fontId="13" fillId="6" borderId="0" xfId="0" applyFont="1" applyFill="1" applyProtection="1"/>
    <xf numFmtId="0" fontId="13" fillId="0" borderId="1" xfId="0" applyFont="1" applyBorder="1" applyProtection="1"/>
    <xf numFmtId="0" fontId="0" fillId="0" borderId="7" xfId="0" applyBorder="1" applyProtection="1"/>
    <xf numFmtId="0" fontId="0" fillId="7" borderId="0" xfId="0" applyFill="1" applyProtection="1"/>
    <xf numFmtId="0" fontId="2" fillId="7" borderId="0" xfId="0" applyFont="1" applyFill="1" applyBorder="1" applyAlignment="1"/>
    <xf numFmtId="0" fontId="12" fillId="7" borderId="0" xfId="1" applyFont="1" applyFill="1" applyBorder="1" applyAlignment="1" applyProtection="1">
      <alignment vertical="center" wrapText="1"/>
    </xf>
    <xf numFmtId="0" fontId="0" fillId="7" borderId="0" xfId="0" applyFill="1" applyBorder="1" applyAlignment="1"/>
    <xf numFmtId="0" fontId="10" fillId="0" borderId="21" xfId="0" applyFont="1" applyBorder="1" applyAlignment="1" applyProtection="1">
      <alignment horizontal="left"/>
    </xf>
    <xf numFmtId="0" fontId="10" fillId="0" borderId="19" xfId="0" applyFont="1" applyBorder="1" applyProtection="1"/>
    <xf numFmtId="0" fontId="10" fillId="0" borderId="19" xfId="0" applyFont="1" applyBorder="1"/>
    <xf numFmtId="0" fontId="0" fillId="0" borderId="4" xfId="0" applyFill="1" applyBorder="1" applyProtection="1"/>
    <xf numFmtId="0" fontId="0" fillId="0" borderId="2" xfId="0" applyFill="1" applyBorder="1" applyProtection="1"/>
    <xf numFmtId="0" fontId="0" fillId="0" borderId="3" xfId="0" applyFill="1" applyBorder="1" applyProtection="1"/>
    <xf numFmtId="0" fontId="0" fillId="0" borderId="8" xfId="0" applyFill="1" applyBorder="1" applyProtection="1"/>
    <xf numFmtId="14" fontId="10" fillId="0" borderId="19" xfId="0" applyNumberFormat="1" applyFont="1" applyBorder="1" applyAlignment="1" applyProtection="1">
      <alignment vertical="center"/>
    </xf>
    <xf numFmtId="0" fontId="21" fillId="0" borderId="0" xfId="0" applyFont="1" applyBorder="1"/>
    <xf numFmtId="15" fontId="21" fillId="0" borderId="0" xfId="0" applyNumberFormat="1" applyFont="1" applyBorder="1"/>
    <xf numFmtId="0" fontId="21" fillId="0" borderId="0" xfId="0" applyFont="1" applyFill="1" applyBorder="1"/>
    <xf numFmtId="0" fontId="21" fillId="0" borderId="0" xfId="2" applyFont="1" applyBorder="1" applyProtection="1"/>
    <xf numFmtId="15" fontId="21" fillId="0" borderId="0" xfId="2" applyNumberFormat="1" applyFont="1" applyBorder="1" applyProtection="1"/>
    <xf numFmtId="0" fontId="22" fillId="11" borderId="0" xfId="0" applyFont="1" applyFill="1" applyProtection="1"/>
    <xf numFmtId="14" fontId="10" fillId="0" borderId="22" xfId="0" applyNumberFormat="1" applyFont="1" applyBorder="1" applyAlignment="1" applyProtection="1">
      <alignment horizontal="left" vertical="center"/>
    </xf>
    <xf numFmtId="14" fontId="10" fillId="0" borderId="20" xfId="0" applyNumberFormat="1" applyFont="1" applyBorder="1" applyAlignment="1" applyProtection="1">
      <alignment vertical="center"/>
    </xf>
    <xf numFmtId="14" fontId="10" fillId="0" borderId="19" xfId="0" applyNumberFormat="1" applyFont="1" applyFill="1" applyBorder="1" applyAlignment="1" applyProtection="1">
      <alignment vertical="center"/>
    </xf>
    <xf numFmtId="0" fontId="10" fillId="0" borderId="20" xfId="0" applyFont="1" applyBorder="1" applyAlignment="1" applyProtection="1">
      <alignment vertical="center"/>
    </xf>
    <xf numFmtId="0" fontId="0" fillId="2" borderId="1" xfId="0" applyFill="1" applyBorder="1" applyProtection="1"/>
    <xf numFmtId="0" fontId="0" fillId="2" borderId="6" xfId="0" applyFill="1" applyBorder="1" applyProtection="1"/>
    <xf numFmtId="0" fontId="2" fillId="2" borderId="6" xfId="0" applyFont="1" applyFill="1" applyBorder="1" applyProtection="1"/>
    <xf numFmtId="0" fontId="16" fillId="2" borderId="6" xfId="0" applyFont="1" applyFill="1" applyBorder="1" applyAlignment="1" applyProtection="1">
      <alignment horizontal="center"/>
    </xf>
    <xf numFmtId="0" fontId="11" fillId="2" borderId="7" xfId="0" applyFont="1" applyFill="1" applyBorder="1" applyProtection="1"/>
    <xf numFmtId="0" fontId="0" fillId="2" borderId="2" xfId="0" applyFill="1" applyBorder="1" applyProtection="1"/>
    <xf numFmtId="0" fontId="0" fillId="2" borderId="4" xfId="0" applyFill="1" applyBorder="1" applyProtection="1"/>
    <xf numFmtId="0" fontId="16" fillId="2" borderId="0" xfId="0" applyFont="1" applyFill="1" applyBorder="1" applyAlignment="1" applyProtection="1">
      <alignment horizontal="center"/>
    </xf>
    <xf numFmtId="0" fontId="9" fillId="5" borderId="29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 wrapText="1"/>
    </xf>
    <xf numFmtId="0" fontId="9" fillId="5" borderId="30" xfId="0" applyFont="1" applyFill="1" applyBorder="1" applyAlignment="1" applyProtection="1">
      <alignment horizontal="center" vertical="center" wrapText="1"/>
    </xf>
    <xf numFmtId="0" fontId="0" fillId="13" borderId="2" xfId="0" applyFill="1" applyBorder="1" applyProtection="1"/>
    <xf numFmtId="0" fontId="0" fillId="13" borderId="0" xfId="0" applyFill="1" applyBorder="1" applyProtection="1"/>
    <xf numFmtId="0" fontId="0" fillId="13" borderId="4" xfId="0" applyFill="1" applyBorder="1" applyProtection="1"/>
    <xf numFmtId="14" fontId="2" fillId="13" borderId="0" xfId="0" applyNumberFormat="1" applyFont="1" applyFill="1" applyBorder="1" applyProtection="1"/>
    <xf numFmtId="0" fontId="9" fillId="13" borderId="0" xfId="0" applyFont="1" applyFill="1" applyBorder="1" applyProtection="1"/>
    <xf numFmtId="0" fontId="5" fillId="13" borderId="0" xfId="0" applyFont="1" applyFill="1" applyBorder="1" applyProtection="1"/>
    <xf numFmtId="0" fontId="0" fillId="13" borderId="2" xfId="0" applyFill="1" applyBorder="1" applyAlignment="1" applyProtection="1"/>
    <xf numFmtId="0" fontId="0" fillId="13" borderId="0" xfId="0" applyFill="1" applyBorder="1" applyAlignment="1" applyProtection="1"/>
    <xf numFmtId="0" fontId="19" fillId="13" borderId="0" xfId="0" applyFont="1" applyFill="1" applyBorder="1" applyAlignment="1" applyProtection="1"/>
    <xf numFmtId="0" fontId="19" fillId="13" borderId="4" xfId="0" applyFont="1" applyFill="1" applyBorder="1" applyAlignment="1" applyProtection="1"/>
    <xf numFmtId="0" fontId="9" fillId="13" borderId="0" xfId="0" applyFont="1" applyFill="1" applyBorder="1" applyAlignment="1" applyProtection="1">
      <alignment horizontal="center" vertical="center"/>
    </xf>
    <xf numFmtId="0" fontId="17" fillId="13" borderId="2" xfId="0" applyFont="1" applyFill="1" applyBorder="1" applyAlignment="1" applyProtection="1">
      <alignment vertical="top" wrapText="1"/>
    </xf>
    <xf numFmtId="0" fontId="17" fillId="13" borderId="0" xfId="0" applyFont="1" applyFill="1" applyBorder="1" applyAlignment="1" applyProtection="1">
      <alignment vertical="top" wrapText="1"/>
    </xf>
    <xf numFmtId="0" fontId="17" fillId="13" borderId="4" xfId="0" applyFont="1" applyFill="1" applyBorder="1" applyAlignment="1" applyProtection="1">
      <alignment vertical="top" wrapText="1"/>
    </xf>
    <xf numFmtId="0" fontId="0" fillId="13" borderId="4" xfId="0" applyFill="1" applyBorder="1" applyAlignment="1" applyProtection="1"/>
    <xf numFmtId="0" fontId="1" fillId="13" borderId="2" xfId="0" applyFont="1" applyFill="1" applyBorder="1" applyAlignment="1" applyProtection="1"/>
    <xf numFmtId="0" fontId="7" fillId="13" borderId="0" xfId="0" applyFont="1" applyFill="1" applyBorder="1" applyAlignment="1" applyProtection="1">
      <alignment horizontal="center" vertical="center"/>
    </xf>
    <xf numFmtId="0" fontId="7" fillId="13" borderId="4" xfId="0" applyFont="1" applyFill="1" applyBorder="1" applyAlignment="1" applyProtection="1">
      <alignment horizontal="center" vertical="center"/>
    </xf>
    <xf numFmtId="0" fontId="13" fillId="13" borderId="2" xfId="0" applyFont="1" applyFill="1" applyBorder="1" applyAlignment="1" applyProtection="1">
      <alignment vertical="center"/>
    </xf>
    <xf numFmtId="0" fontId="13" fillId="13" borderId="0" xfId="0" applyFont="1" applyFill="1" applyBorder="1" applyAlignment="1" applyProtection="1">
      <alignment vertical="center"/>
    </xf>
    <xf numFmtId="0" fontId="13" fillId="13" borderId="4" xfId="0" applyFont="1" applyFill="1" applyBorder="1" applyAlignment="1" applyProtection="1">
      <alignment vertical="center"/>
    </xf>
    <xf numFmtId="0" fontId="13" fillId="13" borderId="3" xfId="0" applyFont="1" applyFill="1" applyBorder="1" applyAlignment="1" applyProtection="1">
      <alignment vertical="center"/>
    </xf>
    <xf numFmtId="0" fontId="13" fillId="13" borderId="25" xfId="0" applyFont="1" applyFill="1" applyBorder="1" applyAlignment="1" applyProtection="1">
      <alignment vertical="center"/>
    </xf>
    <xf numFmtId="0" fontId="13" fillId="13" borderId="8" xfId="0" applyFont="1" applyFill="1" applyBorder="1" applyAlignment="1" applyProtection="1">
      <alignment vertical="center"/>
    </xf>
    <xf numFmtId="0" fontId="4" fillId="13" borderId="0" xfId="0" applyFont="1" applyFill="1" applyBorder="1" applyAlignment="1" applyProtection="1"/>
    <xf numFmtId="0" fontId="4" fillId="13" borderId="4" xfId="0" applyFont="1" applyFill="1" applyBorder="1" applyAlignment="1" applyProtection="1"/>
    <xf numFmtId="0" fontId="0" fillId="13" borderId="1" xfId="0" applyFill="1" applyBorder="1" applyProtection="1"/>
    <xf numFmtId="0" fontId="0" fillId="13" borderId="6" xfId="0" applyFill="1" applyBorder="1" applyProtection="1"/>
    <xf numFmtId="0" fontId="0" fillId="13" borderId="7" xfId="0" applyFill="1" applyBorder="1" applyProtection="1"/>
    <xf numFmtId="0" fontId="9" fillId="13" borderId="2" xfId="0" applyFont="1" applyFill="1" applyBorder="1" applyAlignment="1" applyProtection="1">
      <alignment vertical="center"/>
    </xf>
    <xf numFmtId="0" fontId="9" fillId="13" borderId="0" xfId="0" applyFont="1" applyFill="1" applyBorder="1" applyAlignment="1" applyProtection="1">
      <alignment vertical="center"/>
    </xf>
    <xf numFmtId="165" fontId="10" fillId="0" borderId="20" xfId="0" applyNumberFormat="1" applyFont="1" applyBorder="1" applyAlignment="1" applyProtection="1">
      <alignment vertical="center" wrapText="1"/>
    </xf>
    <xf numFmtId="165" fontId="10" fillId="4" borderId="20" xfId="0" applyNumberFormat="1" applyFont="1" applyFill="1" applyBorder="1" applyAlignment="1">
      <alignment vertical="center"/>
    </xf>
    <xf numFmtId="165" fontId="10" fillId="0" borderId="20" xfId="0" applyNumberFormat="1" applyFont="1" applyBorder="1" applyAlignment="1" applyProtection="1">
      <alignment vertical="center"/>
    </xf>
    <xf numFmtId="0" fontId="9" fillId="13" borderId="4" xfId="0" applyFont="1" applyFill="1" applyBorder="1" applyAlignment="1" applyProtection="1">
      <alignment vertical="center"/>
    </xf>
    <xf numFmtId="0" fontId="5" fillId="13" borderId="0" xfId="0" applyFont="1" applyFill="1" applyBorder="1" applyAlignment="1" applyProtection="1">
      <alignment horizontal="center" vertical="center" wrapText="1"/>
    </xf>
    <xf numFmtId="0" fontId="5" fillId="13" borderId="0" xfId="0" applyFont="1" applyFill="1" applyBorder="1" applyAlignment="1" applyProtection="1">
      <alignment horizontal="center" vertical="center"/>
    </xf>
    <xf numFmtId="20" fontId="15" fillId="10" borderId="0" xfId="0" applyNumberFormat="1" applyFont="1" applyFill="1" applyBorder="1" applyAlignment="1" applyProtection="1">
      <alignment horizontal="center" vertical="center"/>
    </xf>
    <xf numFmtId="0" fontId="9" fillId="5" borderId="29" xfId="0" applyFont="1" applyFill="1" applyBorder="1" applyAlignment="1" applyProtection="1">
      <alignment horizontal="center" vertical="center" wrapText="1"/>
    </xf>
    <xf numFmtId="0" fontId="9" fillId="5" borderId="31" xfId="0" applyFont="1" applyFill="1" applyBorder="1" applyAlignment="1" applyProtection="1">
      <alignment horizontal="center" vertical="center" wrapText="1"/>
    </xf>
    <xf numFmtId="20" fontId="15" fillId="12" borderId="0" xfId="0" applyNumberFormat="1" applyFont="1" applyFill="1" applyBorder="1" applyAlignment="1" applyProtection="1">
      <alignment horizontal="center" vertical="center" wrapText="1"/>
    </xf>
    <xf numFmtId="20" fontId="5" fillId="13" borderId="0" xfId="0" applyNumberFormat="1" applyFont="1" applyFill="1" applyBorder="1" applyAlignment="1" applyProtection="1">
      <alignment horizontal="center" vertical="center"/>
    </xf>
    <xf numFmtId="0" fontId="9" fillId="5" borderId="33" xfId="0" applyFont="1" applyFill="1" applyBorder="1" applyAlignment="1" applyProtection="1">
      <alignment horizontal="center" vertical="center" wrapText="1"/>
    </xf>
    <xf numFmtId="0" fontId="9" fillId="5" borderId="34" xfId="0" applyFont="1" applyFill="1" applyBorder="1" applyAlignment="1" applyProtection="1">
      <alignment horizontal="center" vertical="center" wrapText="1"/>
    </xf>
    <xf numFmtId="9" fontId="0" fillId="0" borderId="0" xfId="0" applyNumberFormat="1"/>
    <xf numFmtId="165" fontId="10" fillId="0" borderId="35" xfId="0" applyNumberFormat="1" applyFont="1" applyBorder="1" applyAlignment="1" applyProtection="1">
      <alignment vertical="center" wrapText="1"/>
    </xf>
    <xf numFmtId="165" fontId="10" fillId="0" borderId="19" xfId="0" applyNumberFormat="1" applyFont="1" applyBorder="1" applyAlignment="1" applyProtection="1">
      <alignment vertical="center" wrapText="1"/>
    </xf>
    <xf numFmtId="165" fontId="10" fillId="4" borderId="35" xfId="0" applyNumberFormat="1" applyFont="1" applyFill="1" applyBorder="1" applyAlignment="1">
      <alignment vertical="center"/>
    </xf>
    <xf numFmtId="165" fontId="10" fillId="4" borderId="19" xfId="0" applyNumberFormat="1" applyFont="1" applyFill="1" applyBorder="1" applyAlignment="1">
      <alignment vertical="center"/>
    </xf>
    <xf numFmtId="165" fontId="10" fillId="0" borderId="19" xfId="0" applyNumberFormat="1" applyFont="1" applyFill="1" applyBorder="1" applyAlignment="1" applyProtection="1">
      <alignment vertical="center" wrapText="1"/>
    </xf>
    <xf numFmtId="165" fontId="10" fillId="0" borderId="19" xfId="0" applyNumberFormat="1" applyFont="1" applyBorder="1" applyProtection="1"/>
    <xf numFmtId="165" fontId="10" fillId="0" borderId="19" xfId="0" applyNumberFormat="1" applyFont="1" applyBorder="1" applyAlignment="1" applyProtection="1">
      <alignment vertical="center"/>
    </xf>
    <xf numFmtId="165" fontId="10" fillId="0" borderId="19" xfId="0" applyNumberFormat="1" applyFont="1" applyFill="1" applyBorder="1" applyAlignment="1" applyProtection="1">
      <alignment vertical="center"/>
    </xf>
    <xf numFmtId="165" fontId="10" fillId="0" borderId="19" xfId="0" applyNumberFormat="1" applyFont="1" applyBorder="1" applyAlignment="1">
      <alignment vertical="center"/>
    </xf>
    <xf numFmtId="165" fontId="10" fillId="0" borderId="19" xfId="0" applyNumberFormat="1" applyFont="1" applyBorder="1"/>
    <xf numFmtId="165" fontId="10" fillId="15" borderId="20" xfId="0" applyNumberFormat="1" applyFont="1" applyFill="1" applyBorder="1" applyAlignment="1">
      <alignment vertical="center"/>
    </xf>
    <xf numFmtId="165" fontId="10" fillId="15" borderId="19" xfId="0" applyNumberFormat="1" applyFont="1" applyFill="1" applyBorder="1" applyAlignment="1">
      <alignment vertical="center"/>
    </xf>
    <xf numFmtId="165" fontId="10" fillId="15" borderId="19" xfId="0" applyNumberFormat="1" applyFont="1" applyFill="1" applyBorder="1"/>
    <xf numFmtId="165" fontId="10" fillId="16" borderId="35" xfId="0" applyNumberFormat="1" applyFont="1" applyFill="1" applyBorder="1" applyAlignment="1">
      <alignment vertical="center"/>
    </xf>
    <xf numFmtId="165" fontId="10" fillId="16" borderId="19" xfId="0" applyNumberFormat="1" applyFont="1" applyFill="1" applyBorder="1" applyAlignment="1">
      <alignment vertical="center"/>
    </xf>
    <xf numFmtId="0" fontId="9" fillId="5" borderId="36" xfId="0" applyFont="1" applyFill="1" applyBorder="1" applyAlignment="1" applyProtection="1">
      <alignment horizontal="center" vertical="center" wrapText="1"/>
    </xf>
    <xf numFmtId="0" fontId="9" fillId="5" borderId="29" xfId="0" applyFont="1" applyFill="1" applyBorder="1" applyAlignment="1" applyProtection="1">
      <alignment horizontal="center" vertical="center" wrapText="1"/>
    </xf>
    <xf numFmtId="0" fontId="9" fillId="5" borderId="31" xfId="0" applyFont="1" applyFill="1" applyBorder="1" applyAlignment="1" applyProtection="1">
      <alignment horizontal="center" vertical="center" wrapText="1"/>
    </xf>
    <xf numFmtId="0" fontId="10" fillId="0" borderId="20" xfId="0" applyFont="1" applyBorder="1" applyAlignment="1" applyProtection="1">
      <alignment vertical="center" wrapText="1" shrinkToFit="1"/>
    </xf>
    <xf numFmtId="0" fontId="10" fillId="0" borderId="19" xfId="0" applyFont="1" applyBorder="1" applyAlignment="1" applyProtection="1">
      <alignment vertical="center" wrapText="1" shrinkToFit="1"/>
    </xf>
    <xf numFmtId="0" fontId="10" fillId="0" borderId="19" xfId="0" applyFont="1" applyFill="1" applyBorder="1" applyAlignment="1" applyProtection="1">
      <alignment vertical="center" wrapText="1" shrinkToFit="1"/>
    </xf>
    <xf numFmtId="0" fontId="10" fillId="0" borderId="19" xfId="0" applyFont="1" applyBorder="1" applyAlignment="1" applyProtection="1">
      <alignment wrapText="1" shrinkToFit="1"/>
    </xf>
    <xf numFmtId="0" fontId="21" fillId="0" borderId="0" xfId="0" applyFont="1" applyFill="1" applyBorder="1" applyProtection="1"/>
    <xf numFmtId="14" fontId="2" fillId="10" borderId="5" xfId="0" applyNumberFormat="1" applyFont="1" applyFill="1" applyBorder="1" applyProtection="1"/>
    <xf numFmtId="0" fontId="10" fillId="0" borderId="20" xfId="0" applyFont="1" applyBorder="1" applyAlignment="1" applyProtection="1">
      <alignment vertical="center" wrapText="1"/>
    </xf>
    <xf numFmtId="0" fontId="10" fillId="3" borderId="1" xfId="0" applyFont="1" applyFill="1" applyBorder="1" applyAlignment="1">
      <alignment horizontal="center"/>
    </xf>
    <xf numFmtId="0" fontId="10" fillId="3" borderId="7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24" xfId="0" applyFont="1" applyFill="1" applyBorder="1" applyAlignment="1">
      <alignment horizontal="center"/>
    </xf>
    <xf numFmtId="0" fontId="10" fillId="3" borderId="10" xfId="0" applyFont="1" applyFill="1" applyBorder="1" applyAlignment="1">
      <alignment horizontal="center"/>
    </xf>
    <xf numFmtId="0" fontId="10" fillId="3" borderId="24" xfId="0" applyFont="1" applyFill="1" applyBorder="1" applyAlignment="1">
      <alignment horizontal="center"/>
    </xf>
    <xf numFmtId="0" fontId="0" fillId="13" borderId="0" xfId="0" applyFill="1" applyBorder="1" applyAlignment="1" applyProtection="1">
      <alignment horizontal="center"/>
    </xf>
    <xf numFmtId="0" fontId="9" fillId="11" borderId="2" xfId="0" applyFont="1" applyFill="1" applyBorder="1" applyAlignment="1" applyProtection="1">
      <alignment horizontal="center" vertical="center"/>
    </xf>
    <xf numFmtId="0" fontId="9" fillId="11" borderId="0" xfId="0" applyFont="1" applyFill="1" applyBorder="1" applyAlignment="1" applyProtection="1">
      <alignment horizontal="center" vertical="center"/>
    </xf>
    <xf numFmtId="0" fontId="9" fillId="5" borderId="23" xfId="0" applyFont="1" applyFill="1" applyBorder="1" applyAlignment="1" applyProtection="1">
      <alignment vertical="center"/>
    </xf>
    <xf numFmtId="0" fontId="9" fillId="5" borderId="18" xfId="0" applyFont="1" applyFill="1" applyBorder="1" applyAlignment="1" applyProtection="1">
      <alignment vertical="center"/>
    </xf>
    <xf numFmtId="0" fontId="9" fillId="13" borderId="0" xfId="0" applyFont="1" applyFill="1" applyBorder="1" applyAlignment="1" applyProtection="1">
      <alignment horizontal="center" vertical="center"/>
    </xf>
    <xf numFmtId="0" fontId="9" fillId="13" borderId="4" xfId="0" applyFont="1" applyFill="1" applyBorder="1" applyAlignment="1" applyProtection="1">
      <alignment horizontal="center" vertical="center"/>
    </xf>
    <xf numFmtId="0" fontId="0" fillId="4" borderId="23" xfId="0" applyFill="1" applyBorder="1" applyAlignment="1" applyProtection="1">
      <alignment horizontal="left"/>
      <protection locked="0"/>
    </xf>
    <xf numFmtId="0" fontId="0" fillId="0" borderId="27" xfId="0" applyBorder="1"/>
    <xf numFmtId="0" fontId="0" fillId="13" borderId="2" xfId="0" applyFill="1" applyBorder="1" applyAlignment="1" applyProtection="1">
      <alignment horizontal="center"/>
    </xf>
    <xf numFmtId="0" fontId="5" fillId="13" borderId="0" xfId="0" applyFont="1" applyFill="1" applyBorder="1" applyAlignment="1" applyProtection="1">
      <alignment horizontal="center"/>
    </xf>
    <xf numFmtId="0" fontId="2" fillId="13" borderId="2" xfId="0" applyFont="1" applyFill="1" applyBorder="1" applyAlignment="1" applyProtection="1">
      <alignment horizontal="center" vertical="center"/>
    </xf>
    <xf numFmtId="0" fontId="2" fillId="13" borderId="0" xfId="0" applyFont="1" applyFill="1" applyBorder="1" applyAlignment="1" applyProtection="1">
      <alignment horizontal="center" vertical="center"/>
    </xf>
    <xf numFmtId="0" fontId="5" fillId="13" borderId="0" xfId="0" applyFont="1" applyFill="1" applyBorder="1" applyAlignment="1" applyProtection="1">
      <alignment horizontal="center" vertical="center"/>
    </xf>
    <xf numFmtId="0" fontId="23" fillId="14" borderId="2" xfId="0" applyFont="1" applyFill="1" applyBorder="1" applyAlignment="1" applyProtection="1">
      <alignment horizontal="center" vertical="center" wrapText="1"/>
    </xf>
    <xf numFmtId="0" fontId="23" fillId="14" borderId="0" xfId="0" applyFont="1" applyFill="1" applyBorder="1" applyAlignment="1" applyProtection="1">
      <alignment horizontal="center" vertical="center" wrapText="1"/>
    </xf>
    <xf numFmtId="0" fontId="9" fillId="5" borderId="1" xfId="0" applyFont="1" applyFill="1" applyBorder="1" applyAlignment="1" applyProtection="1">
      <alignment horizontal="center"/>
    </xf>
    <xf numFmtId="0" fontId="9" fillId="5" borderId="7" xfId="0" applyFont="1" applyFill="1" applyBorder="1" applyAlignment="1" applyProtection="1">
      <alignment horizontal="center"/>
    </xf>
    <xf numFmtId="164" fontId="1" fillId="13" borderId="0" xfId="0" applyNumberFormat="1" applyFont="1" applyFill="1" applyBorder="1" applyAlignment="1" applyProtection="1">
      <alignment horizontal="center"/>
    </xf>
    <xf numFmtId="164" fontId="13" fillId="13" borderId="4" xfId="0" applyNumberFormat="1" applyFont="1" applyFill="1" applyBorder="1" applyAlignment="1" applyProtection="1">
      <alignment horizontal="center"/>
    </xf>
    <xf numFmtId="0" fontId="9" fillId="5" borderId="17" xfId="0" applyFont="1" applyFill="1" applyBorder="1" applyAlignment="1" applyProtection="1">
      <alignment horizontal="center"/>
    </xf>
    <xf numFmtId="0" fontId="9" fillId="5" borderId="28" xfId="0" applyFont="1" applyFill="1" applyBorder="1" applyAlignment="1" applyProtection="1">
      <alignment horizontal="center"/>
    </xf>
    <xf numFmtId="164" fontId="1" fillId="0" borderId="23" xfId="0" applyNumberFormat="1" applyFont="1" applyFill="1" applyBorder="1" applyAlignment="1" applyProtection="1">
      <alignment horizontal="center"/>
      <protection locked="0"/>
    </xf>
    <xf numFmtId="164" fontId="13" fillId="0" borderId="27" xfId="0" applyNumberFormat="1" applyFont="1" applyBorder="1"/>
    <xf numFmtId="0" fontId="9" fillId="5" borderId="1" xfId="0" applyFont="1" applyFill="1" applyBorder="1" applyAlignment="1" applyProtection="1">
      <alignment horizontal="left" vertical="center"/>
    </xf>
    <xf numFmtId="0" fontId="9" fillId="5" borderId="7" xfId="0" applyFont="1" applyFill="1" applyBorder="1" applyAlignment="1" applyProtection="1">
      <alignment horizontal="left" vertical="center"/>
    </xf>
    <xf numFmtId="0" fontId="1" fillId="4" borderId="10" xfId="0" applyFont="1" applyFill="1" applyBorder="1" applyAlignment="1" applyProtection="1">
      <alignment horizontal="center" vertical="center"/>
    </xf>
    <xf numFmtId="0" fontId="1" fillId="4" borderId="24" xfId="0" applyFont="1" applyFill="1" applyBorder="1" applyAlignment="1" applyProtection="1">
      <alignment horizontal="center" vertical="center"/>
    </xf>
    <xf numFmtId="0" fontId="1" fillId="4" borderId="9" xfId="0" applyFont="1" applyFill="1" applyBorder="1" applyAlignment="1" applyProtection="1">
      <alignment horizontal="center" vertical="center"/>
    </xf>
    <xf numFmtId="0" fontId="9" fillId="5" borderId="26" xfId="0" applyFont="1" applyFill="1" applyBorder="1" applyAlignment="1" applyProtection="1">
      <alignment horizontal="center" vertical="center"/>
    </xf>
    <xf numFmtId="0" fontId="9" fillId="5" borderId="18" xfId="0" applyFont="1" applyFill="1" applyBorder="1" applyAlignment="1" applyProtection="1">
      <alignment horizontal="center" vertical="center"/>
    </xf>
    <xf numFmtId="0" fontId="9" fillId="13" borderId="0" xfId="0" applyFont="1" applyFill="1" applyBorder="1" applyAlignment="1" applyProtection="1">
      <alignment horizontal="center"/>
    </xf>
    <xf numFmtId="0" fontId="9" fillId="13" borderId="4" xfId="0" applyFont="1" applyFill="1" applyBorder="1" applyAlignment="1" applyProtection="1">
      <alignment horizontal="center"/>
    </xf>
    <xf numFmtId="0" fontId="9" fillId="13" borderId="2" xfId="0" applyFont="1" applyFill="1" applyBorder="1" applyAlignment="1" applyProtection="1">
      <alignment horizontal="center" vertical="center"/>
    </xf>
    <xf numFmtId="0" fontId="9" fillId="5" borderId="32" xfId="0" applyFont="1" applyFill="1" applyBorder="1" applyAlignment="1" applyProtection="1">
      <alignment vertical="center"/>
    </xf>
    <xf numFmtId="0" fontId="0" fillId="4" borderId="27" xfId="0" applyFill="1" applyBorder="1" applyAlignment="1" applyProtection="1">
      <alignment horizontal="left"/>
      <protection locked="0"/>
    </xf>
    <xf numFmtId="0" fontId="13" fillId="8" borderId="23" xfId="0" applyFont="1" applyFill="1" applyBorder="1" applyAlignment="1" applyProtection="1">
      <alignment horizontal="center"/>
      <protection locked="0" hidden="1"/>
    </xf>
    <xf numFmtId="0" fontId="13" fillId="8" borderId="18" xfId="0" applyFont="1" applyFill="1" applyBorder="1" applyAlignment="1" applyProtection="1">
      <alignment horizontal="center"/>
      <protection locked="0" hidden="1"/>
    </xf>
    <xf numFmtId="0" fontId="9" fillId="5" borderId="2" xfId="0" applyFont="1" applyFill="1" applyBorder="1" applyAlignment="1" applyProtection="1">
      <alignment horizontal="center"/>
    </xf>
    <xf numFmtId="0" fontId="9" fillId="5" borderId="16" xfId="0" applyFont="1" applyFill="1" applyBorder="1" applyAlignment="1" applyProtection="1">
      <alignment horizontal="center"/>
    </xf>
    <xf numFmtId="0" fontId="13" fillId="13" borderId="2" xfId="0" applyFont="1" applyFill="1" applyBorder="1" applyAlignment="1" applyProtection="1">
      <alignment horizontal="center"/>
    </xf>
    <xf numFmtId="0" fontId="13" fillId="13" borderId="0" xfId="0" applyFont="1" applyFill="1" applyBorder="1" applyAlignment="1" applyProtection="1">
      <alignment horizontal="center"/>
    </xf>
    <xf numFmtId="0" fontId="6" fillId="13" borderId="0" xfId="0" applyFont="1" applyFill="1" applyBorder="1" applyAlignment="1" applyProtection="1">
      <alignment horizontal="center"/>
    </xf>
    <xf numFmtId="0" fontId="1" fillId="13" borderId="2" xfId="0" applyFont="1" applyFill="1" applyBorder="1" applyAlignment="1" applyProtection="1">
      <alignment horizontal="center"/>
    </xf>
    <xf numFmtId="0" fontId="1" fillId="13" borderId="0" xfId="0" applyFont="1" applyFill="1" applyBorder="1" applyAlignment="1" applyProtection="1">
      <alignment horizontal="center"/>
    </xf>
    <xf numFmtId="0" fontId="6" fillId="13" borderId="0" xfId="0" applyFont="1" applyFill="1" applyBorder="1" applyAlignment="1" applyProtection="1">
      <alignment horizontal="center" vertical="center"/>
      <protection locked="0"/>
    </xf>
    <xf numFmtId="0" fontId="6" fillId="13" borderId="4" xfId="0" applyFont="1" applyFill="1" applyBorder="1" applyAlignment="1" applyProtection="1">
      <alignment horizontal="center" vertical="center"/>
      <protection locked="0"/>
    </xf>
    <xf numFmtId="0" fontId="18" fillId="9" borderId="1" xfId="0" applyFont="1" applyFill="1" applyBorder="1" applyAlignment="1" applyProtection="1">
      <alignment horizontal="center" vertical="center"/>
    </xf>
    <xf numFmtId="0" fontId="18" fillId="9" borderId="6" xfId="0" applyFont="1" applyFill="1" applyBorder="1" applyAlignment="1" applyProtection="1">
      <alignment horizontal="center" vertical="center"/>
    </xf>
    <xf numFmtId="0" fontId="18" fillId="9" borderId="3" xfId="0" applyFont="1" applyFill="1" applyBorder="1" applyAlignment="1" applyProtection="1">
      <alignment horizontal="center" vertical="center"/>
    </xf>
    <xf numFmtId="0" fontId="18" fillId="9" borderId="25" xfId="0" applyFont="1" applyFill="1" applyBorder="1" applyAlignment="1" applyProtection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12"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ill>
        <patternFill>
          <bgColor indexed="26"/>
        </patternFill>
      </fill>
    </dxf>
    <dxf>
      <fill>
        <patternFill>
          <bgColor indexed="47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ill>
        <patternFill>
          <bgColor indexed="26"/>
        </patternFill>
      </fill>
    </dxf>
    <dxf>
      <fill>
        <patternFill>
          <bgColor indexed="47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ill>
        <patternFill>
          <bgColor indexed="26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7C80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171450</xdr:colOff>
          <xdr:row>1</xdr:row>
          <xdr:rowOff>9525</xdr:rowOff>
        </xdr:from>
        <xdr:to>
          <xdr:col>12</xdr:col>
          <xdr:colOff>85725</xdr:colOff>
          <xdr:row>4</xdr:row>
          <xdr:rowOff>66675</xdr:rowOff>
        </xdr:to>
        <xdr:sp macro="" textlink="">
          <xdr:nvSpPr>
            <xdr:cNvPr id="1094" name="BtnCopier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</xdr:col>
      <xdr:colOff>38100</xdr:colOff>
      <xdr:row>1</xdr:row>
      <xdr:rowOff>57150</xdr:rowOff>
    </xdr:from>
    <xdr:to>
      <xdr:col>2</xdr:col>
      <xdr:colOff>161925</xdr:colOff>
      <xdr:row>5</xdr:row>
      <xdr:rowOff>76200</xdr:rowOff>
    </xdr:to>
    <xdr:pic>
      <xdr:nvPicPr>
        <xdr:cNvPr id="1101" name="Picture 77" descr="C:\Documents and Settings\ppoilevet\Bureau\48085-Ivry_sur_Seine_1999_logo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228600"/>
          <a:ext cx="8858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4"/>
  <sheetViews>
    <sheetView workbookViewId="0">
      <selection sqref="A1:IV65536"/>
    </sheetView>
  </sheetViews>
  <sheetFormatPr baseColWidth="10" defaultRowHeight="11.25" x14ac:dyDescent="0.2"/>
  <cols>
    <col min="1" max="1" width="8.28515625" style="11" customWidth="1"/>
    <col min="2" max="2" width="3.85546875" style="11" customWidth="1"/>
    <col min="3" max="3" width="21.42578125" style="2" customWidth="1"/>
    <col min="4" max="4" width="30.5703125" style="6" customWidth="1"/>
    <col min="5" max="5" width="23" style="6" bestFit="1" customWidth="1"/>
    <col min="6" max="6" width="17.85546875" style="5" bestFit="1" customWidth="1"/>
    <col min="7" max="7" width="4.140625" style="14" customWidth="1"/>
    <col min="8" max="8" width="31.28515625" style="6" bestFit="1" customWidth="1"/>
    <col min="9" max="9" width="23" style="6" bestFit="1" customWidth="1"/>
    <col min="10" max="10" width="3.42578125" style="6" customWidth="1"/>
    <col min="11" max="11" width="11.42578125" style="6"/>
    <col min="12" max="12" width="15.7109375" style="6" bestFit="1" customWidth="1"/>
    <col min="13" max="13" width="3.42578125" style="6" customWidth="1"/>
    <col min="14" max="14" width="11.42578125" style="6"/>
    <col min="15" max="15" width="15.7109375" style="6" bestFit="1" customWidth="1"/>
    <col min="16" max="16" width="3.42578125" style="6" customWidth="1"/>
    <col min="17" max="17" width="11.42578125" style="6"/>
    <col min="18" max="18" width="15.7109375" style="6" bestFit="1" customWidth="1"/>
    <col min="19" max="16384" width="11.42578125" style="6"/>
  </cols>
  <sheetData>
    <row r="1" spans="1:18" ht="12" thickBot="1" x14ac:dyDescent="0.25">
      <c r="A1" s="4" t="s">
        <v>0</v>
      </c>
      <c r="B1" s="4"/>
      <c r="C1" s="4" t="s">
        <v>38</v>
      </c>
      <c r="D1" s="5" t="s">
        <v>39</v>
      </c>
      <c r="E1" s="5" t="s">
        <v>37</v>
      </c>
      <c r="F1" s="13" t="s">
        <v>123</v>
      </c>
      <c r="G1" s="15" t="s">
        <v>121</v>
      </c>
    </row>
    <row r="2" spans="1:18" ht="12" thickBot="1" x14ac:dyDescent="0.25">
      <c r="A2" s="7">
        <v>2</v>
      </c>
      <c r="B2" s="7"/>
      <c r="C2" s="2">
        <v>1</v>
      </c>
      <c r="D2" s="6">
        <v>9</v>
      </c>
      <c r="F2" s="13">
        <v>2</v>
      </c>
      <c r="G2" s="188" t="s">
        <v>124</v>
      </c>
      <c r="H2" s="189"/>
    </row>
    <row r="3" spans="1:18" ht="12" thickBot="1" x14ac:dyDescent="0.25">
      <c r="A3" s="7"/>
      <c r="B3" s="28">
        <v>1</v>
      </c>
      <c r="C3" s="23"/>
      <c r="F3" s="13"/>
      <c r="G3" s="16">
        <v>1</v>
      </c>
      <c r="H3" s="37"/>
    </row>
    <row r="4" spans="1:18" x14ac:dyDescent="0.2">
      <c r="A4" s="7" t="s">
        <v>6</v>
      </c>
      <c r="B4" s="24">
        <v>2</v>
      </c>
      <c r="C4" s="22" t="s">
        <v>78</v>
      </c>
      <c r="D4" s="8" t="s">
        <v>104</v>
      </c>
      <c r="E4" s="22" t="s">
        <v>105</v>
      </c>
      <c r="F4" s="22" t="s">
        <v>1</v>
      </c>
      <c r="G4" s="16">
        <v>2</v>
      </c>
      <c r="H4" s="17" t="str">
        <f>IF(DIR=1,"",IF(DIR&lt;4,$C4,IF(DIR=4,$C11,"")))</f>
        <v>Siège Social</v>
      </c>
    </row>
    <row r="5" spans="1:18" x14ac:dyDescent="0.2">
      <c r="A5" s="7" t="s">
        <v>2</v>
      </c>
      <c r="B5" s="24">
        <v>3</v>
      </c>
      <c r="C5" s="13" t="s">
        <v>46</v>
      </c>
      <c r="D5" s="9" t="s">
        <v>93</v>
      </c>
      <c r="E5" s="13" t="s">
        <v>94</v>
      </c>
      <c r="F5" s="29" t="s">
        <v>34</v>
      </c>
      <c r="G5" s="16">
        <v>3</v>
      </c>
      <c r="H5" s="17" t="str">
        <f>IF(OR(DIR=1,DIR=3),"",IF(DIR=2,$C5,IF(DIR=4,$C12,"")))</f>
        <v>A.I.S.L.</v>
      </c>
    </row>
    <row r="6" spans="1:18" x14ac:dyDescent="0.2">
      <c r="A6" s="7" t="s">
        <v>32</v>
      </c>
      <c r="B6" s="24">
        <v>4</v>
      </c>
      <c r="C6" s="13" t="s">
        <v>41</v>
      </c>
      <c r="D6" s="9" t="s">
        <v>102</v>
      </c>
      <c r="E6" s="13" t="s">
        <v>103</v>
      </c>
      <c r="F6" s="13" t="s">
        <v>4</v>
      </c>
      <c r="G6" s="16">
        <v>4</v>
      </c>
      <c r="H6" s="17" t="str">
        <f>IF(OR(DIR=1,DIR=3),"",IF(DIR=2,$C6,IF(DIR=4,$C13,"")))</f>
        <v>C.H.R.S.</v>
      </c>
    </row>
    <row r="7" spans="1:18" x14ac:dyDescent="0.2">
      <c r="A7" s="10"/>
      <c r="B7" s="24">
        <v>5</v>
      </c>
      <c r="C7" s="13" t="s">
        <v>9</v>
      </c>
      <c r="D7" s="9" t="s">
        <v>100</v>
      </c>
      <c r="E7" s="13" t="s">
        <v>101</v>
      </c>
      <c r="F7" s="13" t="s">
        <v>113</v>
      </c>
      <c r="G7" s="16">
        <v>5</v>
      </c>
      <c r="H7" s="17" t="str">
        <f>IF(OR(DIR=1,DIR=3),"",IF(DIR=2,$C7,IF(DIR=4,$C14,"")))</f>
        <v>C.N.H.R.</v>
      </c>
    </row>
    <row r="8" spans="1:18" x14ac:dyDescent="0.2">
      <c r="A8" s="10"/>
      <c r="B8" s="24">
        <v>6</v>
      </c>
      <c r="C8" s="13" t="s">
        <v>122</v>
      </c>
      <c r="D8" s="9" t="s">
        <v>95</v>
      </c>
      <c r="E8" s="13" t="s">
        <v>96</v>
      </c>
      <c r="F8" s="13" t="s">
        <v>13</v>
      </c>
      <c r="G8" s="16">
        <v>6</v>
      </c>
      <c r="H8" s="17" t="str">
        <f>IF(DIR=2,$C8,"")</f>
        <v>Restaurant Social &amp; Alisé</v>
      </c>
    </row>
    <row r="9" spans="1:18" x14ac:dyDescent="0.2">
      <c r="A9" s="2"/>
      <c r="B9" s="24">
        <v>7</v>
      </c>
      <c r="C9" s="13" t="s">
        <v>42</v>
      </c>
      <c r="D9" s="9" t="s">
        <v>130</v>
      </c>
      <c r="E9" s="13" t="s">
        <v>108</v>
      </c>
      <c r="F9" s="13" t="s">
        <v>5</v>
      </c>
      <c r="G9" s="16">
        <v>7</v>
      </c>
      <c r="H9" s="17" t="str">
        <f>IF(DIR=2,$C9,"")</f>
        <v>C.A.D.A.</v>
      </c>
    </row>
    <row r="10" spans="1:18" ht="12" thickBot="1" x14ac:dyDescent="0.25">
      <c r="B10" s="26">
        <v>8</v>
      </c>
      <c r="C10" s="25" t="s">
        <v>45</v>
      </c>
      <c r="D10" s="9" t="s">
        <v>131</v>
      </c>
      <c r="E10" s="13" t="s">
        <v>109</v>
      </c>
      <c r="F10" s="13" t="s">
        <v>35</v>
      </c>
      <c r="G10" s="16">
        <v>8</v>
      </c>
      <c r="H10" s="17" t="str">
        <f>IF(DIR=2,$C10,"")</f>
        <v>Association</v>
      </c>
    </row>
    <row r="11" spans="1:18" ht="12" thickBot="1" x14ac:dyDescent="0.25">
      <c r="B11" s="24">
        <v>2</v>
      </c>
      <c r="C11" s="22" t="s">
        <v>78</v>
      </c>
      <c r="D11" s="9" t="s">
        <v>98</v>
      </c>
      <c r="E11" s="13" t="s">
        <v>99</v>
      </c>
      <c r="F11" s="13" t="s">
        <v>8</v>
      </c>
      <c r="K11" s="6" t="s">
        <v>2</v>
      </c>
      <c r="N11" s="6" t="s">
        <v>6</v>
      </c>
    </row>
    <row r="12" spans="1:18" ht="12" thickBot="1" x14ac:dyDescent="0.25">
      <c r="B12" s="24">
        <v>3</v>
      </c>
      <c r="C12" s="13" t="s">
        <v>40</v>
      </c>
      <c r="D12" s="9" t="s">
        <v>116</v>
      </c>
      <c r="E12" s="13" t="s">
        <v>90</v>
      </c>
      <c r="F12" s="13" t="s">
        <v>112</v>
      </c>
      <c r="G12" s="192" t="s">
        <v>125</v>
      </c>
      <c r="H12" s="193"/>
      <c r="I12" s="21"/>
      <c r="K12" s="188" t="s">
        <v>126</v>
      </c>
      <c r="L12" s="189"/>
      <c r="N12" s="188" t="s">
        <v>127</v>
      </c>
      <c r="O12" s="189"/>
      <c r="Q12" s="188" t="s">
        <v>128</v>
      </c>
      <c r="R12" s="189"/>
    </row>
    <row r="13" spans="1:18" x14ac:dyDescent="0.2">
      <c r="B13" s="24">
        <v>4</v>
      </c>
      <c r="C13" s="13" t="s">
        <v>44</v>
      </c>
      <c r="D13" s="9" t="s">
        <v>117</v>
      </c>
      <c r="E13" s="13" t="s">
        <v>134</v>
      </c>
      <c r="F13" s="13" t="s">
        <v>10</v>
      </c>
      <c r="G13" s="19">
        <v>1</v>
      </c>
      <c r="H13" s="21" t="str">
        <f>IF(K13&lt;&gt;"",K13,IF(N13&lt;&gt;"",N13,IF(Q13&lt;&gt;"",Q13,"")))</f>
        <v/>
      </c>
      <c r="I13" s="21" t="str">
        <f>IF(L13&lt;&gt;"",L13,IF(O13&lt;&gt;"",O13,IF(R13&lt;&gt;"",R13,"")))</f>
        <v/>
      </c>
      <c r="K13" s="31" t="str">
        <f>IF(DIR=3,$D28,"")</f>
        <v/>
      </c>
      <c r="L13" s="32" t="str">
        <f>IF(DIR=3,$E28,"")</f>
        <v/>
      </c>
      <c r="N13" s="31" t="str">
        <f>IF(OR(DIR&lt;&gt;2,ETABL=1),"",IF(ETABL=2,D28,IF(ETABL=3,"",IF(ETABL=4,D24,IF(ETABL=5,D25,IF(ETABL=6,D22,IF(ETABL=7,D26,IF(ETABL=8,D4,""))))))))</f>
        <v/>
      </c>
      <c r="O13" s="32" t="str">
        <f>IF(OR(OR(DIR&lt;&gt;2,ETABL=1,ETABL=3)),"",IF(ETABL=2,E28,IF(ETABL=4,E24,IF(ETABL=5,E25,IF(ETABL=6,E22,IF(ETABL=7,E26,IF(ETABL=8,E4,"")))))))</f>
        <v/>
      </c>
      <c r="Q13" s="31" t="str">
        <f>IF(OR(DIR&lt;&gt;4,ETABL=1),"",IF(ETABL=2,D28,IF(ETABL=3,D29,IF(ETABL=4,D34,IF(ETABL=5,D44,"")))))</f>
        <v/>
      </c>
      <c r="R13" s="32" t="str">
        <f>IF(OR(DIR&lt;&gt;4,ETABL=1),"",IF(ETABL=2,E28,IF(ETABL=3,E29,IF(ETABL=4,E34,IF(ETABL=5,E44,"")))))</f>
        <v/>
      </c>
    </row>
    <row r="14" spans="1:18" ht="12" thickBot="1" x14ac:dyDescent="0.25">
      <c r="B14" s="26">
        <v>5</v>
      </c>
      <c r="C14" s="13" t="s">
        <v>43</v>
      </c>
      <c r="D14" s="9" t="s">
        <v>85</v>
      </c>
      <c r="E14" s="13" t="s">
        <v>72</v>
      </c>
      <c r="F14" s="13" t="s">
        <v>114</v>
      </c>
      <c r="G14" s="16">
        <v>2</v>
      </c>
      <c r="H14" s="20" t="str">
        <f t="shared" ref="H14:H30" si="0">IF(K14&lt;&gt;"",K14,IF(N14&lt;&gt;"",N14,IF(Q14&lt;&gt;"",Q14,"")))</f>
        <v/>
      </c>
      <c r="I14" s="20" t="str">
        <f t="shared" ref="I14:I30" si="1">IF(L14&lt;&gt;"",L14,IF(O14&lt;&gt;"",O14,IF(R14&lt;&gt;"",R14,"")))</f>
        <v/>
      </c>
      <c r="K14" s="35" t="str">
        <f>IF(DIR=3,"","")</f>
        <v/>
      </c>
      <c r="L14" s="36" t="str">
        <f>IF(DIR=3,"","")</f>
        <v/>
      </c>
      <c r="N14" s="35" t="str">
        <f>IF(OR(DIR&lt;&gt;2,ETABL&lt;6),"",IF(ETABL=6,D23,IF(ETABL=7,D27,IF(ETABL=8,D5,""))))</f>
        <v/>
      </c>
      <c r="O14" s="36" t="str">
        <f>IF(OR(DIR&lt;&gt;2,ETABL&lt;6),"",IF(ETABL=6,E23,IF(ETABL=7,E27,IF(ETABL=8,E5,""))))</f>
        <v/>
      </c>
      <c r="Q14" s="35" t="str">
        <f t="shared" ref="Q14:R17" si="2">IF(OR(DIR&lt;&gt;4,ETABL&lt;3),"",IF(ETABL=3,D30,IF(ETABL=4,D35,IF(ETABL=5,D45,""))))</f>
        <v/>
      </c>
      <c r="R14" s="36" t="str">
        <f t="shared" si="2"/>
        <v/>
      </c>
    </row>
    <row r="15" spans="1:18" ht="12" thickBot="1" x14ac:dyDescent="0.25">
      <c r="B15" s="26">
        <v>13</v>
      </c>
      <c r="C15" s="27" t="s">
        <v>78</v>
      </c>
      <c r="D15" s="9" t="s">
        <v>89</v>
      </c>
      <c r="E15" s="13" t="s">
        <v>88</v>
      </c>
      <c r="F15" s="13" t="s">
        <v>115</v>
      </c>
      <c r="G15" s="16">
        <v>3</v>
      </c>
      <c r="H15" s="20" t="str">
        <f t="shared" si="0"/>
        <v/>
      </c>
      <c r="I15" s="20" t="str">
        <f t="shared" si="1"/>
        <v/>
      </c>
      <c r="K15" s="35" t="str">
        <f t="shared" ref="K15:L30" si="3">IF(DIR=3,"","")</f>
        <v/>
      </c>
      <c r="L15" s="36" t="str">
        <f t="shared" si="3"/>
        <v/>
      </c>
      <c r="N15" s="35" t="str">
        <f>IF(OR(DIR&lt;&gt;2,ETABL&lt;8),"",D6)</f>
        <v/>
      </c>
      <c r="O15" s="36" t="str">
        <f>IF(OR(DIR&lt;&gt;2,ETABL&lt;8),"",E6)</f>
        <v/>
      </c>
      <c r="Q15" s="35" t="str">
        <f t="shared" si="2"/>
        <v/>
      </c>
      <c r="R15" s="36" t="str">
        <f t="shared" si="2"/>
        <v/>
      </c>
    </row>
    <row r="16" spans="1:18" x14ac:dyDescent="0.2">
      <c r="D16" s="9" t="s">
        <v>86</v>
      </c>
      <c r="E16" s="13" t="s">
        <v>73</v>
      </c>
      <c r="F16" s="13" t="s">
        <v>11</v>
      </c>
      <c r="G16" s="16">
        <v>4</v>
      </c>
      <c r="H16" s="20" t="str">
        <f t="shared" si="0"/>
        <v/>
      </c>
      <c r="I16" s="20" t="str">
        <f t="shared" si="1"/>
        <v/>
      </c>
      <c r="K16" s="35" t="str">
        <f t="shared" si="3"/>
        <v/>
      </c>
      <c r="L16" s="36" t="str">
        <f t="shared" si="3"/>
        <v/>
      </c>
      <c r="N16" s="35" t="str">
        <f t="shared" ref="N16:N30" si="4">IF(OR(DIR&lt;&gt;2,ETABL&lt;8),"",D7)</f>
        <v/>
      </c>
      <c r="O16" s="36" t="str">
        <f t="shared" ref="O16:O30" si="5">IF(OR(DIR&lt;&gt;2,ETABL&lt;8),"",E7)</f>
        <v/>
      </c>
      <c r="Q16" s="35" t="str">
        <f t="shared" si="2"/>
        <v/>
      </c>
      <c r="R16" s="36" t="str">
        <f t="shared" si="2"/>
        <v/>
      </c>
    </row>
    <row r="17" spans="3:18" x14ac:dyDescent="0.2">
      <c r="D17" s="9" t="s">
        <v>77</v>
      </c>
      <c r="E17" s="13" t="s">
        <v>75</v>
      </c>
      <c r="F17" s="13" t="s">
        <v>33</v>
      </c>
      <c r="G17" s="16">
        <v>5</v>
      </c>
      <c r="H17" s="20" t="str">
        <f t="shared" si="0"/>
        <v/>
      </c>
      <c r="I17" s="20" t="str">
        <f t="shared" si="1"/>
        <v/>
      </c>
      <c r="K17" s="35" t="str">
        <f t="shared" si="3"/>
        <v/>
      </c>
      <c r="L17" s="36" t="str">
        <f t="shared" si="3"/>
        <v/>
      </c>
      <c r="N17" s="35" t="str">
        <f t="shared" si="4"/>
        <v/>
      </c>
      <c r="O17" s="36" t="str">
        <f t="shared" si="5"/>
        <v/>
      </c>
      <c r="Q17" s="35" t="str">
        <f t="shared" si="2"/>
        <v/>
      </c>
      <c r="R17" s="36" t="str">
        <f t="shared" si="2"/>
        <v/>
      </c>
    </row>
    <row r="18" spans="3:18" ht="12" thickBot="1" x14ac:dyDescent="0.25">
      <c r="D18" s="9" t="s">
        <v>74</v>
      </c>
      <c r="E18" s="13" t="s">
        <v>75</v>
      </c>
      <c r="F18" s="25" t="s">
        <v>36</v>
      </c>
      <c r="G18" s="16">
        <v>6</v>
      </c>
      <c r="H18" s="20" t="str">
        <f t="shared" si="0"/>
        <v/>
      </c>
      <c r="I18" s="20" t="str">
        <f t="shared" si="1"/>
        <v/>
      </c>
      <c r="K18" s="35" t="str">
        <f t="shared" si="3"/>
        <v/>
      </c>
      <c r="L18" s="36" t="str">
        <f t="shared" si="3"/>
        <v/>
      </c>
      <c r="N18" s="35" t="str">
        <f t="shared" si="4"/>
        <v/>
      </c>
      <c r="O18" s="36" t="str">
        <f t="shared" si="5"/>
        <v/>
      </c>
      <c r="Q18" s="35" t="str">
        <f t="shared" ref="Q18:R22" si="6">IF(OR(DIR&lt;&gt;4,ETABL&lt;4),"",IF(ETABL=4,D39,IF(ETABL=5,D49,"")))</f>
        <v/>
      </c>
      <c r="R18" s="36" t="str">
        <f t="shared" si="6"/>
        <v/>
      </c>
    </row>
    <row r="19" spans="3:18" x14ac:dyDescent="0.2">
      <c r="D19" s="9" t="s">
        <v>76</v>
      </c>
      <c r="E19" s="13" t="s">
        <v>75</v>
      </c>
      <c r="F19" s="13"/>
      <c r="G19" s="16">
        <v>7</v>
      </c>
      <c r="H19" s="20" t="str">
        <f t="shared" si="0"/>
        <v/>
      </c>
      <c r="I19" s="20" t="str">
        <f t="shared" si="1"/>
        <v/>
      </c>
      <c r="K19" s="35" t="str">
        <f t="shared" si="3"/>
        <v/>
      </c>
      <c r="L19" s="36" t="str">
        <f t="shared" si="3"/>
        <v/>
      </c>
      <c r="N19" s="35" t="str">
        <f t="shared" si="4"/>
        <v/>
      </c>
      <c r="O19" s="36" t="str">
        <f t="shared" si="5"/>
        <v/>
      </c>
      <c r="Q19" s="35" t="str">
        <f t="shared" si="6"/>
        <v/>
      </c>
      <c r="R19" s="36" t="str">
        <f t="shared" si="6"/>
        <v/>
      </c>
    </row>
    <row r="20" spans="3:18" x14ac:dyDescent="0.2">
      <c r="C20" s="3"/>
      <c r="D20" s="9" t="s">
        <v>106</v>
      </c>
      <c r="E20" s="13" t="s">
        <v>107</v>
      </c>
      <c r="F20" s="13"/>
      <c r="G20" s="16">
        <v>8</v>
      </c>
      <c r="H20" s="20" t="str">
        <f t="shared" si="0"/>
        <v/>
      </c>
      <c r="I20" s="20" t="str">
        <f t="shared" si="1"/>
        <v/>
      </c>
      <c r="K20" s="35" t="str">
        <f t="shared" si="3"/>
        <v/>
      </c>
      <c r="L20" s="36" t="str">
        <f t="shared" si="3"/>
        <v/>
      </c>
      <c r="N20" s="35" t="str">
        <f t="shared" si="4"/>
        <v/>
      </c>
      <c r="O20" s="36" t="str">
        <f t="shared" si="5"/>
        <v/>
      </c>
      <c r="Q20" s="35" t="str">
        <f t="shared" si="6"/>
        <v/>
      </c>
      <c r="R20" s="36" t="str">
        <f t="shared" si="6"/>
        <v/>
      </c>
    </row>
    <row r="21" spans="3:18" ht="12" thickBot="1" x14ac:dyDescent="0.25">
      <c r="D21" s="12" t="s">
        <v>91</v>
      </c>
      <c r="E21" s="25" t="s">
        <v>92</v>
      </c>
      <c r="F21" s="13"/>
      <c r="G21" s="16">
        <v>9</v>
      </c>
      <c r="H21" s="20" t="str">
        <f t="shared" si="0"/>
        <v/>
      </c>
      <c r="I21" s="20" t="str">
        <f t="shared" si="1"/>
        <v/>
      </c>
      <c r="K21" s="35" t="str">
        <f t="shared" si="3"/>
        <v/>
      </c>
      <c r="L21" s="36" t="str">
        <f t="shared" si="3"/>
        <v/>
      </c>
      <c r="N21" s="35" t="str">
        <f t="shared" si="4"/>
        <v/>
      </c>
      <c r="O21" s="36" t="str">
        <f t="shared" si="5"/>
        <v/>
      </c>
      <c r="Q21" s="35" t="str">
        <f t="shared" si="6"/>
        <v/>
      </c>
      <c r="R21" s="36" t="str">
        <f t="shared" si="6"/>
        <v/>
      </c>
    </row>
    <row r="22" spans="3:18" x14ac:dyDescent="0.2">
      <c r="D22" s="8" t="s">
        <v>12</v>
      </c>
      <c r="E22" s="22" t="s">
        <v>50</v>
      </c>
      <c r="F22" s="13"/>
      <c r="G22" s="16">
        <v>10</v>
      </c>
      <c r="H22" s="20" t="str">
        <f t="shared" si="0"/>
        <v/>
      </c>
      <c r="I22" s="20" t="str">
        <f t="shared" si="1"/>
        <v/>
      </c>
      <c r="K22" s="35" t="str">
        <f t="shared" si="3"/>
        <v/>
      </c>
      <c r="L22" s="36" t="str">
        <f t="shared" si="3"/>
        <v/>
      </c>
      <c r="N22" s="35" t="str">
        <f t="shared" si="4"/>
        <v/>
      </c>
      <c r="O22" s="36" t="str">
        <f t="shared" si="5"/>
        <v/>
      </c>
      <c r="Q22" s="35" t="str">
        <f t="shared" si="6"/>
        <v/>
      </c>
      <c r="R22" s="36" t="str">
        <f t="shared" si="6"/>
        <v/>
      </c>
    </row>
    <row r="23" spans="3:18" ht="12" thickBot="1" x14ac:dyDescent="0.25">
      <c r="D23" s="12" t="s">
        <v>7</v>
      </c>
      <c r="E23" s="25" t="s">
        <v>48</v>
      </c>
      <c r="F23" s="13"/>
      <c r="G23" s="16">
        <v>11</v>
      </c>
      <c r="H23" s="20" t="str">
        <f t="shared" si="0"/>
        <v/>
      </c>
      <c r="I23" s="20" t="str">
        <f t="shared" si="1"/>
        <v/>
      </c>
      <c r="K23" s="35" t="str">
        <f t="shared" si="3"/>
        <v/>
      </c>
      <c r="L23" s="36" t="str">
        <f t="shared" si="3"/>
        <v/>
      </c>
      <c r="N23" s="35" t="str">
        <f t="shared" si="4"/>
        <v/>
      </c>
      <c r="O23" s="36" t="str">
        <f t="shared" si="5"/>
        <v/>
      </c>
      <c r="Q23" s="35" t="str">
        <f>IF(OR(DIR&lt;&gt;4,ETABL&lt;5),"",IF(ETABL=5,D54,""))</f>
        <v/>
      </c>
      <c r="R23" s="36" t="str">
        <f>IF(OR(DIR&lt;&gt;4,ETABL&lt;5),"",IF(ETABL=5,E54,""))</f>
        <v/>
      </c>
    </row>
    <row r="24" spans="3:18" ht="12" thickBot="1" x14ac:dyDescent="0.25">
      <c r="D24" s="30" t="s">
        <v>110</v>
      </c>
      <c r="E24" s="27" t="s">
        <v>87</v>
      </c>
      <c r="F24" s="13"/>
      <c r="G24" s="16">
        <v>12</v>
      </c>
      <c r="H24" s="20" t="str">
        <f t="shared" si="0"/>
        <v/>
      </c>
      <c r="I24" s="20" t="str">
        <f t="shared" si="1"/>
        <v/>
      </c>
      <c r="K24" s="35" t="str">
        <f t="shared" si="3"/>
        <v/>
      </c>
      <c r="L24" s="36" t="str">
        <f t="shared" si="3"/>
        <v/>
      </c>
      <c r="N24" s="35" t="str">
        <f t="shared" si="4"/>
        <v/>
      </c>
      <c r="O24" s="36" t="str">
        <f t="shared" si="5"/>
        <v/>
      </c>
      <c r="Q24" s="35" t="str">
        <f>IF(DIR=4,"","")</f>
        <v/>
      </c>
      <c r="R24" s="36" t="str">
        <f>IF(DIR=4,"","")</f>
        <v/>
      </c>
    </row>
    <row r="25" spans="3:18" ht="12" thickBot="1" x14ac:dyDescent="0.25">
      <c r="D25" s="30" t="s">
        <v>9</v>
      </c>
      <c r="E25" s="27" t="s">
        <v>49</v>
      </c>
      <c r="F25" s="13"/>
      <c r="G25" s="16">
        <v>13</v>
      </c>
      <c r="H25" s="20" t="str">
        <f t="shared" si="0"/>
        <v/>
      </c>
      <c r="I25" s="20" t="str">
        <f t="shared" si="1"/>
        <v/>
      </c>
      <c r="K25" s="35" t="str">
        <f t="shared" si="3"/>
        <v/>
      </c>
      <c r="L25" s="36" t="str">
        <f t="shared" si="3"/>
        <v/>
      </c>
      <c r="N25" s="35" t="str">
        <f t="shared" si="4"/>
        <v/>
      </c>
      <c r="O25" s="36" t="str">
        <f t="shared" si="5"/>
        <v/>
      </c>
      <c r="Q25" s="35" t="str">
        <f t="shared" ref="Q25:R30" si="7">IF(DIR=4,"","")</f>
        <v/>
      </c>
      <c r="R25" s="36" t="str">
        <f t="shared" si="7"/>
        <v/>
      </c>
    </row>
    <row r="26" spans="3:18" x14ac:dyDescent="0.2">
      <c r="D26" s="8" t="s">
        <v>119</v>
      </c>
      <c r="E26" s="22" t="s">
        <v>97</v>
      </c>
      <c r="F26" s="13"/>
      <c r="G26" s="16">
        <v>14</v>
      </c>
      <c r="H26" s="20" t="str">
        <f t="shared" si="0"/>
        <v/>
      </c>
      <c r="I26" s="20" t="str">
        <f t="shared" si="1"/>
        <v/>
      </c>
      <c r="K26" s="35" t="str">
        <f t="shared" si="3"/>
        <v/>
      </c>
      <c r="L26" s="36" t="str">
        <f t="shared" si="3"/>
        <v/>
      </c>
      <c r="N26" s="35" t="str">
        <f t="shared" si="4"/>
        <v/>
      </c>
      <c r="O26" s="36" t="str">
        <f t="shared" si="5"/>
        <v/>
      </c>
      <c r="Q26" s="35" t="str">
        <f t="shared" si="7"/>
        <v/>
      </c>
      <c r="R26" s="36" t="str">
        <f t="shared" si="7"/>
        <v/>
      </c>
    </row>
    <row r="27" spans="3:18" ht="12" thickBot="1" x14ac:dyDescent="0.25">
      <c r="D27" s="12" t="s">
        <v>118</v>
      </c>
      <c r="E27" s="25" t="s">
        <v>51</v>
      </c>
      <c r="F27" s="13"/>
      <c r="G27" s="16">
        <v>15</v>
      </c>
      <c r="H27" s="20" t="str">
        <f t="shared" si="0"/>
        <v/>
      </c>
      <c r="I27" s="20" t="str">
        <f t="shared" si="1"/>
        <v/>
      </c>
      <c r="K27" s="35" t="str">
        <f t="shared" si="3"/>
        <v/>
      </c>
      <c r="L27" s="36" t="str">
        <f t="shared" si="3"/>
        <v/>
      </c>
      <c r="N27" s="35" t="str">
        <f t="shared" si="4"/>
        <v/>
      </c>
      <c r="O27" s="36" t="str">
        <f t="shared" si="5"/>
        <v/>
      </c>
      <c r="Q27" s="35" t="str">
        <f t="shared" si="7"/>
        <v/>
      </c>
      <c r="R27" s="36" t="str">
        <f t="shared" si="7"/>
        <v/>
      </c>
    </row>
    <row r="28" spans="3:18" ht="12" thickBot="1" x14ac:dyDescent="0.25">
      <c r="D28" s="30" t="s">
        <v>3</v>
      </c>
      <c r="E28" s="27" t="s">
        <v>47</v>
      </c>
      <c r="F28" s="13"/>
      <c r="G28" s="16">
        <v>16</v>
      </c>
      <c r="H28" s="20" t="str">
        <f t="shared" si="0"/>
        <v/>
      </c>
      <c r="I28" s="20" t="str">
        <f t="shared" si="1"/>
        <v/>
      </c>
      <c r="K28" s="35" t="str">
        <f t="shared" si="3"/>
        <v/>
      </c>
      <c r="L28" s="36" t="str">
        <f t="shared" si="3"/>
        <v/>
      </c>
      <c r="N28" s="35" t="str">
        <f t="shared" si="4"/>
        <v/>
      </c>
      <c r="O28" s="36" t="str">
        <f t="shared" si="5"/>
        <v/>
      </c>
      <c r="Q28" s="35" t="str">
        <f t="shared" si="7"/>
        <v/>
      </c>
      <c r="R28" s="36" t="str">
        <f t="shared" si="7"/>
        <v/>
      </c>
    </row>
    <row r="29" spans="3:18" x14ac:dyDescent="0.2">
      <c r="D29" s="8" t="s">
        <v>82</v>
      </c>
      <c r="E29" s="22" t="s">
        <v>70</v>
      </c>
      <c r="F29" s="13"/>
      <c r="G29" s="16">
        <v>17</v>
      </c>
      <c r="H29" s="20" t="str">
        <f t="shared" si="0"/>
        <v/>
      </c>
      <c r="I29" s="20" t="str">
        <f t="shared" si="1"/>
        <v/>
      </c>
      <c r="K29" s="35" t="str">
        <f t="shared" si="3"/>
        <v/>
      </c>
      <c r="L29" s="36" t="str">
        <f t="shared" si="3"/>
        <v/>
      </c>
      <c r="N29" s="35" t="str">
        <f t="shared" si="4"/>
        <v/>
      </c>
      <c r="O29" s="36" t="str">
        <f t="shared" si="5"/>
        <v/>
      </c>
      <c r="Q29" s="35" t="str">
        <f t="shared" si="7"/>
        <v/>
      </c>
      <c r="R29" s="36" t="str">
        <f t="shared" si="7"/>
        <v/>
      </c>
    </row>
    <row r="30" spans="3:18" ht="12" thickBot="1" x14ac:dyDescent="0.25">
      <c r="D30" s="9" t="s">
        <v>120</v>
      </c>
      <c r="E30" s="13" t="s">
        <v>68</v>
      </c>
      <c r="F30" s="13"/>
      <c r="G30" s="18">
        <v>18</v>
      </c>
      <c r="H30" s="20" t="str">
        <f t="shared" si="0"/>
        <v/>
      </c>
      <c r="I30" s="20" t="str">
        <f t="shared" si="1"/>
        <v/>
      </c>
      <c r="K30" s="33" t="str">
        <f t="shared" si="3"/>
        <v/>
      </c>
      <c r="L30" s="34" t="str">
        <f t="shared" si="3"/>
        <v/>
      </c>
      <c r="N30" s="33" t="str">
        <f t="shared" si="4"/>
        <v/>
      </c>
      <c r="O30" s="34" t="str">
        <f t="shared" si="5"/>
        <v/>
      </c>
      <c r="Q30" s="33" t="str">
        <f t="shared" si="7"/>
        <v/>
      </c>
      <c r="R30" s="34" t="str">
        <f t="shared" si="7"/>
        <v/>
      </c>
    </row>
    <row r="31" spans="3:18" ht="12" thickBot="1" x14ac:dyDescent="0.25">
      <c r="D31" s="9" t="s">
        <v>83</v>
      </c>
      <c r="E31" s="13" t="s">
        <v>71</v>
      </c>
      <c r="F31" s="13"/>
    </row>
    <row r="32" spans="3:18" ht="13.5" customHeight="1" thickBot="1" x14ac:dyDescent="0.25">
      <c r="D32" s="9" t="s">
        <v>81</v>
      </c>
      <c r="E32" s="13" t="s">
        <v>69</v>
      </c>
      <c r="F32" s="13"/>
      <c r="G32" s="190" t="s">
        <v>129</v>
      </c>
      <c r="H32" s="191"/>
      <c r="I32" s="38" t="str">
        <f>VLOOKUP(EQUIP,G13:I30,3)</f>
        <v/>
      </c>
    </row>
    <row r="33" spans="4:6" ht="12" thickBot="1" x14ac:dyDescent="0.25">
      <c r="D33" s="12" t="s">
        <v>84</v>
      </c>
      <c r="E33" s="25" t="s">
        <v>135</v>
      </c>
      <c r="F33" s="13"/>
    </row>
    <row r="34" spans="4:6" x14ac:dyDescent="0.2">
      <c r="D34" s="8" t="s">
        <v>14</v>
      </c>
      <c r="E34" s="22" t="s">
        <v>132</v>
      </c>
      <c r="F34" s="13"/>
    </row>
    <row r="35" spans="4:6" x14ac:dyDescent="0.2">
      <c r="D35" s="9" t="s">
        <v>15</v>
      </c>
      <c r="E35" s="13" t="s">
        <v>52</v>
      </c>
      <c r="F35" s="13"/>
    </row>
    <row r="36" spans="4:6" x14ac:dyDescent="0.2">
      <c r="D36" s="9" t="s">
        <v>16</v>
      </c>
      <c r="E36" s="13" t="s">
        <v>53</v>
      </c>
      <c r="F36" s="13"/>
    </row>
    <row r="37" spans="4:6" x14ac:dyDescent="0.2">
      <c r="D37" s="9" t="s">
        <v>17</v>
      </c>
      <c r="E37" s="13" t="s">
        <v>54</v>
      </c>
      <c r="F37" s="13"/>
    </row>
    <row r="38" spans="4:6" x14ac:dyDescent="0.2">
      <c r="D38" s="9" t="s">
        <v>79</v>
      </c>
      <c r="E38" s="13" t="s">
        <v>65</v>
      </c>
      <c r="F38" s="13"/>
    </row>
    <row r="39" spans="4:6" x14ac:dyDescent="0.2">
      <c r="D39" s="9" t="s">
        <v>18</v>
      </c>
      <c r="E39" s="13" t="s">
        <v>55</v>
      </c>
      <c r="F39" s="13"/>
    </row>
    <row r="40" spans="4:6" x14ac:dyDescent="0.2">
      <c r="D40" s="9" t="s">
        <v>19</v>
      </c>
      <c r="E40" s="13" t="s">
        <v>56</v>
      </c>
      <c r="F40" s="13"/>
    </row>
    <row r="41" spans="4:6" x14ac:dyDescent="0.2">
      <c r="D41" s="9" t="s">
        <v>20</v>
      </c>
      <c r="E41" s="13" t="s">
        <v>63</v>
      </c>
      <c r="F41" s="13"/>
    </row>
    <row r="42" spans="4:6" x14ac:dyDescent="0.2">
      <c r="D42" s="9" t="s">
        <v>21</v>
      </c>
      <c r="E42" s="13" t="s">
        <v>58</v>
      </c>
      <c r="F42" s="13"/>
    </row>
    <row r="43" spans="4:6" ht="12" thickBot="1" x14ac:dyDescent="0.25">
      <c r="D43" s="12" t="s">
        <v>23</v>
      </c>
      <c r="E43" s="25" t="s">
        <v>60</v>
      </c>
      <c r="F43" s="13"/>
    </row>
    <row r="44" spans="4:6" x14ac:dyDescent="0.2">
      <c r="D44" s="8" t="s">
        <v>61</v>
      </c>
      <c r="E44" s="22" t="s">
        <v>52</v>
      </c>
      <c r="F44" s="13"/>
    </row>
    <row r="45" spans="4:6" x14ac:dyDescent="0.2">
      <c r="D45" s="9" t="s">
        <v>62</v>
      </c>
      <c r="E45" s="13" t="s">
        <v>54</v>
      </c>
      <c r="F45" s="13"/>
    </row>
    <row r="46" spans="4:6" x14ac:dyDescent="0.2">
      <c r="D46" s="9" t="s">
        <v>80</v>
      </c>
      <c r="E46" s="13" t="s">
        <v>65</v>
      </c>
      <c r="F46" s="13"/>
    </row>
    <row r="47" spans="4:6" x14ac:dyDescent="0.2">
      <c r="D47" s="9" t="s">
        <v>24</v>
      </c>
      <c r="E47" s="13" t="s">
        <v>55</v>
      </c>
      <c r="F47" s="13"/>
    </row>
    <row r="48" spans="4:6" x14ac:dyDescent="0.2">
      <c r="D48" s="9" t="s">
        <v>31</v>
      </c>
      <c r="E48" s="13" t="s">
        <v>67</v>
      </c>
      <c r="F48" s="13"/>
    </row>
    <row r="49" spans="4:6" x14ac:dyDescent="0.2">
      <c r="D49" s="9" t="s">
        <v>25</v>
      </c>
      <c r="E49" s="13" t="s">
        <v>64</v>
      </c>
      <c r="F49" s="13"/>
    </row>
    <row r="50" spans="4:6" x14ac:dyDescent="0.2">
      <c r="D50" s="9" t="s">
        <v>26</v>
      </c>
      <c r="E50" s="13" t="s">
        <v>57</v>
      </c>
      <c r="F50" s="13"/>
    </row>
    <row r="51" spans="4:6" x14ac:dyDescent="0.2">
      <c r="D51" s="9" t="s">
        <v>27</v>
      </c>
      <c r="E51" s="13" t="s">
        <v>133</v>
      </c>
      <c r="F51" s="13"/>
    </row>
    <row r="52" spans="4:6" x14ac:dyDescent="0.2">
      <c r="D52" s="9" t="s">
        <v>28</v>
      </c>
      <c r="E52" s="13" t="s">
        <v>63</v>
      </c>
      <c r="F52" s="13"/>
    </row>
    <row r="53" spans="4:6" x14ac:dyDescent="0.2">
      <c r="D53" s="9" t="s">
        <v>29</v>
      </c>
      <c r="E53" s="13" t="s">
        <v>59</v>
      </c>
      <c r="F53" s="13"/>
    </row>
    <row r="54" spans="4:6" ht="12" thickBot="1" x14ac:dyDescent="0.25">
      <c r="D54" s="12" t="s">
        <v>30</v>
      </c>
      <c r="E54" s="25" t="s">
        <v>66</v>
      </c>
      <c r="F54" s="13"/>
    </row>
  </sheetData>
  <mergeCells count="6">
    <mergeCell ref="N12:O12"/>
    <mergeCell ref="Q12:R12"/>
    <mergeCell ref="G32:H32"/>
    <mergeCell ref="G2:H2"/>
    <mergeCell ref="G12:H12"/>
    <mergeCell ref="K12:L12"/>
  </mergeCells>
  <phoneticPr fontId="0" type="noConversion"/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Z90"/>
  <sheetViews>
    <sheetView showGridLines="0" zoomScaleNormal="100" workbookViewId="0">
      <selection activeCell="G11" sqref="G11:H11"/>
    </sheetView>
  </sheetViews>
  <sheetFormatPr baseColWidth="10" defaultRowHeight="12.75" x14ac:dyDescent="0.2"/>
  <cols>
    <col min="1" max="1" width="5.7109375" style="46" customWidth="1"/>
    <col min="2" max="4" width="11.42578125" style="43"/>
    <col min="5" max="5" width="12.7109375" style="43" customWidth="1"/>
    <col min="6" max="6" width="12.5703125" style="43" customWidth="1"/>
    <col min="7" max="7" width="11.42578125" style="43"/>
    <col min="8" max="8" width="14.5703125" style="43" customWidth="1"/>
    <col min="9" max="9" width="5.7109375" style="43" customWidth="1"/>
    <col min="10" max="10" width="11.42578125" style="40"/>
    <col min="11" max="16" width="11.42578125" style="40" customWidth="1"/>
    <col min="17" max="17" width="11.42578125" style="40"/>
    <col min="18" max="18" width="8.42578125" style="40" customWidth="1"/>
    <col min="19" max="28" width="11.42578125" style="40"/>
    <col min="29" max="29" width="2.7109375" style="40" customWidth="1"/>
    <col min="30" max="31" width="11.42578125" style="40"/>
    <col min="32" max="32" width="3.5703125" style="40" customWidth="1"/>
    <col min="33" max="16384" width="11.42578125" style="40"/>
  </cols>
  <sheetData>
    <row r="1" spans="1:52" ht="13.5" thickBot="1" x14ac:dyDescent="0.25">
      <c r="A1" s="79"/>
      <c r="B1" s="80"/>
      <c r="C1" s="80"/>
      <c r="D1" s="80"/>
      <c r="E1" s="80"/>
      <c r="F1" s="80"/>
      <c r="G1" s="80"/>
      <c r="H1" s="80"/>
      <c r="I1" s="80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</row>
    <row r="2" spans="1:52" ht="21" customHeight="1" x14ac:dyDescent="0.25">
      <c r="A2" s="39"/>
      <c r="B2" s="107"/>
      <c r="C2" s="108"/>
      <c r="D2" s="109"/>
      <c r="E2" s="110"/>
      <c r="F2" s="108"/>
      <c r="G2" s="108"/>
      <c r="H2" s="111"/>
      <c r="I2" s="47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</row>
    <row r="3" spans="1:52" ht="15.75" x14ac:dyDescent="0.25">
      <c r="A3" s="41"/>
      <c r="B3" s="112"/>
      <c r="C3" s="1"/>
      <c r="D3" s="1"/>
      <c r="E3" s="114" t="s">
        <v>137</v>
      </c>
      <c r="F3" s="1"/>
      <c r="G3" s="1"/>
      <c r="H3" s="113"/>
      <c r="I3" s="42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</row>
    <row r="4" spans="1:52" x14ac:dyDescent="0.2">
      <c r="A4" s="41"/>
      <c r="B4" s="112"/>
      <c r="C4" s="1"/>
      <c r="E4" s="66"/>
      <c r="F4" s="1"/>
      <c r="G4" s="1"/>
      <c r="H4" s="113"/>
      <c r="I4" s="42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</row>
    <row r="5" spans="1:52" ht="13.5" thickBot="1" x14ac:dyDescent="0.25">
      <c r="A5" s="41"/>
      <c r="B5" s="112"/>
      <c r="C5" s="1"/>
      <c r="D5" s="1"/>
      <c r="E5" s="1"/>
      <c r="F5" s="1"/>
      <c r="G5" s="1"/>
      <c r="H5" s="113"/>
      <c r="I5" s="42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</row>
    <row r="6" spans="1:52" ht="13.5" thickBot="1" x14ac:dyDescent="0.25">
      <c r="A6" s="41"/>
      <c r="B6" s="112"/>
      <c r="C6" s="1"/>
      <c r="D6" s="1"/>
      <c r="E6" s="1"/>
      <c r="F6" s="1"/>
      <c r="G6" s="1"/>
      <c r="H6" s="113"/>
      <c r="I6" s="42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52" t="s">
        <v>111</v>
      </c>
      <c r="AB6" s="53"/>
      <c r="AC6" s="85"/>
      <c r="AD6" s="218" t="s">
        <v>22</v>
      </c>
      <c r="AE6" s="219"/>
      <c r="AF6" s="85"/>
      <c r="AG6" s="210" t="s">
        <v>136</v>
      </c>
      <c r="AH6" s="211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</row>
    <row r="7" spans="1:52" ht="35.25" customHeight="1" thickBot="1" x14ac:dyDescent="0.25">
      <c r="A7" s="41"/>
      <c r="B7" s="220" t="s">
        <v>161</v>
      </c>
      <c r="C7" s="221"/>
      <c r="D7" s="221"/>
      <c r="E7" s="221"/>
      <c r="F7" s="221"/>
      <c r="G7" s="221"/>
      <c r="H7" s="222"/>
      <c r="I7" s="42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54"/>
      <c r="AB7" s="55"/>
      <c r="AC7" s="86"/>
      <c r="AD7" s="83"/>
      <c r="AE7" s="84"/>
      <c r="AF7" s="85"/>
      <c r="AG7" s="58"/>
      <c r="AH7" s="59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</row>
    <row r="8" spans="1:52" x14ac:dyDescent="0.2">
      <c r="A8" s="41"/>
      <c r="B8" s="144"/>
      <c r="C8" s="145"/>
      <c r="D8" s="145"/>
      <c r="E8" s="145"/>
      <c r="F8" s="145"/>
      <c r="G8" s="145"/>
      <c r="H8" s="146"/>
      <c r="I8" s="42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64" t="s">
        <v>178</v>
      </c>
      <c r="AB8" s="65"/>
      <c r="AC8" s="86"/>
      <c r="AD8" s="58"/>
      <c r="AE8" s="59"/>
      <c r="AF8" s="85"/>
      <c r="AG8" s="58"/>
      <c r="AH8" s="59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5"/>
      <c r="AY8" s="85"/>
      <c r="AZ8" s="85"/>
    </row>
    <row r="9" spans="1:52" x14ac:dyDescent="0.2">
      <c r="A9" s="41"/>
      <c r="B9" s="223" t="s">
        <v>162</v>
      </c>
      <c r="C9" s="224"/>
      <c r="D9" s="186"/>
      <c r="E9" s="197" t="s">
        <v>154</v>
      </c>
      <c r="F9" s="198"/>
      <c r="G9" s="201"/>
      <c r="H9" s="202"/>
      <c r="I9" s="42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64" t="s">
        <v>179</v>
      </c>
      <c r="AB9" s="65"/>
      <c r="AC9" s="86"/>
      <c r="AD9" s="58"/>
      <c r="AE9" s="59"/>
      <c r="AF9" s="85"/>
      <c r="AG9" s="58"/>
      <c r="AH9" s="59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</row>
    <row r="10" spans="1:52" x14ac:dyDescent="0.2">
      <c r="A10" s="41"/>
      <c r="B10" s="118"/>
      <c r="C10" s="119"/>
      <c r="D10" s="119"/>
      <c r="E10" s="119"/>
      <c r="F10" s="119"/>
      <c r="G10" s="119"/>
      <c r="H10" s="120"/>
      <c r="I10" s="42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64"/>
      <c r="AB10" s="65"/>
      <c r="AC10" s="86"/>
      <c r="AD10" s="58"/>
      <c r="AE10" s="59"/>
      <c r="AF10" s="85"/>
      <c r="AG10" s="63"/>
      <c r="AH10" s="59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</row>
    <row r="11" spans="1:52" ht="15" customHeight="1" x14ac:dyDescent="0.2">
      <c r="A11" s="41"/>
      <c r="B11" s="227"/>
      <c r="C11" s="199"/>
      <c r="D11" s="121"/>
      <c r="E11" s="228" t="s">
        <v>142</v>
      </c>
      <c r="F11" s="198"/>
      <c r="G11" s="201"/>
      <c r="H11" s="229"/>
      <c r="I11" s="42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64"/>
      <c r="AB11" s="65"/>
      <c r="AC11" s="86"/>
      <c r="AD11" s="58"/>
      <c r="AE11" s="59"/>
      <c r="AF11" s="85"/>
      <c r="AG11" s="63"/>
      <c r="AH11" s="59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</row>
    <row r="12" spans="1:52" x14ac:dyDescent="0.2">
      <c r="A12" s="41"/>
      <c r="B12" s="118"/>
      <c r="C12" s="119"/>
      <c r="D12" s="119"/>
      <c r="E12" s="119"/>
      <c r="F12" s="119"/>
      <c r="G12" s="119"/>
      <c r="H12" s="120"/>
      <c r="I12" s="42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64"/>
      <c r="AB12" s="65"/>
      <c r="AC12" s="86"/>
      <c r="AD12" s="60"/>
      <c r="AE12" s="59"/>
      <c r="AF12" s="85"/>
      <c r="AG12" s="63"/>
      <c r="AH12" s="59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</row>
    <row r="13" spans="1:52" ht="15" customHeight="1" x14ac:dyDescent="0.25">
      <c r="A13" s="41"/>
      <c r="B13" s="232" t="s">
        <v>144</v>
      </c>
      <c r="C13" s="233"/>
      <c r="D13" s="230"/>
      <c r="E13" s="231"/>
      <c r="F13" s="122"/>
      <c r="G13" s="214" t="s">
        <v>143</v>
      </c>
      <c r="H13" s="215"/>
      <c r="I13" s="49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64"/>
      <c r="AB13" s="65"/>
      <c r="AC13" s="86"/>
      <c r="AD13" s="58"/>
      <c r="AE13" s="59"/>
      <c r="AF13" s="85"/>
      <c r="AG13" s="63"/>
      <c r="AH13" s="59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</row>
    <row r="14" spans="1:52" x14ac:dyDescent="0.2">
      <c r="A14" s="41"/>
      <c r="B14" s="118"/>
      <c r="C14" s="119"/>
      <c r="D14" s="119"/>
      <c r="E14" s="119"/>
      <c r="F14" s="119"/>
      <c r="G14" s="216"/>
      <c r="H14" s="217"/>
      <c r="I14" s="42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54"/>
      <c r="AB14" s="55"/>
      <c r="AC14" s="86"/>
      <c r="AD14" s="58"/>
      <c r="AE14" s="59"/>
      <c r="AF14" s="85"/>
      <c r="AG14" s="63"/>
      <c r="AH14" s="59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</row>
    <row r="15" spans="1:52" ht="15" customHeight="1" x14ac:dyDescent="0.2">
      <c r="A15" s="41"/>
      <c r="B15" s="203"/>
      <c r="C15" s="194"/>
      <c r="D15" s="194"/>
      <c r="E15" s="194"/>
      <c r="F15" s="123"/>
      <c r="G15" s="119"/>
      <c r="H15" s="120"/>
      <c r="I15" s="42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54"/>
      <c r="AB15" s="55"/>
      <c r="AC15" s="86"/>
      <c r="AD15" s="58"/>
      <c r="AE15" s="59"/>
      <c r="AF15" s="85"/>
      <c r="AG15" s="63"/>
      <c r="AH15" s="59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</row>
    <row r="16" spans="1:52" ht="18" customHeight="1" x14ac:dyDescent="0.2">
      <c r="A16" s="41"/>
      <c r="B16" s="195" t="s">
        <v>155</v>
      </c>
      <c r="C16" s="196"/>
      <c r="D16" s="196"/>
      <c r="E16" s="196"/>
      <c r="F16" s="155"/>
      <c r="G16" s="225"/>
      <c r="H16" s="226"/>
      <c r="I16" s="42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54"/>
      <c r="AB16" s="55"/>
      <c r="AC16" s="86"/>
      <c r="AD16" s="60"/>
      <c r="AE16" s="59"/>
      <c r="AF16" s="85"/>
      <c r="AG16" s="63"/>
      <c r="AH16" s="59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</row>
    <row r="17" spans="1:52" ht="8.25" customHeight="1" x14ac:dyDescent="0.2">
      <c r="A17" s="41"/>
      <c r="B17" s="234"/>
      <c r="C17" s="235"/>
      <c r="D17" s="236"/>
      <c r="E17" s="236"/>
      <c r="F17" s="153"/>
      <c r="G17" s="212"/>
      <c r="H17" s="213"/>
      <c r="I17" s="42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54"/>
      <c r="AB17" s="55"/>
      <c r="AC17" s="86"/>
      <c r="AD17" s="58"/>
      <c r="AE17" s="59"/>
      <c r="AF17" s="85"/>
      <c r="AG17" s="63"/>
      <c r="AH17" s="59"/>
      <c r="AI17" s="85"/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85"/>
      <c r="AU17" s="85"/>
      <c r="AV17" s="85"/>
      <c r="AW17" s="85"/>
      <c r="AX17" s="85"/>
      <c r="AY17" s="85"/>
      <c r="AZ17" s="85"/>
    </row>
    <row r="18" spans="1:52" ht="18" customHeight="1" x14ac:dyDescent="0.2">
      <c r="A18" s="41"/>
      <c r="B18" s="195" t="s">
        <v>156</v>
      </c>
      <c r="C18" s="196"/>
      <c r="D18" s="196"/>
      <c r="E18" s="196"/>
      <c r="F18" s="155"/>
      <c r="G18" s="119"/>
      <c r="H18" s="120"/>
      <c r="I18" s="42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54"/>
      <c r="AB18" s="55"/>
      <c r="AC18" s="86"/>
      <c r="AD18" s="58"/>
      <c r="AE18" s="59"/>
      <c r="AF18" s="85"/>
      <c r="AG18" s="63"/>
      <c r="AH18" s="59"/>
      <c r="AI18" s="85"/>
      <c r="AJ18" s="85"/>
      <c r="AK18" s="85"/>
      <c r="AL18" s="85"/>
      <c r="AM18" s="85"/>
      <c r="AN18" s="85"/>
      <c r="AO18" s="85"/>
      <c r="AP18" s="85"/>
      <c r="AQ18" s="85"/>
      <c r="AR18" s="85"/>
      <c r="AS18" s="85"/>
      <c r="AT18" s="85"/>
      <c r="AU18" s="85"/>
      <c r="AV18" s="85"/>
      <c r="AW18" s="85"/>
      <c r="AX18" s="85"/>
      <c r="AY18" s="85"/>
      <c r="AZ18" s="85"/>
    </row>
    <row r="19" spans="1:52" ht="8.25" customHeight="1" x14ac:dyDescent="0.2">
      <c r="A19" s="41"/>
      <c r="B19" s="203"/>
      <c r="C19" s="194"/>
      <c r="D19" s="204"/>
      <c r="E19" s="204"/>
      <c r="F19" s="159"/>
      <c r="G19" s="119"/>
      <c r="H19" s="120"/>
      <c r="I19" s="42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54"/>
      <c r="AB19" s="55"/>
      <c r="AC19" s="86"/>
      <c r="AD19" s="58"/>
      <c r="AE19" s="59"/>
      <c r="AF19" s="85"/>
      <c r="AG19" s="63"/>
      <c r="AH19" s="59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</row>
    <row r="20" spans="1:52" ht="18" customHeight="1" x14ac:dyDescent="0.2">
      <c r="A20" s="41"/>
      <c r="B20" s="195" t="s">
        <v>164</v>
      </c>
      <c r="C20" s="196"/>
      <c r="D20" s="196"/>
      <c r="E20" s="196"/>
      <c r="F20" s="155"/>
      <c r="G20" s="126"/>
      <c r="H20" s="127"/>
      <c r="I20" s="42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54"/>
      <c r="AB20" s="55"/>
      <c r="AC20" s="86"/>
      <c r="AD20" s="60"/>
      <c r="AE20" s="59"/>
      <c r="AF20" s="85"/>
      <c r="AG20" s="63"/>
      <c r="AH20" s="59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</row>
    <row r="21" spans="1:52" ht="8.25" customHeight="1" x14ac:dyDescent="0.2">
      <c r="A21" s="41"/>
      <c r="B21" s="205"/>
      <c r="C21" s="206"/>
      <c r="D21" s="207"/>
      <c r="E21" s="207"/>
      <c r="F21" s="154"/>
      <c r="G21" s="142"/>
      <c r="H21" s="143"/>
      <c r="I21" s="42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54"/>
      <c r="AB21" s="55"/>
      <c r="AC21" s="86"/>
      <c r="AD21" s="58"/>
      <c r="AE21" s="59"/>
      <c r="AF21" s="85"/>
      <c r="AG21" s="63"/>
      <c r="AH21" s="59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</row>
    <row r="22" spans="1:52" ht="18" customHeight="1" x14ac:dyDescent="0.2">
      <c r="A22" s="41"/>
      <c r="B22" s="195" t="s">
        <v>163</v>
      </c>
      <c r="C22" s="196"/>
      <c r="D22" s="196"/>
      <c r="E22" s="196"/>
      <c r="F22" s="155"/>
      <c r="G22" s="148"/>
      <c r="H22" s="152"/>
      <c r="I22" s="42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54"/>
      <c r="AB22" s="55"/>
      <c r="AC22" s="86"/>
      <c r="AD22" s="58"/>
      <c r="AE22" s="59"/>
      <c r="AF22" s="85"/>
      <c r="AG22" s="63"/>
      <c r="AH22" s="59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5"/>
      <c r="AT22" s="85"/>
      <c r="AU22" s="85"/>
      <c r="AV22" s="85"/>
      <c r="AW22" s="85"/>
      <c r="AX22" s="85"/>
      <c r="AY22" s="85"/>
      <c r="AZ22" s="85"/>
    </row>
    <row r="23" spans="1:52" ht="8.25" customHeight="1" thickBot="1" x14ac:dyDescent="0.25">
      <c r="A23" s="41"/>
      <c r="B23" s="147"/>
      <c r="C23" s="148"/>
      <c r="D23" s="148"/>
      <c r="E23" s="130"/>
      <c r="F23" s="128"/>
      <c r="G23" s="148"/>
      <c r="H23" s="152"/>
      <c r="I23" s="42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56"/>
      <c r="AB23" s="57"/>
      <c r="AC23" s="86"/>
      <c r="AD23" s="60"/>
      <c r="AE23" s="92"/>
      <c r="AF23" s="85"/>
      <c r="AG23" s="61"/>
      <c r="AH23" s="62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</row>
    <row r="24" spans="1:52" ht="18" customHeight="1" x14ac:dyDescent="0.2">
      <c r="A24" s="41"/>
      <c r="B24" s="195" t="s">
        <v>174</v>
      </c>
      <c r="C24" s="196"/>
      <c r="D24" s="196"/>
      <c r="E24" s="196"/>
      <c r="F24" s="158"/>
      <c r="G24" s="130"/>
      <c r="H24" s="131"/>
      <c r="I24" s="42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6"/>
      <c r="AB24" s="86"/>
      <c r="AC24" s="86"/>
      <c r="AD24" s="60"/>
      <c r="AE24" s="92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5"/>
      <c r="AZ24" s="85"/>
    </row>
    <row r="25" spans="1:52" ht="8.25" customHeight="1" x14ac:dyDescent="0.2">
      <c r="A25" s="41"/>
      <c r="B25" s="129"/>
      <c r="C25" s="130"/>
      <c r="D25" s="130"/>
      <c r="E25" s="130"/>
      <c r="F25" s="130"/>
      <c r="G25" s="130"/>
      <c r="H25" s="131"/>
      <c r="I25" s="42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6"/>
      <c r="AB25" s="86"/>
      <c r="AC25" s="86"/>
      <c r="AD25" s="93"/>
      <c r="AE25" s="92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</row>
    <row r="26" spans="1:52" ht="18" customHeight="1" thickBot="1" x14ac:dyDescent="0.25">
      <c r="A26" s="41"/>
      <c r="B26" s="208" t="s">
        <v>153</v>
      </c>
      <c r="C26" s="209"/>
      <c r="D26" s="209"/>
      <c r="E26" s="209"/>
      <c r="F26" s="158"/>
      <c r="G26" s="130"/>
      <c r="H26" s="131"/>
      <c r="I26" s="42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6"/>
      <c r="AB26" s="86"/>
      <c r="AC26" s="86"/>
      <c r="AD26" s="93"/>
      <c r="AE26" s="92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</row>
    <row r="27" spans="1:52" ht="12" customHeight="1" x14ac:dyDescent="0.2">
      <c r="A27" s="41"/>
      <c r="B27" s="129"/>
      <c r="C27" s="130"/>
      <c r="D27" s="130"/>
      <c r="E27" s="130"/>
      <c r="F27" s="130"/>
      <c r="G27" s="130"/>
      <c r="H27" s="131"/>
      <c r="I27" s="42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77" t="s">
        <v>145</v>
      </c>
      <c r="AB27" s="78"/>
      <c r="AC27" s="86"/>
      <c r="AD27" s="93"/>
      <c r="AE27" s="92"/>
      <c r="AF27" s="85"/>
      <c r="AG27" s="102" t="s">
        <v>146</v>
      </c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</row>
    <row r="28" spans="1:52" ht="12" customHeight="1" x14ac:dyDescent="0.2">
      <c r="A28" s="41"/>
      <c r="B28" s="129"/>
      <c r="C28" s="130"/>
      <c r="D28" s="130"/>
      <c r="E28" s="130"/>
      <c r="F28" s="130"/>
      <c r="G28" s="130"/>
      <c r="H28" s="131"/>
      <c r="I28" s="42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97" t="s">
        <v>176</v>
      </c>
      <c r="AB28" s="98"/>
      <c r="AC28" s="86"/>
      <c r="AD28" s="93"/>
      <c r="AE28" s="92"/>
      <c r="AF28" s="85"/>
      <c r="AG28" s="97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</row>
    <row r="29" spans="1:52" ht="12" customHeight="1" x14ac:dyDescent="0.2">
      <c r="A29" s="41"/>
      <c r="B29" s="129"/>
      <c r="C29" s="130"/>
      <c r="D29" s="130"/>
      <c r="E29" s="130"/>
      <c r="F29" s="130"/>
      <c r="G29" s="130"/>
      <c r="H29" s="131"/>
      <c r="I29" s="42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97" t="s">
        <v>177</v>
      </c>
      <c r="AB29" s="98"/>
      <c r="AC29" s="86"/>
      <c r="AD29" s="93"/>
      <c r="AE29" s="92"/>
      <c r="AF29" s="85"/>
      <c r="AG29" s="97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</row>
    <row r="30" spans="1:52" ht="12" customHeight="1" x14ac:dyDescent="0.2">
      <c r="A30" s="41"/>
      <c r="B30" s="129"/>
      <c r="C30" s="130"/>
      <c r="D30" s="130"/>
      <c r="E30" s="130"/>
      <c r="F30" s="130"/>
      <c r="G30" s="130"/>
      <c r="H30" s="131"/>
      <c r="I30" s="42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100"/>
      <c r="AB30" s="97"/>
      <c r="AC30" s="87"/>
      <c r="AD30" s="93"/>
      <c r="AE30" s="92"/>
      <c r="AF30" s="85"/>
      <c r="AG30" s="97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</row>
    <row r="31" spans="1:52" ht="12" customHeight="1" x14ac:dyDescent="0.2">
      <c r="A31" s="41"/>
      <c r="B31" s="129"/>
      <c r="C31" s="130"/>
      <c r="D31" s="130"/>
      <c r="E31" s="130"/>
      <c r="F31" s="130"/>
      <c r="G31" s="130"/>
      <c r="H31" s="131"/>
      <c r="I31" s="42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100"/>
      <c r="AB31" s="97"/>
      <c r="AC31" s="87"/>
      <c r="AD31" s="93"/>
      <c r="AE31" s="92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</row>
    <row r="32" spans="1:52" ht="12" customHeight="1" x14ac:dyDescent="0.2">
      <c r="A32" s="41"/>
      <c r="B32" s="129"/>
      <c r="C32" s="130"/>
      <c r="D32" s="130"/>
      <c r="E32" s="130"/>
      <c r="F32" s="130"/>
      <c r="G32" s="130"/>
      <c r="H32" s="131"/>
      <c r="I32" s="42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100"/>
      <c r="AB32" s="97"/>
      <c r="AC32" s="86"/>
      <c r="AD32" s="93"/>
      <c r="AE32" s="92"/>
      <c r="AF32" s="85"/>
      <c r="AG32" s="102" t="s">
        <v>147</v>
      </c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</row>
    <row r="33" spans="1:52" ht="12" customHeight="1" x14ac:dyDescent="0.2">
      <c r="A33" s="41"/>
      <c r="B33" s="129"/>
      <c r="C33" s="130"/>
      <c r="D33" s="130"/>
      <c r="E33" s="130"/>
      <c r="F33" s="130"/>
      <c r="G33" s="130"/>
      <c r="H33" s="131"/>
      <c r="I33" s="42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97"/>
      <c r="AB33" s="99"/>
      <c r="AC33" s="86"/>
      <c r="AD33" s="93"/>
      <c r="AE33" s="92"/>
      <c r="AF33" s="85"/>
      <c r="AG33" s="97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</row>
    <row r="34" spans="1:52" ht="12" customHeight="1" x14ac:dyDescent="0.2">
      <c r="A34" s="41"/>
      <c r="B34" s="129"/>
      <c r="C34" s="130"/>
      <c r="D34" s="130"/>
      <c r="E34" s="130"/>
      <c r="F34" s="130"/>
      <c r="G34" s="130"/>
      <c r="H34" s="131"/>
      <c r="I34" s="48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97"/>
      <c r="AB34" s="101"/>
      <c r="AC34" s="86"/>
      <c r="AD34" s="93"/>
      <c r="AE34" s="92"/>
      <c r="AF34" s="85"/>
      <c r="AG34" s="100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</row>
    <row r="35" spans="1:52" ht="12" customHeight="1" x14ac:dyDescent="0.2">
      <c r="A35" s="41"/>
      <c r="B35" s="129"/>
      <c r="C35" s="130"/>
      <c r="D35" s="130"/>
      <c r="E35" s="130"/>
      <c r="F35" s="130"/>
      <c r="G35" s="130"/>
      <c r="H35" s="131"/>
      <c r="I35" s="48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97"/>
      <c r="AB35" s="101"/>
      <c r="AC35" s="86"/>
      <c r="AD35" s="93"/>
      <c r="AE35" s="92"/>
      <c r="AF35" s="85"/>
      <c r="AG35" s="100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</row>
    <row r="36" spans="1:52" ht="12" customHeight="1" x14ac:dyDescent="0.2">
      <c r="A36" s="41"/>
      <c r="B36" s="129"/>
      <c r="C36" s="130"/>
      <c r="D36" s="130"/>
      <c r="E36" s="130"/>
      <c r="F36" s="130"/>
      <c r="G36" s="130"/>
      <c r="H36" s="131"/>
      <c r="I36" s="42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97"/>
      <c r="AB36" s="101"/>
      <c r="AC36" s="87"/>
      <c r="AD36" s="93"/>
      <c r="AE36" s="92"/>
      <c r="AF36" s="85"/>
      <c r="AG36" s="97"/>
      <c r="AH36" s="85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85"/>
      <c r="AT36" s="85"/>
      <c r="AU36" s="85"/>
      <c r="AV36" s="85"/>
      <c r="AW36" s="85"/>
      <c r="AX36" s="85"/>
      <c r="AY36" s="85"/>
      <c r="AZ36" s="85"/>
    </row>
    <row r="37" spans="1:52" ht="7.5" customHeight="1" x14ac:dyDescent="0.2">
      <c r="A37" s="41"/>
      <c r="B37" s="124"/>
      <c r="C37" s="125"/>
      <c r="D37" s="125"/>
      <c r="E37" s="125"/>
      <c r="F37" s="125"/>
      <c r="G37" s="125"/>
      <c r="H37" s="132"/>
      <c r="I37" s="42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B37" s="97"/>
      <c r="AC37" s="87"/>
      <c r="AD37" s="93"/>
      <c r="AE37" s="92"/>
      <c r="AF37" s="85"/>
      <c r="AG37" s="97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</row>
    <row r="38" spans="1:52" ht="18.75" customHeight="1" x14ac:dyDescent="0.2">
      <c r="A38" s="41"/>
      <c r="B38" s="133"/>
      <c r="C38" s="125"/>
      <c r="D38" s="125"/>
      <c r="E38" s="125"/>
      <c r="F38" s="125"/>
      <c r="G38" s="134"/>
      <c r="H38" s="135"/>
      <c r="I38" s="42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185"/>
      <c r="AB38" s="101"/>
      <c r="AC38" s="88"/>
      <c r="AD38" s="93"/>
      <c r="AE38" s="92"/>
      <c r="AF38" s="85"/>
      <c r="AG38" s="97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</row>
    <row r="39" spans="1:52" ht="11.25" customHeight="1" x14ac:dyDescent="0.2">
      <c r="A39" s="51"/>
      <c r="B39" s="227"/>
      <c r="C39" s="199"/>
      <c r="D39" s="199"/>
      <c r="E39" s="199"/>
      <c r="F39" s="199"/>
      <c r="G39" s="199"/>
      <c r="H39" s="200"/>
      <c r="I39" s="42"/>
      <c r="J39" s="81"/>
      <c r="K39" s="81"/>
      <c r="L39" s="81"/>
      <c r="M39" s="82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185"/>
      <c r="AB39" s="101"/>
      <c r="AC39" s="85"/>
      <c r="AD39" s="93"/>
      <c r="AE39" s="92"/>
      <c r="AF39" s="85"/>
      <c r="AG39" s="100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</row>
    <row r="40" spans="1:52" ht="27.95" customHeight="1" x14ac:dyDescent="0.2">
      <c r="A40" s="41"/>
      <c r="B40" s="124"/>
      <c r="C40" s="125"/>
      <c r="D40" s="125"/>
      <c r="E40" s="125"/>
      <c r="F40" s="239"/>
      <c r="G40" s="239"/>
      <c r="H40" s="240"/>
      <c r="I40" s="42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B40" s="97"/>
      <c r="AC40" s="85"/>
      <c r="AD40" s="93"/>
      <c r="AE40" s="92"/>
      <c r="AF40" s="85"/>
      <c r="AG40" s="97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</row>
    <row r="41" spans="1:52" ht="12" customHeight="1" x14ac:dyDescent="0.2">
      <c r="A41" s="41"/>
      <c r="B41" s="237"/>
      <c r="C41" s="238"/>
      <c r="D41" s="238"/>
      <c r="E41" s="238"/>
      <c r="F41" s="239"/>
      <c r="G41" s="239"/>
      <c r="H41" s="240"/>
      <c r="I41" s="42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97"/>
      <c r="AB41" s="97"/>
      <c r="AC41" s="85"/>
      <c r="AD41" s="93"/>
      <c r="AE41" s="92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</row>
    <row r="42" spans="1:52" ht="12" customHeight="1" x14ac:dyDescent="0.2">
      <c r="A42" s="41"/>
      <c r="B42" s="237"/>
      <c r="C42" s="238"/>
      <c r="D42" s="238"/>
      <c r="E42" s="238"/>
      <c r="F42" s="239"/>
      <c r="G42" s="239"/>
      <c r="H42" s="240"/>
      <c r="I42" s="42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100"/>
      <c r="AB42" s="97"/>
      <c r="AC42" s="85"/>
      <c r="AD42" s="93"/>
      <c r="AE42" s="92"/>
      <c r="AF42" s="85"/>
      <c r="AG42" s="102" t="s">
        <v>148</v>
      </c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</row>
    <row r="43" spans="1:52" ht="12" customHeight="1" thickBot="1" x14ac:dyDescent="0.25">
      <c r="A43" s="41"/>
      <c r="B43" s="237"/>
      <c r="C43" s="238"/>
      <c r="D43" s="238"/>
      <c r="E43" s="238"/>
      <c r="F43" s="239"/>
      <c r="G43" s="239"/>
      <c r="H43" s="240"/>
      <c r="I43" s="42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100"/>
      <c r="AB43" s="97"/>
      <c r="AC43" s="85"/>
      <c r="AD43" s="94"/>
      <c r="AE43" s="95"/>
      <c r="AF43" s="85"/>
      <c r="AG43" s="97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</row>
    <row r="44" spans="1:52" ht="12" customHeight="1" x14ac:dyDescent="0.2">
      <c r="A44" s="41"/>
      <c r="B44" s="136"/>
      <c r="C44" s="137"/>
      <c r="D44" s="137"/>
      <c r="E44" s="137"/>
      <c r="F44" s="137"/>
      <c r="G44" s="137"/>
      <c r="H44" s="138"/>
      <c r="I44" s="50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97"/>
      <c r="AB44" s="97"/>
      <c r="AC44" s="85"/>
      <c r="AD44" s="85"/>
      <c r="AE44" s="85"/>
      <c r="AF44" s="85"/>
      <c r="AG44" s="97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</row>
    <row r="45" spans="1:52" ht="12" customHeight="1" x14ac:dyDescent="0.2">
      <c r="A45" s="41"/>
      <c r="B45" s="136"/>
      <c r="C45" s="137"/>
      <c r="D45" s="137"/>
      <c r="E45" s="137"/>
      <c r="F45" s="137"/>
      <c r="G45" s="137"/>
      <c r="H45" s="138"/>
      <c r="I45" s="50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97"/>
      <c r="AB45" s="97"/>
      <c r="AC45" s="85"/>
      <c r="AD45" s="85"/>
      <c r="AE45" s="85"/>
      <c r="AF45" s="85"/>
      <c r="AG45" s="97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</row>
    <row r="46" spans="1:52" ht="12" customHeight="1" x14ac:dyDescent="0.2">
      <c r="A46" s="41"/>
      <c r="B46" s="136"/>
      <c r="C46" s="137"/>
      <c r="D46" s="137"/>
      <c r="E46" s="137"/>
      <c r="F46" s="137"/>
      <c r="G46" s="137"/>
      <c r="H46" s="138"/>
      <c r="I46" s="42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97"/>
      <c r="AB46" s="97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</row>
    <row r="47" spans="1:52" x14ac:dyDescent="0.2">
      <c r="A47" s="41"/>
      <c r="B47" s="136"/>
      <c r="C47" s="137"/>
      <c r="D47" s="137"/>
      <c r="E47" s="137"/>
      <c r="F47" s="137"/>
      <c r="G47" s="137"/>
      <c r="H47" s="138"/>
      <c r="I47" s="42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100"/>
      <c r="AB47" s="97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</row>
    <row r="48" spans="1:52" x14ac:dyDescent="0.2">
      <c r="A48" s="41"/>
      <c r="B48" s="136"/>
      <c r="C48" s="137"/>
      <c r="D48" s="137"/>
      <c r="E48" s="137"/>
      <c r="F48" s="137"/>
      <c r="G48" s="137"/>
      <c r="H48" s="138"/>
      <c r="I48" s="42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97"/>
      <c r="AB48" s="97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  <c r="AY48" s="85"/>
      <c r="AZ48" s="85"/>
    </row>
    <row r="49" spans="1:52" ht="12" customHeight="1" x14ac:dyDescent="0.2">
      <c r="A49" s="41"/>
      <c r="B49" s="136"/>
      <c r="C49" s="137"/>
      <c r="D49" s="137"/>
      <c r="E49" s="137"/>
      <c r="F49" s="137"/>
      <c r="G49" s="137"/>
      <c r="H49" s="138"/>
      <c r="I49" s="42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B49" s="97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85"/>
      <c r="AZ49" s="85"/>
    </row>
    <row r="50" spans="1:52" ht="12.75" customHeight="1" x14ac:dyDescent="0.2">
      <c r="A50" s="41"/>
      <c r="B50" s="136"/>
      <c r="C50" s="137"/>
      <c r="D50" s="137"/>
      <c r="E50" s="137"/>
      <c r="F50" s="137"/>
      <c r="G50" s="137"/>
      <c r="H50" s="138"/>
      <c r="I50" s="42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B50" s="97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5"/>
      <c r="AZ50" s="85"/>
    </row>
    <row r="51" spans="1:52" ht="12.75" customHeight="1" x14ac:dyDescent="0.2">
      <c r="A51" s="41"/>
      <c r="B51" s="136"/>
      <c r="C51" s="137"/>
      <c r="D51" s="137"/>
      <c r="E51" s="137"/>
      <c r="F51" s="137"/>
      <c r="G51" s="137"/>
      <c r="H51" s="138"/>
      <c r="I51" s="42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B51" s="97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5"/>
    </row>
    <row r="52" spans="1:52" ht="12.75" customHeight="1" x14ac:dyDescent="0.2">
      <c r="A52" s="41"/>
      <c r="B52" s="136"/>
      <c r="C52" s="137"/>
      <c r="D52" s="137"/>
      <c r="E52" s="137"/>
      <c r="F52" s="137"/>
      <c r="G52" s="137"/>
      <c r="H52" s="138"/>
      <c r="I52" s="44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B52" s="98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  <c r="AZ52" s="85"/>
    </row>
    <row r="53" spans="1:52" ht="12.75" customHeight="1" thickBot="1" x14ac:dyDescent="0.25">
      <c r="A53" s="41"/>
      <c r="B53" s="139"/>
      <c r="C53" s="140"/>
      <c r="D53" s="140"/>
      <c r="E53" s="140"/>
      <c r="F53" s="140"/>
      <c r="G53" s="140"/>
      <c r="H53" s="141"/>
      <c r="I53" s="44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85"/>
    </row>
    <row r="54" spans="1:52" ht="11.25" customHeight="1" x14ac:dyDescent="0.2">
      <c r="A54" s="68"/>
      <c r="B54" s="45"/>
      <c r="C54" s="45"/>
      <c r="D54" s="45"/>
      <c r="E54" s="45"/>
      <c r="F54" s="45"/>
      <c r="G54" s="45"/>
      <c r="H54" s="45"/>
      <c r="I54" s="69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85"/>
    </row>
    <row r="55" spans="1:52" ht="12.75" customHeight="1" x14ac:dyDescent="0.2">
      <c r="A55" s="79"/>
      <c r="B55" s="80"/>
      <c r="C55" s="80"/>
      <c r="D55" s="80"/>
      <c r="E55" s="80"/>
      <c r="F55" s="80"/>
      <c r="G55" s="80"/>
      <c r="H55" s="80"/>
      <c r="I55" s="80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5"/>
      <c r="AZ55" s="85"/>
    </row>
    <row r="56" spans="1:52" ht="15" customHeight="1" x14ac:dyDescent="0.2">
      <c r="A56" s="79"/>
      <c r="B56" s="80"/>
      <c r="C56" s="80"/>
      <c r="D56" s="80"/>
      <c r="E56" s="80"/>
      <c r="F56" s="80"/>
      <c r="G56" s="80"/>
      <c r="H56" s="80"/>
      <c r="I56" s="80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</row>
    <row r="57" spans="1:52" x14ac:dyDescent="0.2">
      <c r="A57" s="79"/>
      <c r="B57" s="80"/>
      <c r="C57" s="80"/>
      <c r="D57" s="80"/>
      <c r="E57" s="80"/>
      <c r="F57" s="80"/>
      <c r="G57" s="80"/>
      <c r="H57" s="80"/>
      <c r="I57" s="80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5"/>
      <c r="AB57" s="85"/>
      <c r="AC57" s="85"/>
      <c r="AD57" s="85"/>
      <c r="AE57" s="85"/>
      <c r="AF57" s="85"/>
      <c r="AG57" s="85"/>
      <c r="AH57" s="85"/>
      <c r="AI57" s="85"/>
      <c r="AJ57" s="85"/>
      <c r="AK57" s="85"/>
      <c r="AL57" s="85"/>
      <c r="AM57" s="85"/>
      <c r="AN57" s="85"/>
      <c r="AO57" s="85"/>
      <c r="AP57" s="85"/>
      <c r="AQ57" s="85"/>
      <c r="AR57" s="85"/>
      <c r="AS57" s="85"/>
      <c r="AT57" s="85"/>
      <c r="AU57" s="85"/>
      <c r="AV57" s="85"/>
      <c r="AW57" s="85"/>
      <c r="AX57" s="85"/>
      <c r="AY57" s="85"/>
      <c r="AZ57" s="85"/>
    </row>
    <row r="58" spans="1:52" x14ac:dyDescent="0.2">
      <c r="A58" s="79"/>
      <c r="B58" s="80"/>
      <c r="C58" s="80"/>
      <c r="D58" s="80"/>
      <c r="E58" s="80"/>
      <c r="F58" s="80"/>
      <c r="G58" s="80"/>
      <c r="H58" s="80"/>
      <c r="I58" s="80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5"/>
      <c r="AZ58" s="85"/>
    </row>
    <row r="59" spans="1:52" x14ac:dyDescent="0.2">
      <c r="A59" s="79"/>
      <c r="B59" s="80"/>
      <c r="C59" s="80"/>
      <c r="D59" s="80"/>
      <c r="E59" s="80"/>
      <c r="F59" s="80"/>
      <c r="G59" s="80"/>
      <c r="H59" s="80"/>
      <c r="I59" s="80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85"/>
      <c r="AT59" s="85"/>
      <c r="AU59" s="85"/>
      <c r="AV59" s="85"/>
      <c r="AW59" s="85"/>
      <c r="AX59" s="85"/>
      <c r="AY59" s="85"/>
      <c r="AZ59" s="85"/>
    </row>
    <row r="60" spans="1:52" x14ac:dyDescent="0.2">
      <c r="A60" s="79"/>
      <c r="B60" s="80"/>
      <c r="C60" s="80"/>
      <c r="D60" s="80"/>
      <c r="E60" s="80"/>
      <c r="F60" s="80"/>
      <c r="G60" s="80"/>
      <c r="H60" s="80"/>
      <c r="I60" s="80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</row>
    <row r="61" spans="1:52" x14ac:dyDescent="0.2">
      <c r="A61" s="79"/>
      <c r="B61" s="80"/>
      <c r="C61" s="80"/>
      <c r="D61" s="80"/>
      <c r="E61" s="80"/>
      <c r="F61" s="80"/>
      <c r="G61" s="80"/>
      <c r="H61" s="80"/>
      <c r="I61" s="80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</row>
    <row r="62" spans="1:52" x14ac:dyDescent="0.2">
      <c r="A62" s="79"/>
      <c r="B62" s="80"/>
      <c r="C62" s="80"/>
      <c r="D62" s="80"/>
      <c r="E62" s="80"/>
      <c r="F62" s="80"/>
      <c r="G62" s="80"/>
      <c r="H62" s="80"/>
      <c r="I62" s="80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</row>
    <row r="63" spans="1:52" x14ac:dyDescent="0.2">
      <c r="A63" s="79"/>
      <c r="B63" s="80"/>
      <c r="C63" s="80"/>
      <c r="D63" s="80"/>
      <c r="E63" s="80"/>
      <c r="F63" s="80"/>
      <c r="G63" s="80"/>
      <c r="H63" s="80"/>
      <c r="I63" s="80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5"/>
      <c r="AB63" s="85"/>
      <c r="AC63" s="85"/>
      <c r="AD63" s="85"/>
      <c r="AE63" s="85"/>
      <c r="AF63" s="85"/>
      <c r="AG63" s="85"/>
      <c r="AH63" s="85"/>
      <c r="AI63" s="85"/>
      <c r="AJ63" s="85"/>
      <c r="AK63" s="85"/>
      <c r="AL63" s="85"/>
      <c r="AM63" s="85"/>
      <c r="AN63" s="85"/>
      <c r="AO63" s="85"/>
      <c r="AP63" s="85"/>
      <c r="AQ63" s="85"/>
      <c r="AR63" s="85"/>
      <c r="AS63" s="85"/>
      <c r="AT63" s="85"/>
      <c r="AU63" s="85"/>
      <c r="AV63" s="85"/>
      <c r="AW63" s="85"/>
      <c r="AX63" s="85"/>
      <c r="AY63" s="85"/>
      <c r="AZ63" s="85"/>
    </row>
    <row r="64" spans="1:52" x14ac:dyDescent="0.2">
      <c r="A64" s="79"/>
      <c r="B64" s="80"/>
      <c r="C64" s="80"/>
      <c r="D64" s="80"/>
      <c r="E64" s="80"/>
      <c r="F64" s="80"/>
      <c r="G64" s="80"/>
      <c r="H64" s="80"/>
      <c r="I64" s="80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5"/>
      <c r="AT64" s="85"/>
      <c r="AU64" s="85"/>
      <c r="AV64" s="85"/>
      <c r="AW64" s="85"/>
      <c r="AX64" s="85"/>
      <c r="AY64" s="85"/>
      <c r="AZ64" s="85"/>
    </row>
    <row r="65" spans="1:52" x14ac:dyDescent="0.2">
      <c r="A65" s="79"/>
      <c r="B65" s="80"/>
      <c r="C65" s="80"/>
      <c r="D65" s="80"/>
      <c r="E65" s="80"/>
      <c r="F65" s="80"/>
      <c r="G65" s="80"/>
      <c r="H65" s="80"/>
      <c r="I65" s="80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  <c r="AO65" s="85"/>
      <c r="AP65" s="85"/>
      <c r="AQ65" s="85"/>
      <c r="AR65" s="85"/>
      <c r="AS65" s="85"/>
      <c r="AT65" s="85"/>
      <c r="AU65" s="85"/>
      <c r="AV65" s="85"/>
      <c r="AW65" s="85"/>
      <c r="AX65" s="85"/>
      <c r="AY65" s="85"/>
      <c r="AZ65" s="85"/>
    </row>
    <row r="66" spans="1:52" x14ac:dyDescent="0.2">
      <c r="A66" s="79"/>
      <c r="B66" s="80"/>
      <c r="C66" s="80"/>
      <c r="D66" s="80"/>
      <c r="E66" s="80"/>
      <c r="F66" s="80"/>
      <c r="G66" s="80"/>
      <c r="H66" s="80"/>
      <c r="I66" s="80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5"/>
      <c r="AT66" s="85"/>
      <c r="AU66" s="85"/>
      <c r="AV66" s="85"/>
      <c r="AW66" s="85"/>
      <c r="AX66" s="85"/>
      <c r="AY66" s="85"/>
      <c r="AZ66" s="85"/>
    </row>
    <row r="67" spans="1:52" x14ac:dyDescent="0.2">
      <c r="A67" s="79"/>
      <c r="B67" s="80"/>
      <c r="C67" s="80"/>
      <c r="D67" s="80"/>
      <c r="E67" s="80"/>
      <c r="F67" s="80"/>
      <c r="G67" s="80"/>
      <c r="H67" s="80"/>
      <c r="I67" s="80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5"/>
      <c r="AB67" s="85"/>
      <c r="AC67" s="85"/>
      <c r="AD67" s="85"/>
      <c r="AE67" s="85"/>
      <c r="AF67" s="85"/>
      <c r="AG67" s="85"/>
      <c r="AH67" s="85"/>
      <c r="AI67" s="85"/>
      <c r="AJ67" s="85"/>
      <c r="AK67" s="85"/>
      <c r="AL67" s="85"/>
      <c r="AM67" s="85"/>
      <c r="AN67" s="85"/>
      <c r="AO67" s="85"/>
      <c r="AP67" s="85"/>
      <c r="AQ67" s="85"/>
      <c r="AR67" s="85"/>
      <c r="AS67" s="85"/>
      <c r="AT67" s="85"/>
      <c r="AU67" s="85"/>
      <c r="AV67" s="85"/>
      <c r="AW67" s="85"/>
      <c r="AX67" s="85"/>
      <c r="AY67" s="85"/>
      <c r="AZ67" s="85"/>
    </row>
    <row r="68" spans="1:52" x14ac:dyDescent="0.2">
      <c r="A68" s="79"/>
      <c r="B68" s="80"/>
      <c r="C68" s="80"/>
      <c r="D68" s="80"/>
      <c r="E68" s="80"/>
      <c r="F68" s="80"/>
      <c r="G68" s="80"/>
      <c r="H68" s="80"/>
      <c r="I68" s="80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</row>
    <row r="69" spans="1:52" x14ac:dyDescent="0.2">
      <c r="A69" s="79"/>
      <c r="B69" s="80"/>
      <c r="C69" s="80"/>
      <c r="D69" s="80"/>
      <c r="E69" s="80"/>
      <c r="F69" s="80"/>
      <c r="G69" s="80"/>
      <c r="H69" s="80"/>
      <c r="I69" s="80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  <c r="AZ69" s="85"/>
    </row>
    <row r="70" spans="1:52" x14ac:dyDescent="0.2">
      <c r="A70" s="79"/>
      <c r="B70" s="80"/>
      <c r="C70" s="80"/>
      <c r="D70" s="80"/>
      <c r="E70" s="80"/>
      <c r="F70" s="80"/>
      <c r="G70" s="80"/>
      <c r="H70" s="80"/>
      <c r="I70" s="80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1"/>
      <c r="Z70" s="81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85"/>
      <c r="AT70" s="85"/>
      <c r="AU70" s="85"/>
      <c r="AV70" s="85"/>
      <c r="AW70" s="85"/>
      <c r="AX70" s="85"/>
      <c r="AY70" s="85"/>
      <c r="AZ70" s="85"/>
    </row>
    <row r="71" spans="1:52" x14ac:dyDescent="0.2">
      <c r="A71" s="79"/>
      <c r="B71" s="80"/>
      <c r="C71" s="80"/>
      <c r="D71" s="80"/>
      <c r="E71" s="80"/>
      <c r="F71" s="80"/>
      <c r="G71" s="80"/>
      <c r="H71" s="80"/>
      <c r="I71" s="80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5"/>
      <c r="AB71" s="85"/>
      <c r="AC71" s="85"/>
      <c r="AD71" s="85"/>
      <c r="AE71" s="85"/>
      <c r="AF71" s="85"/>
      <c r="AG71" s="85"/>
      <c r="AH71" s="85"/>
      <c r="AI71" s="85"/>
      <c r="AJ71" s="85"/>
      <c r="AK71" s="85"/>
      <c r="AL71" s="85"/>
      <c r="AM71" s="85"/>
      <c r="AN71" s="85"/>
      <c r="AO71" s="85"/>
      <c r="AP71" s="85"/>
      <c r="AQ71" s="85"/>
      <c r="AR71" s="85"/>
      <c r="AS71" s="85"/>
      <c r="AT71" s="85"/>
      <c r="AU71" s="85"/>
      <c r="AV71" s="85"/>
      <c r="AW71" s="85"/>
      <c r="AX71" s="85"/>
      <c r="AY71" s="85"/>
      <c r="AZ71" s="85"/>
    </row>
    <row r="72" spans="1:52" x14ac:dyDescent="0.2">
      <c r="A72" s="79"/>
      <c r="B72" s="80"/>
      <c r="C72" s="80"/>
      <c r="D72" s="80"/>
      <c r="E72" s="80"/>
      <c r="F72" s="80"/>
      <c r="G72" s="80"/>
      <c r="H72" s="80"/>
      <c r="I72" s="80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1"/>
      <c r="Z72" s="81"/>
      <c r="AA72" s="85"/>
      <c r="AB72" s="85"/>
      <c r="AC72" s="85"/>
      <c r="AD72" s="85"/>
      <c r="AE72" s="85"/>
      <c r="AF72" s="85"/>
      <c r="AG72" s="85"/>
      <c r="AH72" s="85"/>
      <c r="AI72" s="85"/>
      <c r="AJ72" s="85"/>
      <c r="AK72" s="85"/>
      <c r="AL72" s="85"/>
      <c r="AM72" s="85"/>
      <c r="AN72" s="85"/>
      <c r="AO72" s="85"/>
      <c r="AP72" s="85"/>
      <c r="AQ72" s="85"/>
      <c r="AR72" s="85"/>
      <c r="AS72" s="85"/>
      <c r="AT72" s="85"/>
      <c r="AU72" s="85"/>
      <c r="AV72" s="85"/>
      <c r="AW72" s="85"/>
      <c r="AX72" s="85"/>
      <c r="AY72" s="85"/>
      <c r="AZ72" s="85"/>
    </row>
    <row r="73" spans="1:52" x14ac:dyDescent="0.2">
      <c r="A73" s="79"/>
      <c r="B73" s="80"/>
      <c r="C73" s="80"/>
      <c r="D73" s="80"/>
      <c r="E73" s="80"/>
      <c r="F73" s="80"/>
      <c r="G73" s="80"/>
      <c r="H73" s="80"/>
      <c r="I73" s="80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</row>
    <row r="74" spans="1:52" x14ac:dyDescent="0.2">
      <c r="A74" s="79"/>
      <c r="B74" s="80"/>
      <c r="C74" s="80"/>
      <c r="D74" s="80"/>
      <c r="E74" s="80"/>
      <c r="F74" s="80"/>
      <c r="G74" s="80"/>
      <c r="H74" s="80"/>
      <c r="I74" s="80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5"/>
      <c r="AB74" s="85"/>
      <c r="AC74" s="85"/>
      <c r="AD74" s="85"/>
      <c r="AE74" s="85"/>
      <c r="AF74" s="85"/>
      <c r="AG74" s="85"/>
      <c r="AH74" s="85"/>
      <c r="AI74" s="85"/>
      <c r="AJ74" s="85"/>
      <c r="AK74" s="85"/>
      <c r="AL74" s="85"/>
      <c r="AM74" s="85"/>
      <c r="AN74" s="85"/>
      <c r="AO74" s="85"/>
      <c r="AP74" s="85"/>
      <c r="AQ74" s="85"/>
      <c r="AR74" s="85"/>
      <c r="AS74" s="85"/>
      <c r="AT74" s="85"/>
      <c r="AU74" s="85"/>
      <c r="AV74" s="85"/>
      <c r="AW74" s="85"/>
      <c r="AX74" s="85"/>
      <c r="AY74" s="85"/>
      <c r="AZ74" s="85"/>
    </row>
    <row r="75" spans="1:52" x14ac:dyDescent="0.2">
      <c r="A75" s="79"/>
      <c r="B75" s="80"/>
      <c r="C75" s="80"/>
      <c r="D75" s="80"/>
      <c r="E75" s="80"/>
      <c r="F75" s="80"/>
      <c r="G75" s="80"/>
      <c r="H75" s="80"/>
      <c r="I75" s="80"/>
      <c r="J75" s="81"/>
      <c r="K75" s="81"/>
      <c r="L75" s="81"/>
      <c r="M75" s="81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1"/>
      <c r="Z75" s="81"/>
      <c r="AA75" s="85"/>
      <c r="AB75" s="85"/>
      <c r="AC75" s="85"/>
      <c r="AD75" s="85"/>
      <c r="AE75" s="85"/>
      <c r="AF75" s="85"/>
      <c r="AG75" s="85"/>
      <c r="AH75" s="85"/>
      <c r="AI75" s="85"/>
      <c r="AJ75" s="85"/>
      <c r="AK75" s="85"/>
      <c r="AL75" s="85"/>
      <c r="AM75" s="85"/>
      <c r="AN75" s="85"/>
      <c r="AO75" s="85"/>
      <c r="AP75" s="85"/>
      <c r="AQ75" s="85"/>
      <c r="AR75" s="85"/>
      <c r="AS75" s="85"/>
      <c r="AT75" s="85"/>
      <c r="AU75" s="85"/>
      <c r="AV75" s="85"/>
      <c r="AW75" s="85"/>
      <c r="AX75" s="85"/>
      <c r="AY75" s="85"/>
      <c r="AZ75" s="85"/>
    </row>
    <row r="76" spans="1:52" x14ac:dyDescent="0.2">
      <c r="A76" s="79"/>
      <c r="B76" s="80"/>
      <c r="C76" s="80"/>
      <c r="D76" s="80"/>
      <c r="E76" s="80"/>
      <c r="F76" s="80"/>
      <c r="G76" s="80"/>
      <c r="H76" s="80"/>
      <c r="I76" s="80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5"/>
      <c r="AB76" s="85"/>
      <c r="AC76" s="85"/>
      <c r="AD76" s="85"/>
      <c r="AE76" s="85"/>
      <c r="AF76" s="85"/>
      <c r="AG76" s="85"/>
      <c r="AH76" s="85"/>
      <c r="AI76" s="85"/>
      <c r="AJ76" s="85"/>
      <c r="AK76" s="85"/>
      <c r="AL76" s="85"/>
      <c r="AM76" s="85"/>
      <c r="AN76" s="85"/>
      <c r="AO76" s="85"/>
      <c r="AP76" s="85"/>
      <c r="AQ76" s="85"/>
      <c r="AR76" s="85"/>
      <c r="AS76" s="85"/>
      <c r="AT76" s="85"/>
      <c r="AU76" s="85"/>
      <c r="AV76" s="85"/>
      <c r="AW76" s="85"/>
      <c r="AX76" s="85"/>
      <c r="AY76" s="85"/>
      <c r="AZ76" s="85"/>
    </row>
    <row r="77" spans="1:52" x14ac:dyDescent="0.2">
      <c r="A77" s="79"/>
      <c r="B77" s="80"/>
      <c r="C77" s="80"/>
      <c r="D77" s="80"/>
      <c r="E77" s="80"/>
      <c r="F77" s="80"/>
      <c r="G77" s="80"/>
      <c r="H77" s="80"/>
      <c r="I77" s="80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</row>
    <row r="78" spans="1:52" x14ac:dyDescent="0.2">
      <c r="A78" s="79"/>
      <c r="B78" s="80"/>
      <c r="C78" s="80"/>
      <c r="D78" s="80"/>
      <c r="E78" s="80"/>
      <c r="F78" s="80"/>
      <c r="G78" s="80"/>
      <c r="H78" s="80"/>
      <c r="I78" s="80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5"/>
      <c r="AT78" s="85"/>
      <c r="AU78" s="85"/>
      <c r="AV78" s="85"/>
      <c r="AW78" s="85"/>
      <c r="AX78" s="85"/>
      <c r="AY78" s="85"/>
      <c r="AZ78" s="85"/>
    </row>
    <row r="79" spans="1:52" x14ac:dyDescent="0.2">
      <c r="A79" s="79"/>
      <c r="B79" s="80"/>
      <c r="C79" s="80"/>
      <c r="D79" s="80"/>
      <c r="E79" s="80"/>
      <c r="F79" s="80"/>
      <c r="G79" s="80"/>
      <c r="H79" s="80"/>
      <c r="I79" s="80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5"/>
      <c r="AB79" s="85"/>
      <c r="AC79" s="85"/>
      <c r="AD79" s="85"/>
      <c r="AE79" s="85"/>
      <c r="AF79" s="85"/>
      <c r="AG79" s="85"/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5"/>
      <c r="AT79" s="85"/>
      <c r="AU79" s="85"/>
      <c r="AV79" s="85"/>
      <c r="AW79" s="85"/>
      <c r="AX79" s="85"/>
      <c r="AY79" s="85"/>
      <c r="AZ79" s="85"/>
    </row>
    <row r="80" spans="1:52" x14ac:dyDescent="0.2">
      <c r="A80" s="79"/>
      <c r="B80" s="80"/>
      <c r="C80" s="80"/>
      <c r="D80" s="80"/>
      <c r="E80" s="80"/>
      <c r="F80" s="80"/>
      <c r="G80" s="80"/>
      <c r="H80" s="80"/>
      <c r="I80" s="80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5"/>
      <c r="AB80" s="85"/>
      <c r="AC80" s="85"/>
      <c r="AD80" s="85"/>
      <c r="AE80" s="85"/>
      <c r="AF80" s="85"/>
      <c r="AG80" s="85"/>
      <c r="AH80" s="85"/>
      <c r="AI80" s="85"/>
      <c r="AJ80" s="85"/>
      <c r="AK80" s="85"/>
      <c r="AL80" s="85"/>
      <c r="AM80" s="85"/>
      <c r="AN80" s="85"/>
      <c r="AO80" s="85"/>
      <c r="AP80" s="85"/>
      <c r="AQ80" s="85"/>
      <c r="AR80" s="85"/>
      <c r="AS80" s="85"/>
      <c r="AT80" s="85"/>
      <c r="AU80" s="85"/>
      <c r="AV80" s="85"/>
      <c r="AW80" s="85"/>
      <c r="AX80" s="85"/>
      <c r="AY80" s="85"/>
      <c r="AZ80" s="85"/>
    </row>
    <row r="81" spans="1:52" x14ac:dyDescent="0.2">
      <c r="A81" s="79"/>
      <c r="B81" s="80"/>
      <c r="C81" s="80"/>
      <c r="D81" s="80"/>
      <c r="E81" s="80"/>
      <c r="F81" s="80"/>
      <c r="G81" s="80"/>
      <c r="H81" s="80"/>
      <c r="I81" s="80"/>
      <c r="J81" s="81"/>
      <c r="K81" s="81"/>
      <c r="L81" s="81"/>
      <c r="M81" s="81"/>
      <c r="N81" s="81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1"/>
      <c r="Z81" s="81"/>
      <c r="AA81" s="85"/>
      <c r="AB81" s="85"/>
      <c r="AC81" s="85"/>
      <c r="AD81" s="85"/>
      <c r="AE81" s="85"/>
      <c r="AF81" s="85"/>
      <c r="AG81" s="85"/>
      <c r="AH81" s="85"/>
      <c r="AI81" s="85"/>
      <c r="AJ81" s="85"/>
      <c r="AK81" s="85"/>
      <c r="AL81" s="85"/>
      <c r="AM81" s="85"/>
      <c r="AN81" s="85"/>
      <c r="AO81" s="85"/>
      <c r="AP81" s="85"/>
      <c r="AQ81" s="85"/>
      <c r="AR81" s="85"/>
      <c r="AS81" s="85"/>
      <c r="AT81" s="85"/>
      <c r="AU81" s="85"/>
      <c r="AV81" s="85"/>
      <c r="AW81" s="85"/>
      <c r="AX81" s="85"/>
      <c r="AY81" s="85"/>
      <c r="AZ81" s="85"/>
    </row>
    <row r="82" spans="1:52" x14ac:dyDescent="0.2">
      <c r="A82" s="79"/>
      <c r="B82" s="80"/>
      <c r="C82" s="80"/>
      <c r="D82" s="80"/>
      <c r="E82" s="80"/>
      <c r="F82" s="80"/>
      <c r="G82" s="80"/>
      <c r="H82" s="80"/>
      <c r="I82" s="80"/>
      <c r="J82" s="81"/>
      <c r="K82" s="81"/>
      <c r="L82" s="81"/>
      <c r="M82" s="81"/>
      <c r="N82" s="81"/>
      <c r="O82" s="81"/>
      <c r="P82" s="81"/>
      <c r="Q82" s="81"/>
      <c r="R82" s="81"/>
      <c r="S82" s="81"/>
      <c r="T82" s="81"/>
      <c r="U82" s="81"/>
      <c r="V82" s="81"/>
      <c r="W82" s="81"/>
      <c r="X82" s="81"/>
      <c r="Y82" s="81"/>
      <c r="Z82" s="81"/>
      <c r="AA82" s="85"/>
      <c r="AB82" s="85"/>
      <c r="AC82" s="85"/>
      <c r="AD82" s="85"/>
      <c r="AE82" s="85"/>
      <c r="AF82" s="85"/>
      <c r="AG82" s="85"/>
      <c r="AH82" s="85"/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5"/>
      <c r="AY82" s="85"/>
      <c r="AZ82" s="85"/>
    </row>
    <row r="83" spans="1:52" x14ac:dyDescent="0.2">
      <c r="A83" s="79"/>
      <c r="B83" s="80"/>
      <c r="C83" s="80"/>
      <c r="D83" s="80"/>
      <c r="E83" s="80"/>
      <c r="F83" s="80"/>
      <c r="G83" s="80"/>
      <c r="H83" s="80"/>
      <c r="I83" s="80"/>
      <c r="J83" s="81"/>
      <c r="K83" s="81"/>
      <c r="L83" s="81"/>
      <c r="M83" s="81"/>
      <c r="N83" s="81"/>
      <c r="O83" s="81"/>
      <c r="P83" s="81"/>
      <c r="Q83" s="81"/>
      <c r="R83" s="81"/>
      <c r="S83" s="81"/>
      <c r="T83" s="81"/>
      <c r="U83" s="81"/>
      <c r="V83" s="81"/>
      <c r="W83" s="81"/>
      <c r="X83" s="81"/>
      <c r="Y83" s="81"/>
      <c r="Z83" s="81"/>
      <c r="AA83" s="85"/>
      <c r="AB83" s="85"/>
      <c r="AC83" s="85"/>
      <c r="AD83" s="85"/>
      <c r="AE83" s="85"/>
      <c r="AF83" s="85"/>
      <c r="AG83" s="85"/>
      <c r="AH83" s="85"/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85"/>
      <c r="AT83" s="85"/>
      <c r="AU83" s="85"/>
      <c r="AV83" s="85"/>
      <c r="AW83" s="85"/>
      <c r="AX83" s="85"/>
      <c r="AY83" s="85"/>
      <c r="AZ83" s="85"/>
    </row>
    <row r="84" spans="1:52" x14ac:dyDescent="0.2">
      <c r="A84" s="79"/>
      <c r="B84" s="80"/>
      <c r="C84" s="80"/>
      <c r="D84" s="80"/>
      <c r="E84" s="80"/>
      <c r="F84" s="80"/>
      <c r="G84" s="80"/>
      <c r="H84" s="80"/>
      <c r="I84" s="80"/>
      <c r="J84" s="81"/>
      <c r="K84" s="81"/>
      <c r="L84" s="81"/>
      <c r="M84" s="81"/>
      <c r="N84" s="81"/>
      <c r="O84" s="81"/>
      <c r="P84" s="81"/>
      <c r="Q84" s="81"/>
      <c r="R84" s="81"/>
      <c r="S84" s="81"/>
      <c r="T84" s="81"/>
      <c r="U84" s="81"/>
      <c r="V84" s="81"/>
      <c r="W84" s="81"/>
      <c r="X84" s="81"/>
      <c r="Y84" s="81"/>
      <c r="Z84" s="81"/>
      <c r="AA84" s="85"/>
      <c r="AB84" s="85"/>
      <c r="AC84" s="85"/>
      <c r="AD84" s="85"/>
      <c r="AE84" s="85"/>
      <c r="AF84" s="85"/>
      <c r="AG84" s="85"/>
      <c r="AH84" s="85"/>
      <c r="AI84" s="85"/>
      <c r="AJ84" s="85"/>
      <c r="AK84" s="85"/>
      <c r="AL84" s="85"/>
      <c r="AM84" s="85"/>
      <c r="AN84" s="85"/>
      <c r="AO84" s="85"/>
      <c r="AP84" s="85"/>
      <c r="AQ84" s="85"/>
      <c r="AR84" s="85"/>
      <c r="AS84" s="85"/>
      <c r="AT84" s="85"/>
      <c r="AU84" s="85"/>
      <c r="AV84" s="85"/>
      <c r="AW84" s="85"/>
      <c r="AX84" s="85"/>
      <c r="AY84" s="85"/>
      <c r="AZ84" s="85"/>
    </row>
    <row r="85" spans="1:52" x14ac:dyDescent="0.2">
      <c r="A85" s="79"/>
      <c r="B85" s="80"/>
      <c r="C85" s="80"/>
      <c r="D85" s="80"/>
      <c r="E85" s="80"/>
      <c r="F85" s="80"/>
      <c r="G85" s="80"/>
      <c r="H85" s="80"/>
      <c r="I85" s="80"/>
      <c r="J85" s="81"/>
      <c r="K85" s="81"/>
      <c r="L85" s="81"/>
      <c r="M85" s="81"/>
      <c r="N85" s="81"/>
      <c r="O85" s="81"/>
      <c r="P85" s="81"/>
      <c r="Q85" s="81"/>
      <c r="R85" s="81"/>
      <c r="S85" s="81"/>
      <c r="T85" s="81"/>
      <c r="U85" s="81"/>
      <c r="V85" s="81"/>
      <c r="W85" s="81"/>
      <c r="X85" s="81"/>
      <c r="Y85" s="81"/>
      <c r="Z85" s="81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</row>
    <row r="86" spans="1:52" x14ac:dyDescent="0.2">
      <c r="A86" s="79"/>
      <c r="B86" s="80"/>
      <c r="C86" s="80"/>
      <c r="D86" s="80"/>
      <c r="E86" s="80"/>
      <c r="F86" s="80"/>
      <c r="G86" s="80"/>
      <c r="H86" s="80"/>
      <c r="I86" s="80"/>
      <c r="J86" s="81"/>
      <c r="K86" s="81"/>
      <c r="L86" s="81"/>
      <c r="M86" s="81"/>
      <c r="N86" s="81"/>
      <c r="O86" s="81"/>
      <c r="P86" s="81"/>
      <c r="Q86" s="81"/>
      <c r="R86" s="81"/>
      <c r="S86" s="81"/>
      <c r="T86" s="81"/>
      <c r="U86" s="81"/>
      <c r="V86" s="81"/>
      <c r="W86" s="81"/>
      <c r="X86" s="81"/>
      <c r="Y86" s="81"/>
      <c r="Z86" s="81"/>
      <c r="AA86" s="85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85"/>
      <c r="AT86" s="85"/>
      <c r="AU86" s="85"/>
      <c r="AV86" s="85"/>
      <c r="AW86" s="85"/>
      <c r="AX86" s="85"/>
      <c r="AY86" s="85"/>
      <c r="AZ86" s="85"/>
    </row>
    <row r="87" spans="1:52" x14ac:dyDescent="0.2">
      <c r="A87" s="79"/>
      <c r="B87" s="80"/>
      <c r="C87" s="80"/>
      <c r="D87" s="80"/>
      <c r="E87" s="80"/>
      <c r="F87" s="80"/>
      <c r="G87" s="80"/>
      <c r="H87" s="80"/>
      <c r="I87" s="80"/>
      <c r="J87" s="81"/>
      <c r="K87" s="81"/>
      <c r="L87" s="81"/>
      <c r="M87" s="81"/>
      <c r="N87" s="81"/>
      <c r="O87" s="81"/>
      <c r="P87" s="81"/>
      <c r="Q87" s="81"/>
      <c r="R87" s="81"/>
      <c r="S87" s="81"/>
      <c r="T87" s="81"/>
      <c r="U87" s="81"/>
      <c r="V87" s="81"/>
      <c r="W87" s="81"/>
      <c r="X87" s="81"/>
      <c r="Y87" s="81"/>
      <c r="Z87" s="81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</row>
    <row r="88" spans="1:52" x14ac:dyDescent="0.2">
      <c r="A88" s="79"/>
      <c r="B88" s="80"/>
      <c r="C88" s="80"/>
      <c r="D88" s="80"/>
      <c r="E88" s="80"/>
      <c r="F88" s="80"/>
      <c r="G88" s="80"/>
      <c r="H88" s="80"/>
      <c r="I88" s="80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</row>
    <row r="89" spans="1:52" x14ac:dyDescent="0.2">
      <c r="A89" s="79"/>
      <c r="B89" s="80"/>
      <c r="C89" s="80"/>
      <c r="D89" s="80"/>
      <c r="E89" s="80"/>
      <c r="F89" s="80"/>
      <c r="G89" s="80"/>
      <c r="H89" s="80"/>
      <c r="I89" s="80"/>
      <c r="J89" s="81"/>
      <c r="K89" s="81"/>
      <c r="L89" s="81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  <c r="AA89" s="85"/>
      <c r="AB89" s="85"/>
      <c r="AC89" s="85"/>
      <c r="AD89" s="85"/>
      <c r="AE89" s="85"/>
      <c r="AF89" s="85"/>
      <c r="AG89" s="85"/>
      <c r="AH89" s="85"/>
      <c r="AI89" s="85"/>
      <c r="AJ89" s="85"/>
      <c r="AK89" s="85"/>
      <c r="AL89" s="85"/>
      <c r="AM89" s="85"/>
      <c r="AN89" s="85"/>
      <c r="AO89" s="85"/>
      <c r="AP89" s="85"/>
      <c r="AQ89" s="85"/>
      <c r="AR89" s="85"/>
      <c r="AS89" s="85"/>
      <c r="AT89" s="85"/>
      <c r="AU89" s="85"/>
      <c r="AV89" s="85"/>
      <c r="AW89" s="85"/>
      <c r="AX89" s="85"/>
      <c r="AY89" s="85"/>
      <c r="AZ89" s="85"/>
    </row>
    <row r="90" spans="1:52" x14ac:dyDescent="0.2">
      <c r="A90" s="79"/>
      <c r="B90" s="80"/>
      <c r="C90" s="80"/>
      <c r="D90" s="80"/>
      <c r="E90" s="80"/>
      <c r="F90" s="80"/>
      <c r="G90" s="80"/>
      <c r="H90" s="80"/>
      <c r="I90" s="80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  <c r="AA90" s="85"/>
      <c r="AB90" s="85"/>
      <c r="AC90" s="85"/>
      <c r="AD90" s="85"/>
      <c r="AE90" s="85"/>
      <c r="AF90" s="85"/>
      <c r="AG90" s="85"/>
      <c r="AH90" s="85"/>
      <c r="AI90" s="85"/>
      <c r="AJ90" s="85"/>
      <c r="AK90" s="85"/>
      <c r="AL90" s="85"/>
      <c r="AM90" s="85"/>
      <c r="AN90" s="85"/>
      <c r="AO90" s="85"/>
      <c r="AP90" s="85"/>
      <c r="AQ90" s="85"/>
      <c r="AR90" s="85"/>
      <c r="AS90" s="85"/>
      <c r="AT90" s="85"/>
      <c r="AU90" s="85"/>
      <c r="AV90" s="85"/>
      <c r="AW90" s="85"/>
      <c r="AX90" s="85"/>
      <c r="AY90" s="85"/>
      <c r="AZ90" s="85"/>
    </row>
  </sheetData>
  <mergeCells count="33">
    <mergeCell ref="B41:E43"/>
    <mergeCell ref="F40:H43"/>
    <mergeCell ref="B39:E39"/>
    <mergeCell ref="B22:E22"/>
    <mergeCell ref="B24:E24"/>
    <mergeCell ref="AG6:AH6"/>
    <mergeCell ref="G17:H17"/>
    <mergeCell ref="G13:H13"/>
    <mergeCell ref="G14:H14"/>
    <mergeCell ref="AD6:AE6"/>
    <mergeCell ref="B7:H7"/>
    <mergeCell ref="B9:C9"/>
    <mergeCell ref="G16:H16"/>
    <mergeCell ref="B11:C11"/>
    <mergeCell ref="E11:F11"/>
    <mergeCell ref="G11:H11"/>
    <mergeCell ref="D13:E13"/>
    <mergeCell ref="B13:C13"/>
    <mergeCell ref="B17:C17"/>
    <mergeCell ref="D17:E17"/>
    <mergeCell ref="B15:C15"/>
    <mergeCell ref="D15:E15"/>
    <mergeCell ref="B16:E16"/>
    <mergeCell ref="E9:F9"/>
    <mergeCell ref="F39:H39"/>
    <mergeCell ref="G9:H9"/>
    <mergeCell ref="B19:C19"/>
    <mergeCell ref="D19:E19"/>
    <mergeCell ref="B21:C21"/>
    <mergeCell ref="D21:E21"/>
    <mergeCell ref="B18:E18"/>
    <mergeCell ref="B20:E20"/>
    <mergeCell ref="B26:E26"/>
  </mergeCells>
  <phoneticPr fontId="0" type="noConversion"/>
  <dataValidations count="3">
    <dataValidation type="list" allowBlank="1" showInputMessage="1" showErrorMessage="1" sqref="D13">
      <formula1>$AA$8:$AA$13</formula1>
    </dataValidation>
    <dataValidation type="list" allowBlank="1" showInputMessage="1" sqref="G9:H9">
      <formula1>interlocuteur</formula1>
    </dataValidation>
    <dataValidation type="list" allowBlank="1" showInputMessage="1" showErrorMessage="1" sqref="G11:H11">
      <formula1>interlocuteur</formula1>
    </dataValidation>
  </dataValidations>
  <printOptions horizontalCentered="1" verticalCentered="1"/>
  <pageMargins left="0.24" right="0.24" top="0.35433070866141736" bottom="0.31" header="0.23622047244094491" footer="0.21"/>
  <pageSetup paperSize="9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94" r:id="rId4" name="BtnCopier">
          <controlPr autoLine="0" r:id="rId5">
            <anchor moveWithCells="1">
              <from>
                <xdr:col>9</xdr:col>
                <xdr:colOff>171450</xdr:colOff>
                <xdr:row>1</xdr:row>
                <xdr:rowOff>9525</xdr:rowOff>
              </from>
              <to>
                <xdr:col>12</xdr:col>
                <xdr:colOff>85725</xdr:colOff>
                <xdr:row>4</xdr:row>
                <xdr:rowOff>66675</xdr:rowOff>
              </to>
            </anchor>
          </controlPr>
        </control>
      </mc:Choice>
      <mc:Fallback>
        <control shapeId="1094" r:id="rId4" name="BtnCopier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 tint="0.59999389629810485"/>
    <pageSetUpPr fitToPage="1"/>
  </sheetPr>
  <dimension ref="A1:S100"/>
  <sheetViews>
    <sheetView tabSelected="1" topLeftCell="A83" workbookViewId="0">
      <selection activeCell="C104" sqref="C104"/>
    </sheetView>
  </sheetViews>
  <sheetFormatPr baseColWidth="10" defaultColWidth="11.42578125" defaultRowHeight="12.75" x14ac:dyDescent="0.2"/>
  <cols>
    <col min="1" max="1" width="16.28515625" style="67" customWidth="1"/>
    <col min="2" max="2" width="10" style="43" customWidth="1"/>
    <col min="3" max="3" width="16.42578125" style="43" customWidth="1"/>
    <col min="4" max="4" width="11" style="43" customWidth="1"/>
    <col min="5" max="9" width="12.42578125" style="43" customWidth="1"/>
    <col min="10" max="10" width="11.5703125" style="43" customWidth="1"/>
    <col min="11" max="17" width="11.5703125" style="6" customWidth="1"/>
    <col min="18" max="18" width="12.42578125" customWidth="1"/>
  </cols>
  <sheetData>
    <row r="1" spans="1:19" ht="12.75" customHeight="1" x14ac:dyDescent="0.2">
      <c r="A1" s="241" t="s">
        <v>150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</row>
    <row r="2" spans="1:19" ht="44.25" customHeight="1" thickBot="1" x14ac:dyDescent="0.25">
      <c r="A2" s="243"/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</row>
    <row r="3" spans="1:19" ht="62.25" customHeight="1" thickBot="1" x14ac:dyDescent="0.25">
      <c r="A3" s="160" t="s">
        <v>149</v>
      </c>
      <c r="B3" s="156" t="s">
        <v>138</v>
      </c>
      <c r="C3" s="156" t="s">
        <v>139</v>
      </c>
      <c r="D3" s="156" t="s">
        <v>140</v>
      </c>
      <c r="E3" s="156" t="s">
        <v>141</v>
      </c>
      <c r="F3" s="115" t="s">
        <v>169</v>
      </c>
      <c r="G3" s="115" t="s">
        <v>165</v>
      </c>
      <c r="H3" s="115" t="s">
        <v>170</v>
      </c>
      <c r="I3" s="115" t="s">
        <v>166</v>
      </c>
      <c r="J3" s="115" t="s">
        <v>157</v>
      </c>
      <c r="K3" s="115" t="s">
        <v>167</v>
      </c>
      <c r="L3" s="117" t="s">
        <v>158</v>
      </c>
      <c r="M3" s="117" t="s">
        <v>168</v>
      </c>
      <c r="N3" s="178" t="s">
        <v>175</v>
      </c>
      <c r="O3" s="157" t="s">
        <v>153</v>
      </c>
      <c r="P3" s="156" t="s">
        <v>159</v>
      </c>
      <c r="Q3" s="161" t="s">
        <v>160</v>
      </c>
      <c r="R3" s="116"/>
      <c r="S3" s="116"/>
    </row>
    <row r="4" spans="1:19" s="71" customFormat="1" ht="12.75" customHeight="1" x14ac:dyDescent="0.2">
      <c r="A4" s="103" t="s">
        <v>177</v>
      </c>
      <c r="B4" s="104">
        <v>41469</v>
      </c>
      <c r="C4" s="106" t="s">
        <v>176</v>
      </c>
      <c r="D4" s="187"/>
      <c r="E4" s="181"/>
      <c r="F4" s="149">
        <v>0.41666666666666669</v>
      </c>
      <c r="G4" s="163">
        <f>F4+(F4*Maj!$B$1)</f>
        <v>0.52083333333333337</v>
      </c>
      <c r="H4" s="149"/>
      <c r="I4" s="163">
        <f>H4+(H4*Maj!$B$2)</f>
        <v>0</v>
      </c>
      <c r="J4" s="151"/>
      <c r="K4" s="165">
        <f>J4+(J4*Maj!$B$3)</f>
        <v>0</v>
      </c>
      <c r="L4" s="150"/>
      <c r="M4" s="165">
        <f>L4+(L4*Maj!$B$4)</f>
        <v>0</v>
      </c>
      <c r="N4" s="165"/>
      <c r="O4" s="173"/>
      <c r="P4" s="176">
        <f>SUM(M4,K4,I4,G4,N4)</f>
        <v>0.52083333333333337</v>
      </c>
      <c r="Q4" s="150">
        <f>P4</f>
        <v>0.52083333333333337</v>
      </c>
    </row>
    <row r="5" spans="1:19" s="71" customFormat="1" ht="12.75" customHeight="1" x14ac:dyDescent="0.2">
      <c r="A5" s="74"/>
      <c r="B5" s="105"/>
      <c r="C5" s="75"/>
      <c r="D5" s="75"/>
      <c r="E5" s="183"/>
      <c r="F5" s="167"/>
      <c r="G5" s="164">
        <f>F5+(F5*Maj!$B$1)</f>
        <v>0</v>
      </c>
      <c r="H5" s="167"/>
      <c r="I5" s="164">
        <f>H5+(H5*Maj!$B$2)</f>
        <v>0</v>
      </c>
      <c r="J5" s="170"/>
      <c r="K5" s="166">
        <f>J5+(J5*Maj!$B$3)</f>
        <v>0</v>
      </c>
      <c r="L5" s="166"/>
      <c r="M5" s="166">
        <f>L5+(L5*Maj!$B$4)</f>
        <v>0</v>
      </c>
      <c r="N5" s="166"/>
      <c r="O5" s="174"/>
      <c r="P5" s="177">
        <f>SUM(M5,K5,I5,G5,N5)</f>
        <v>0</v>
      </c>
      <c r="Q5" s="166">
        <f>Q4+P5-O5</f>
        <v>0.52083333333333337</v>
      </c>
    </row>
    <row r="6" spans="1:19" s="71" customFormat="1" ht="12.75" customHeight="1" x14ac:dyDescent="0.2">
      <c r="A6" s="74"/>
      <c r="B6" s="105"/>
      <c r="C6" s="75"/>
      <c r="D6" s="75"/>
      <c r="E6" s="183"/>
      <c r="F6" s="167"/>
      <c r="G6" s="164">
        <f>F6+(F6*Maj!$B$1)</f>
        <v>0</v>
      </c>
      <c r="H6" s="167"/>
      <c r="I6" s="164">
        <f>H6+(H6*Maj!$B$2)</f>
        <v>0</v>
      </c>
      <c r="J6" s="170"/>
      <c r="K6" s="166">
        <f>J6+(J6*Maj!$B$3)</f>
        <v>0</v>
      </c>
      <c r="L6" s="166"/>
      <c r="M6" s="166">
        <f>L6+(L6*Maj!$B$4)</f>
        <v>0</v>
      </c>
      <c r="N6" s="166"/>
      <c r="O6" s="174"/>
      <c r="P6" s="177">
        <f>SUM(M6,K6,I6,G6,N6)</f>
        <v>0</v>
      </c>
      <c r="Q6" s="166">
        <f>Q5+P6-O6</f>
        <v>0.52083333333333337</v>
      </c>
    </row>
    <row r="7" spans="1:19" s="71" customFormat="1" ht="12.75" customHeight="1" x14ac:dyDescent="0.2">
      <c r="A7" s="72"/>
      <c r="B7" s="96"/>
      <c r="C7" s="73"/>
      <c r="D7" s="73"/>
      <c r="E7" s="182"/>
      <c r="F7" s="164"/>
      <c r="G7" s="164">
        <f>F7+(F7*Maj!$B$1)</f>
        <v>0</v>
      </c>
      <c r="H7" s="164"/>
      <c r="I7" s="164">
        <f>H7+(H7*Maj!$B$2)</f>
        <v>0</v>
      </c>
      <c r="J7" s="169"/>
      <c r="K7" s="166">
        <f>J7+(J7*Maj!$B$3)</f>
        <v>0</v>
      </c>
      <c r="L7" s="166"/>
      <c r="M7" s="166">
        <f>L7+(L7*Maj!$B$4)</f>
        <v>0</v>
      </c>
      <c r="N7" s="166"/>
      <c r="O7" s="174"/>
      <c r="P7" s="177">
        <f>SUM(M7,K7,I7,G7,N7)</f>
        <v>0</v>
      </c>
      <c r="Q7" s="166">
        <f>SUM(M7,K7,I7,G7)</f>
        <v>0</v>
      </c>
    </row>
    <row r="8" spans="1:19" s="71" customFormat="1" ht="12.75" customHeight="1" x14ac:dyDescent="0.2">
      <c r="A8" s="72"/>
      <c r="B8" s="96"/>
      <c r="C8" s="73"/>
      <c r="D8" s="73"/>
      <c r="E8" s="182"/>
      <c r="F8" s="164"/>
      <c r="G8" s="164">
        <f>F8+(F8*Maj!$B$1)</f>
        <v>0</v>
      </c>
      <c r="H8" s="164"/>
      <c r="I8" s="164">
        <f>H8+(H8*Maj!$B$2)</f>
        <v>0</v>
      </c>
      <c r="J8" s="169"/>
      <c r="K8" s="166">
        <f>J8+(J8*Maj!$B$3)</f>
        <v>0</v>
      </c>
      <c r="L8" s="166"/>
      <c r="M8" s="166">
        <f>L8+(L8*Maj!$B$4)</f>
        <v>0</v>
      </c>
      <c r="N8" s="166"/>
      <c r="O8" s="174"/>
      <c r="P8" s="177">
        <f>SUM(M8,K8,I8,G8,N8)</f>
        <v>0</v>
      </c>
      <c r="Q8" s="166">
        <f>Q7+P8-O8</f>
        <v>0</v>
      </c>
    </row>
    <row r="9" spans="1:19" s="71" customFormat="1" ht="12.75" customHeight="1" x14ac:dyDescent="0.2">
      <c r="A9" s="74"/>
      <c r="B9" s="105"/>
      <c r="C9" s="75"/>
      <c r="D9" s="75"/>
      <c r="E9" s="183"/>
      <c r="F9" s="167"/>
      <c r="G9" s="164">
        <f>F9+(F9*Maj!$B$1)</f>
        <v>0</v>
      </c>
      <c r="H9" s="167"/>
      <c r="I9" s="164">
        <f>H9+(H9*Maj!$B$2)</f>
        <v>0</v>
      </c>
      <c r="J9" s="170"/>
      <c r="K9" s="166">
        <f>J9+(J9*Maj!$B$3)</f>
        <v>0</v>
      </c>
      <c r="L9" s="166"/>
      <c r="M9" s="166">
        <f>L9+(L9*Maj!$B$4)</f>
        <v>0</v>
      </c>
      <c r="N9" s="166"/>
      <c r="O9" s="174"/>
      <c r="P9" s="177">
        <f>SUM(M9,K9,I9,G9,N9)</f>
        <v>0</v>
      </c>
      <c r="Q9" s="166">
        <f>Q8+P9-O9</f>
        <v>0</v>
      </c>
    </row>
    <row r="10" spans="1:19" s="71" customFormat="1" ht="12.75" customHeight="1" x14ac:dyDescent="0.2">
      <c r="A10" s="72"/>
      <c r="B10" s="96"/>
      <c r="C10" s="73"/>
      <c r="D10" s="73"/>
      <c r="E10" s="182"/>
      <c r="F10" s="164"/>
      <c r="G10" s="164">
        <f>F10+(F10*Maj!$B$1)</f>
        <v>0</v>
      </c>
      <c r="H10" s="164"/>
      <c r="I10" s="164">
        <f>H10+(H10*Maj!$B$2)</f>
        <v>0</v>
      </c>
      <c r="J10" s="169"/>
      <c r="K10" s="166">
        <f>J10+(J10*Maj!$B$3)</f>
        <v>0</v>
      </c>
      <c r="L10" s="166"/>
      <c r="M10" s="166">
        <f>L10+(L10*Maj!$B$4)</f>
        <v>0</v>
      </c>
      <c r="N10" s="166"/>
      <c r="O10" s="174"/>
      <c r="P10" s="177">
        <f>SUM(M10,K10,I10,G10,N10)</f>
        <v>0</v>
      </c>
      <c r="Q10" s="166">
        <f>Q9+P10-O10</f>
        <v>0</v>
      </c>
    </row>
    <row r="11" spans="1:19" s="71" customFormat="1" ht="12.75" customHeight="1" x14ac:dyDescent="0.2">
      <c r="A11" s="72"/>
      <c r="B11" s="96"/>
      <c r="C11" s="73"/>
      <c r="D11" s="73"/>
      <c r="E11" s="182"/>
      <c r="F11" s="164"/>
      <c r="G11" s="164">
        <f>F11+(F11*Maj!$B$1)</f>
        <v>0</v>
      </c>
      <c r="H11" s="164"/>
      <c r="I11" s="164">
        <f>H11+(H11*Maj!$B$2)</f>
        <v>0</v>
      </c>
      <c r="J11" s="169"/>
      <c r="K11" s="166">
        <f>J11+(J11*Maj!$B$3)</f>
        <v>0</v>
      </c>
      <c r="L11" s="166"/>
      <c r="M11" s="166">
        <f>L11+(L11*Maj!$B$4)</f>
        <v>0</v>
      </c>
      <c r="N11" s="166"/>
      <c r="O11" s="174"/>
      <c r="P11" s="177">
        <f>SUM(M11,K11,I11,G11,N11)</f>
        <v>0</v>
      </c>
      <c r="Q11" s="166">
        <f>Q10+P11-O11</f>
        <v>0</v>
      </c>
    </row>
    <row r="12" spans="1:19" s="71" customFormat="1" ht="12.75" customHeight="1" x14ac:dyDescent="0.2">
      <c r="A12" s="72"/>
      <c r="B12" s="70"/>
      <c r="C12" s="73"/>
      <c r="D12" s="73"/>
      <c r="E12" s="182"/>
      <c r="F12" s="164"/>
      <c r="G12" s="164">
        <f>F12+(F12*Maj!$B$1)</f>
        <v>0</v>
      </c>
      <c r="H12" s="164"/>
      <c r="I12" s="164">
        <f>H12+(H12*Maj!$B$2)</f>
        <v>0</v>
      </c>
      <c r="J12" s="169"/>
      <c r="K12" s="166">
        <f>J12+(J12*Maj!$B$3)</f>
        <v>0</v>
      </c>
      <c r="L12" s="166"/>
      <c r="M12" s="166">
        <f>L12+(L12*Maj!$B$4)</f>
        <v>0</v>
      </c>
      <c r="N12" s="166"/>
      <c r="O12" s="174"/>
      <c r="P12" s="177">
        <f>SUM(M12,K12,I12,G12,N12)</f>
        <v>0</v>
      </c>
      <c r="Q12" s="166">
        <f>Q11+P12-O12</f>
        <v>0</v>
      </c>
    </row>
    <row r="13" spans="1:19" s="71" customFormat="1" ht="12.75" customHeight="1" x14ac:dyDescent="0.2">
      <c r="A13" s="74"/>
      <c r="B13" s="75"/>
      <c r="C13" s="75"/>
      <c r="D13" s="75"/>
      <c r="E13" s="183"/>
      <c r="F13" s="167"/>
      <c r="G13" s="164">
        <f>F13+(F13*Maj!$B$1)</f>
        <v>0</v>
      </c>
      <c r="H13" s="167"/>
      <c r="I13" s="164">
        <f>H13+(H13*Maj!$B$2)</f>
        <v>0</v>
      </c>
      <c r="J13" s="170"/>
      <c r="K13" s="166">
        <f>J13+(J13*Maj!$B$3)</f>
        <v>0</v>
      </c>
      <c r="L13" s="166"/>
      <c r="M13" s="166">
        <f>L13+(L13*Maj!$B$4)</f>
        <v>0</v>
      </c>
      <c r="N13" s="166"/>
      <c r="O13" s="174"/>
      <c r="P13" s="177">
        <f>SUM(M13,K13,I13,G13,N13)</f>
        <v>0</v>
      </c>
      <c r="Q13" s="166">
        <f>Q12+P13-O13</f>
        <v>0</v>
      </c>
    </row>
    <row r="14" spans="1:19" s="71" customFormat="1" ht="12.75" customHeight="1" x14ac:dyDescent="0.2">
      <c r="A14" s="74"/>
      <c r="B14" s="75"/>
      <c r="C14" s="75"/>
      <c r="D14" s="75"/>
      <c r="E14" s="183"/>
      <c r="F14" s="167"/>
      <c r="G14" s="164">
        <f>F14+(F14*Maj!$B$1)</f>
        <v>0</v>
      </c>
      <c r="H14" s="167"/>
      <c r="I14" s="164">
        <f>H14+(H14*Maj!$B$2)</f>
        <v>0</v>
      </c>
      <c r="J14" s="170"/>
      <c r="K14" s="166">
        <f>J14+(J14*Maj!$B$3)</f>
        <v>0</v>
      </c>
      <c r="L14" s="166"/>
      <c r="M14" s="166">
        <f>L14+(L14*Maj!$B$4)</f>
        <v>0</v>
      </c>
      <c r="N14" s="166"/>
      <c r="O14" s="174"/>
      <c r="P14" s="177">
        <f>SUM(M14,K14,I14,G14,N14)</f>
        <v>0</v>
      </c>
      <c r="Q14" s="166">
        <f>Q13+P14-O14</f>
        <v>0</v>
      </c>
    </row>
    <row r="15" spans="1:19" s="71" customFormat="1" ht="12.75" customHeight="1" x14ac:dyDescent="0.2">
      <c r="A15" s="74"/>
      <c r="B15" s="75"/>
      <c r="C15" s="75"/>
      <c r="D15" s="75"/>
      <c r="E15" s="183"/>
      <c r="F15" s="167"/>
      <c r="G15" s="164">
        <f>F15+(F15*Maj!$B$1)</f>
        <v>0</v>
      </c>
      <c r="H15" s="167"/>
      <c r="I15" s="164">
        <f>H15+(H15*Maj!$B$2)</f>
        <v>0</v>
      </c>
      <c r="J15" s="169"/>
      <c r="K15" s="166">
        <f>J15+(J15*Maj!$B$3)</f>
        <v>0</v>
      </c>
      <c r="L15" s="166"/>
      <c r="M15" s="166">
        <f>L15+(L15*Maj!$B$4)</f>
        <v>0</v>
      </c>
      <c r="N15" s="166"/>
      <c r="O15" s="174"/>
      <c r="P15" s="177">
        <f>SUM(M15,K15,I15,G15,N15)</f>
        <v>0</v>
      </c>
      <c r="Q15" s="166">
        <f>Q14+P15-O15</f>
        <v>0</v>
      </c>
    </row>
    <row r="16" spans="1:19" s="71" customFormat="1" ht="12.75" customHeight="1" x14ac:dyDescent="0.2">
      <c r="A16" s="76"/>
      <c r="B16" s="73"/>
      <c r="C16" s="73"/>
      <c r="D16" s="73"/>
      <c r="E16" s="182"/>
      <c r="F16" s="164"/>
      <c r="G16" s="164">
        <f>F16+(F16*Maj!$B$1)</f>
        <v>0</v>
      </c>
      <c r="H16" s="164"/>
      <c r="I16" s="164">
        <f>H16+(H16*Maj!$B$2)</f>
        <v>0</v>
      </c>
      <c r="J16" s="169"/>
      <c r="K16" s="166">
        <f>J16+(J16*Maj!$B$3)</f>
        <v>0</v>
      </c>
      <c r="L16" s="166"/>
      <c r="M16" s="166">
        <f>L16+(L16*Maj!$B$4)</f>
        <v>0</v>
      </c>
      <c r="N16" s="166"/>
      <c r="O16" s="174"/>
      <c r="P16" s="177">
        <f>SUM(M16,K16,I16,G16,N16)</f>
        <v>0</v>
      </c>
      <c r="Q16" s="166">
        <f>Q15+P16-O16</f>
        <v>0</v>
      </c>
    </row>
    <row r="17" spans="1:17" s="71" customFormat="1" ht="12.75" customHeight="1" x14ac:dyDescent="0.2">
      <c r="A17" s="76"/>
      <c r="B17" s="73"/>
      <c r="C17" s="73"/>
      <c r="D17" s="73"/>
      <c r="E17" s="182"/>
      <c r="F17" s="164"/>
      <c r="G17" s="164">
        <f>F17+(F17*Maj!$B$1)</f>
        <v>0</v>
      </c>
      <c r="H17" s="164"/>
      <c r="I17" s="164">
        <f>H17+(H17*Maj!$B$2)</f>
        <v>0</v>
      </c>
      <c r="J17" s="169"/>
      <c r="K17" s="166">
        <f>J17+(J17*Maj!$B$3)</f>
        <v>0</v>
      </c>
      <c r="L17" s="166"/>
      <c r="M17" s="166">
        <f>L17+(L17*Maj!$B$4)</f>
        <v>0</v>
      </c>
      <c r="N17" s="166"/>
      <c r="O17" s="174"/>
      <c r="P17" s="177">
        <f>SUM(M17,K17,I17,G17,N17)</f>
        <v>0</v>
      </c>
      <c r="Q17" s="166">
        <f>Q16+P17-O17</f>
        <v>0</v>
      </c>
    </row>
    <row r="18" spans="1:17" s="71" customFormat="1" ht="12.75" customHeight="1" x14ac:dyDescent="0.2">
      <c r="A18" s="76"/>
      <c r="B18" s="73"/>
      <c r="C18" s="73"/>
      <c r="D18" s="73"/>
      <c r="E18" s="182"/>
      <c r="F18" s="164"/>
      <c r="G18" s="164">
        <f>F18+(F18*Maj!$B$1)</f>
        <v>0</v>
      </c>
      <c r="H18" s="164"/>
      <c r="I18" s="164">
        <f>H18+(H18*Maj!$B$2)</f>
        <v>0</v>
      </c>
      <c r="J18" s="169"/>
      <c r="K18" s="166">
        <f>J18+(J18*Maj!$B$3)</f>
        <v>0</v>
      </c>
      <c r="L18" s="166"/>
      <c r="M18" s="166">
        <f>L18+(L18*Maj!$B$4)</f>
        <v>0</v>
      </c>
      <c r="N18" s="166"/>
      <c r="O18" s="174"/>
      <c r="P18" s="177">
        <f>SUM(M18,K18,I18,G18,N18)</f>
        <v>0</v>
      </c>
      <c r="Q18" s="166">
        <f>Q17+P18-O18</f>
        <v>0</v>
      </c>
    </row>
    <row r="19" spans="1:17" s="71" customFormat="1" ht="12.75" customHeight="1" x14ac:dyDescent="0.2">
      <c r="A19" s="76"/>
      <c r="B19" s="73"/>
      <c r="C19" s="73"/>
      <c r="D19" s="73"/>
      <c r="E19" s="182"/>
      <c r="F19" s="164"/>
      <c r="G19" s="164">
        <f>F19+(F19*Maj!$B$1)</f>
        <v>0</v>
      </c>
      <c r="H19" s="164"/>
      <c r="I19" s="164">
        <f>H19+(H19*Maj!$B$2)</f>
        <v>0</v>
      </c>
      <c r="J19" s="169"/>
      <c r="K19" s="166">
        <f>J19+(J19*Maj!$B$3)</f>
        <v>0</v>
      </c>
      <c r="L19" s="166"/>
      <c r="M19" s="166">
        <f>L19+(L19*Maj!$B$4)</f>
        <v>0</v>
      </c>
      <c r="N19" s="166"/>
      <c r="O19" s="174"/>
      <c r="P19" s="177">
        <f>SUM(M19,K19,I19,G19,N19)</f>
        <v>0</v>
      </c>
      <c r="Q19" s="166">
        <f>Q18+P19-O19</f>
        <v>0</v>
      </c>
    </row>
    <row r="20" spans="1:17" s="71" customFormat="1" ht="12.75" customHeight="1" x14ac:dyDescent="0.2">
      <c r="A20" s="76"/>
      <c r="B20" s="73"/>
      <c r="C20" s="73"/>
      <c r="D20" s="73"/>
      <c r="E20" s="182"/>
      <c r="F20" s="164"/>
      <c r="G20" s="164">
        <f>F20+(F20*Maj!$B$1)</f>
        <v>0</v>
      </c>
      <c r="H20" s="164"/>
      <c r="I20" s="164">
        <f>H20+(H20*Maj!$B$2)</f>
        <v>0</v>
      </c>
      <c r="J20" s="169"/>
      <c r="K20" s="166">
        <f>J20+(J20*Maj!$B$3)</f>
        <v>0</v>
      </c>
      <c r="L20" s="166"/>
      <c r="M20" s="166">
        <f>L20+(L20*Maj!$B$4)</f>
        <v>0</v>
      </c>
      <c r="N20" s="166"/>
      <c r="O20" s="174"/>
      <c r="P20" s="177">
        <f>SUM(M20,K20,I20,G20,N20)</f>
        <v>0</v>
      </c>
      <c r="Q20" s="166">
        <f>Q19+P20-O20</f>
        <v>0</v>
      </c>
    </row>
    <row r="21" spans="1:17" s="71" customFormat="1" ht="12.75" customHeight="1" x14ac:dyDescent="0.2">
      <c r="A21" s="76"/>
      <c r="B21" s="73"/>
      <c r="C21" s="73"/>
      <c r="D21" s="73"/>
      <c r="E21" s="182"/>
      <c r="F21" s="164"/>
      <c r="G21" s="164">
        <f>F21+(F21*Maj!$B$1)</f>
        <v>0</v>
      </c>
      <c r="H21" s="164"/>
      <c r="I21" s="164">
        <f>H21+(H21*Maj!$B$2)</f>
        <v>0</v>
      </c>
      <c r="J21" s="169"/>
      <c r="K21" s="166">
        <f>J21+(J21*Maj!$B$3)</f>
        <v>0</v>
      </c>
      <c r="L21" s="166"/>
      <c r="M21" s="166">
        <f>L21+(L21*Maj!$B$4)</f>
        <v>0</v>
      </c>
      <c r="N21" s="166"/>
      <c r="O21" s="174"/>
      <c r="P21" s="177">
        <f>SUM(M21,K21,I21,G21,N21)</f>
        <v>0</v>
      </c>
      <c r="Q21" s="166">
        <f>Q20+P21-O21</f>
        <v>0</v>
      </c>
    </row>
    <row r="22" spans="1:17" s="71" customFormat="1" ht="12.75" customHeight="1" x14ac:dyDescent="0.2">
      <c r="A22" s="76"/>
      <c r="B22" s="73"/>
      <c r="C22" s="73"/>
      <c r="D22" s="73"/>
      <c r="E22" s="182"/>
      <c r="F22" s="164"/>
      <c r="G22" s="164">
        <f>F22+(F22*Maj!$B$1)</f>
        <v>0</v>
      </c>
      <c r="H22" s="164"/>
      <c r="I22" s="164">
        <f>H22+(H22*Maj!$B$2)</f>
        <v>0</v>
      </c>
      <c r="J22" s="169"/>
      <c r="K22" s="166">
        <f>J22+(J22*Maj!$B$3)</f>
        <v>0</v>
      </c>
      <c r="L22" s="166"/>
      <c r="M22" s="166">
        <f>L22+(L22*Maj!$B$4)</f>
        <v>0</v>
      </c>
      <c r="N22" s="166"/>
      <c r="O22" s="174"/>
      <c r="P22" s="177">
        <f>SUM(M22,K22,I22,G22,N22)</f>
        <v>0</v>
      </c>
      <c r="Q22" s="166">
        <f>Q21+P22-O22</f>
        <v>0</v>
      </c>
    </row>
    <row r="23" spans="1:17" s="71" customFormat="1" ht="12.75" customHeight="1" x14ac:dyDescent="0.2">
      <c r="A23" s="76"/>
      <c r="B23" s="73"/>
      <c r="C23" s="73"/>
      <c r="D23" s="73"/>
      <c r="E23" s="182"/>
      <c r="F23" s="164"/>
      <c r="G23" s="164">
        <f>F23+(F23*Maj!$B$1)</f>
        <v>0</v>
      </c>
      <c r="H23" s="164"/>
      <c r="I23" s="164">
        <f>H23+(H23*Maj!$B$2)</f>
        <v>0</v>
      </c>
      <c r="J23" s="169"/>
      <c r="K23" s="166">
        <f>J23+(J23*Maj!$B$3)</f>
        <v>0</v>
      </c>
      <c r="L23" s="166"/>
      <c r="M23" s="166">
        <f>L23+(L23*Maj!$B$4)</f>
        <v>0</v>
      </c>
      <c r="N23" s="166"/>
      <c r="O23" s="174"/>
      <c r="P23" s="177">
        <f>SUM(M23,K23,I23,G23,N23)</f>
        <v>0</v>
      </c>
      <c r="Q23" s="166">
        <f>Q22+P23-O23</f>
        <v>0</v>
      </c>
    </row>
    <row r="24" spans="1:17" s="71" customFormat="1" ht="12.75" customHeight="1" x14ac:dyDescent="0.2">
      <c r="A24" s="76"/>
      <c r="B24" s="73"/>
      <c r="C24" s="73"/>
      <c r="D24" s="73"/>
      <c r="E24" s="182"/>
      <c r="F24" s="164"/>
      <c r="G24" s="164">
        <f>F24+(F24*Maj!$B$1)</f>
        <v>0</v>
      </c>
      <c r="H24" s="164"/>
      <c r="I24" s="164">
        <f>H24+(H24*Maj!$B$2)</f>
        <v>0</v>
      </c>
      <c r="J24" s="169"/>
      <c r="K24" s="166">
        <f>J24+(J24*Maj!$B$3)</f>
        <v>0</v>
      </c>
      <c r="L24" s="166"/>
      <c r="M24" s="166">
        <f>L24+(L24*Maj!$B$4)</f>
        <v>0</v>
      </c>
      <c r="N24" s="166"/>
      <c r="O24" s="174"/>
      <c r="P24" s="177">
        <f>SUM(M24,K24,I24,G24,N24)</f>
        <v>0</v>
      </c>
      <c r="Q24" s="166">
        <f>Q23+P24-O24</f>
        <v>0</v>
      </c>
    </row>
    <row r="25" spans="1:17" s="71" customFormat="1" ht="12.75" customHeight="1" x14ac:dyDescent="0.2">
      <c r="A25" s="76"/>
      <c r="B25" s="73"/>
      <c r="C25" s="73"/>
      <c r="D25" s="73"/>
      <c r="E25" s="182"/>
      <c r="F25" s="164"/>
      <c r="G25" s="164">
        <f>F25+(F25*Maj!$B$1)</f>
        <v>0</v>
      </c>
      <c r="H25" s="164"/>
      <c r="I25" s="164">
        <f>H25+(H25*Maj!$B$2)</f>
        <v>0</v>
      </c>
      <c r="J25" s="169"/>
      <c r="K25" s="166">
        <f>J25+(J25*Maj!$B$3)</f>
        <v>0</v>
      </c>
      <c r="L25" s="166"/>
      <c r="M25" s="166">
        <f>L25+(L25*Maj!$B$4)</f>
        <v>0</v>
      </c>
      <c r="N25" s="166"/>
      <c r="O25" s="174"/>
      <c r="P25" s="177">
        <f>SUM(M25,K25,I25,G25,N25)</f>
        <v>0</v>
      </c>
      <c r="Q25" s="166">
        <f>Q24+P25-O25</f>
        <v>0</v>
      </c>
    </row>
    <row r="26" spans="1:17" s="71" customFormat="1" ht="12.75" customHeight="1" x14ac:dyDescent="0.2">
      <c r="A26" s="76"/>
      <c r="B26" s="73"/>
      <c r="C26" s="73"/>
      <c r="D26" s="73"/>
      <c r="E26" s="182"/>
      <c r="F26" s="164"/>
      <c r="G26" s="164">
        <f>F26+(F26*Maj!$B$1)</f>
        <v>0</v>
      </c>
      <c r="H26" s="164"/>
      <c r="I26" s="164">
        <f>H26+(H26*Maj!$B$2)</f>
        <v>0</v>
      </c>
      <c r="J26" s="169"/>
      <c r="K26" s="166">
        <f>J26+(J26*Maj!$B$3)</f>
        <v>0</v>
      </c>
      <c r="L26" s="166"/>
      <c r="M26" s="166">
        <f>L26+(L26*Maj!$B$4)</f>
        <v>0</v>
      </c>
      <c r="N26" s="166"/>
      <c r="O26" s="174"/>
      <c r="P26" s="177">
        <f>SUM(M26,K26,I26,G26,N26)</f>
        <v>0</v>
      </c>
      <c r="Q26" s="166">
        <f>Q25+P26-O26</f>
        <v>0</v>
      </c>
    </row>
    <row r="27" spans="1:17" s="71" customFormat="1" ht="12.75" customHeight="1" x14ac:dyDescent="0.2">
      <c r="A27" s="76"/>
      <c r="B27" s="73"/>
      <c r="C27" s="73"/>
      <c r="D27" s="73"/>
      <c r="E27" s="182"/>
      <c r="F27" s="164"/>
      <c r="G27" s="164">
        <f>F27+(F27*Maj!$B$1)</f>
        <v>0</v>
      </c>
      <c r="H27" s="164"/>
      <c r="I27" s="164">
        <f>H27+(H27*Maj!$B$2)</f>
        <v>0</v>
      </c>
      <c r="J27" s="169"/>
      <c r="K27" s="166">
        <f>J27+(J27*Maj!$B$3)</f>
        <v>0</v>
      </c>
      <c r="L27" s="166"/>
      <c r="M27" s="166">
        <f>L27+(L27*Maj!$B$4)</f>
        <v>0</v>
      </c>
      <c r="N27" s="166"/>
      <c r="O27" s="174"/>
      <c r="P27" s="177">
        <f>SUM(M27,K27,I27,G27,N27)</f>
        <v>0</v>
      </c>
      <c r="Q27" s="166">
        <f>Q26+P27-O27</f>
        <v>0</v>
      </c>
    </row>
    <row r="28" spans="1:17" s="71" customFormat="1" ht="12.75" customHeight="1" x14ac:dyDescent="0.2">
      <c r="A28" s="76"/>
      <c r="B28" s="73"/>
      <c r="C28" s="73"/>
      <c r="D28" s="73"/>
      <c r="E28" s="182"/>
      <c r="F28" s="164"/>
      <c r="G28" s="164">
        <f>F28+(F28*Maj!$B$1)</f>
        <v>0</v>
      </c>
      <c r="H28" s="164"/>
      <c r="I28" s="164">
        <f>H28+(H28*Maj!$B$2)</f>
        <v>0</v>
      </c>
      <c r="J28" s="169"/>
      <c r="K28" s="166">
        <f>J28+(J28*Maj!$B$3)</f>
        <v>0</v>
      </c>
      <c r="L28" s="166"/>
      <c r="M28" s="166">
        <f>L28+(L28*Maj!$B$4)</f>
        <v>0</v>
      </c>
      <c r="N28" s="166"/>
      <c r="O28" s="174"/>
      <c r="P28" s="177">
        <f>SUM(M28,K28,I28,G28,N28)</f>
        <v>0</v>
      </c>
      <c r="Q28" s="166">
        <f>Q27+P28-O28</f>
        <v>0</v>
      </c>
    </row>
    <row r="29" spans="1:17" s="71" customFormat="1" ht="12.75" customHeight="1" x14ac:dyDescent="0.2">
      <c r="A29" s="76"/>
      <c r="B29" s="73"/>
      <c r="C29" s="73"/>
      <c r="D29" s="73"/>
      <c r="E29" s="182"/>
      <c r="F29" s="164"/>
      <c r="G29" s="164">
        <f>F29+(F29*Maj!$B$1)</f>
        <v>0</v>
      </c>
      <c r="H29" s="164"/>
      <c r="I29" s="164">
        <f>H29+(H29*Maj!$B$2)</f>
        <v>0</v>
      </c>
      <c r="J29" s="169"/>
      <c r="K29" s="166">
        <f>J29+(J29*Maj!$B$3)</f>
        <v>0</v>
      </c>
      <c r="L29" s="166"/>
      <c r="M29" s="166">
        <f>L29+(L29*Maj!$B$4)</f>
        <v>0</v>
      </c>
      <c r="N29" s="166"/>
      <c r="O29" s="174"/>
      <c r="P29" s="177">
        <f>SUM(M29,K29,I29,G29,N29)</f>
        <v>0</v>
      </c>
      <c r="Q29" s="166">
        <f>Q28+P29-O29</f>
        <v>0</v>
      </c>
    </row>
    <row r="30" spans="1:17" s="71" customFormat="1" ht="12.75" customHeight="1" x14ac:dyDescent="0.2">
      <c r="A30" s="76"/>
      <c r="B30" s="73"/>
      <c r="C30" s="73"/>
      <c r="D30" s="73"/>
      <c r="E30" s="182"/>
      <c r="F30" s="164"/>
      <c r="G30" s="164">
        <f>F30+(F30*Maj!$B$1)</f>
        <v>0</v>
      </c>
      <c r="H30" s="164"/>
      <c r="I30" s="164">
        <f>H30+(H30*Maj!$B$2)</f>
        <v>0</v>
      </c>
      <c r="J30" s="169"/>
      <c r="K30" s="166">
        <f>J30+(J30*Maj!$B$3)</f>
        <v>0</v>
      </c>
      <c r="L30" s="166"/>
      <c r="M30" s="166">
        <f>L30+(L30*Maj!$B$4)</f>
        <v>0</v>
      </c>
      <c r="N30" s="166"/>
      <c r="O30" s="174"/>
      <c r="P30" s="177">
        <f>SUM(M30,K30,I30,G30,N30)</f>
        <v>0</v>
      </c>
      <c r="Q30" s="166">
        <f>Q29+P30-O30</f>
        <v>0</v>
      </c>
    </row>
    <row r="31" spans="1:17" s="71" customFormat="1" ht="12.75" customHeight="1" x14ac:dyDescent="0.2">
      <c r="A31" s="76"/>
      <c r="B31" s="73"/>
      <c r="C31" s="73"/>
      <c r="D31" s="73"/>
      <c r="E31" s="182"/>
      <c r="F31" s="164"/>
      <c r="G31" s="164">
        <f>F31+(F31*Maj!$B$1)</f>
        <v>0</v>
      </c>
      <c r="H31" s="164"/>
      <c r="I31" s="164">
        <f>H31+(H31*Maj!$B$2)</f>
        <v>0</v>
      </c>
      <c r="J31" s="169"/>
      <c r="K31" s="166">
        <f>J31+(J31*Maj!$B$3)</f>
        <v>0</v>
      </c>
      <c r="L31" s="166"/>
      <c r="M31" s="166">
        <f>L31+(L31*Maj!$B$4)</f>
        <v>0</v>
      </c>
      <c r="N31" s="166"/>
      <c r="O31" s="174"/>
      <c r="P31" s="177">
        <f>SUM(M31,K31,I31,G31,N31)</f>
        <v>0</v>
      </c>
      <c r="Q31" s="166">
        <f>Q30+P31-O31</f>
        <v>0</v>
      </c>
    </row>
    <row r="32" spans="1:17" s="71" customFormat="1" ht="12.75" customHeight="1" x14ac:dyDescent="0.2">
      <c r="A32" s="76"/>
      <c r="B32" s="73"/>
      <c r="C32" s="73"/>
      <c r="D32" s="73"/>
      <c r="E32" s="182"/>
      <c r="F32" s="164"/>
      <c r="G32" s="164">
        <f>F32+(F32*Maj!$B$1)</f>
        <v>0</v>
      </c>
      <c r="H32" s="164"/>
      <c r="I32" s="164">
        <f>H32+(H32*Maj!$B$2)</f>
        <v>0</v>
      </c>
      <c r="J32" s="169"/>
      <c r="K32" s="166">
        <f>J32+(J32*Maj!$B$3)</f>
        <v>0</v>
      </c>
      <c r="L32" s="166"/>
      <c r="M32" s="166">
        <f>L32+(L32*Maj!$B$4)</f>
        <v>0</v>
      </c>
      <c r="N32" s="166"/>
      <c r="O32" s="174"/>
      <c r="P32" s="177">
        <f>SUM(M32,K32,I32,G32,N32)</f>
        <v>0</v>
      </c>
      <c r="Q32" s="166">
        <f>Q31+P32-O32</f>
        <v>0</v>
      </c>
    </row>
    <row r="33" spans="1:17" s="71" customFormat="1" ht="12.75" customHeight="1" x14ac:dyDescent="0.2">
      <c r="A33" s="76"/>
      <c r="B33" s="73"/>
      <c r="C33" s="73"/>
      <c r="D33" s="73"/>
      <c r="E33" s="182"/>
      <c r="F33" s="164"/>
      <c r="G33" s="164">
        <f>F33+(F33*Maj!$B$1)</f>
        <v>0</v>
      </c>
      <c r="H33" s="164"/>
      <c r="I33" s="164">
        <f>H33+(H33*Maj!$B$2)</f>
        <v>0</v>
      </c>
      <c r="J33" s="169"/>
      <c r="K33" s="166">
        <f>J33+(J33*Maj!$B$3)</f>
        <v>0</v>
      </c>
      <c r="L33" s="166"/>
      <c r="M33" s="166">
        <f>L33+(L33*Maj!$B$4)</f>
        <v>0</v>
      </c>
      <c r="N33" s="166"/>
      <c r="O33" s="174"/>
      <c r="P33" s="177">
        <f>SUM(M33,K33,I33,G33,N33)</f>
        <v>0</v>
      </c>
      <c r="Q33" s="166">
        <f>Q32+P33-O33</f>
        <v>0</v>
      </c>
    </row>
    <row r="34" spans="1:17" s="71" customFormat="1" ht="12.75" customHeight="1" x14ac:dyDescent="0.2">
      <c r="A34" s="76"/>
      <c r="B34" s="73"/>
      <c r="C34" s="73"/>
      <c r="D34" s="73"/>
      <c r="E34" s="182"/>
      <c r="F34" s="164"/>
      <c r="G34" s="164">
        <f>F34+(F34*Maj!$B$1)</f>
        <v>0</v>
      </c>
      <c r="H34" s="164"/>
      <c r="I34" s="164">
        <f>H34+(H34*Maj!$B$2)</f>
        <v>0</v>
      </c>
      <c r="J34" s="169"/>
      <c r="K34" s="166">
        <f>J34+(J34*Maj!$B$3)</f>
        <v>0</v>
      </c>
      <c r="L34" s="166"/>
      <c r="M34" s="166">
        <f>L34+(L34*Maj!$B$4)</f>
        <v>0</v>
      </c>
      <c r="N34" s="166"/>
      <c r="O34" s="174"/>
      <c r="P34" s="177">
        <f>SUM(M34,K34,I34,G34,N34)</f>
        <v>0</v>
      </c>
      <c r="Q34" s="166">
        <f>Q33+P34-O34</f>
        <v>0</v>
      </c>
    </row>
    <row r="35" spans="1:17" s="71" customFormat="1" ht="12.75" customHeight="1" x14ac:dyDescent="0.2">
      <c r="A35" s="76"/>
      <c r="B35" s="73"/>
      <c r="C35" s="73"/>
      <c r="D35" s="73"/>
      <c r="E35" s="182"/>
      <c r="F35" s="164"/>
      <c r="G35" s="164">
        <f>F35+(F35*Maj!$B$1)</f>
        <v>0</v>
      </c>
      <c r="H35" s="164"/>
      <c r="I35" s="164">
        <f>H35+(H35*Maj!$B$2)</f>
        <v>0</v>
      </c>
      <c r="J35" s="169"/>
      <c r="K35" s="166">
        <f>J35+(J35*Maj!$B$3)</f>
        <v>0</v>
      </c>
      <c r="L35" s="166"/>
      <c r="M35" s="166">
        <f>L35+(L35*Maj!$B$4)</f>
        <v>0</v>
      </c>
      <c r="N35" s="166"/>
      <c r="O35" s="174"/>
      <c r="P35" s="177">
        <f>SUM(M35,K35,I35,G35,N35)</f>
        <v>0</v>
      </c>
      <c r="Q35" s="166">
        <f>Q34+P35-O35</f>
        <v>0</v>
      </c>
    </row>
    <row r="36" spans="1:17" s="71" customFormat="1" ht="12.75" customHeight="1" x14ac:dyDescent="0.2">
      <c r="A36" s="76"/>
      <c r="B36" s="73"/>
      <c r="C36" s="73"/>
      <c r="D36" s="73"/>
      <c r="E36" s="182"/>
      <c r="F36" s="164"/>
      <c r="G36" s="164">
        <f>F36+(F36*Maj!$B$1)</f>
        <v>0</v>
      </c>
      <c r="H36" s="164"/>
      <c r="I36" s="164">
        <f>H36+(H36*Maj!$B$2)</f>
        <v>0</v>
      </c>
      <c r="J36" s="169"/>
      <c r="K36" s="166">
        <f>J36+(J36*Maj!$B$3)</f>
        <v>0</v>
      </c>
      <c r="L36" s="166"/>
      <c r="M36" s="166">
        <f>L36+(L36*Maj!$B$4)</f>
        <v>0</v>
      </c>
      <c r="N36" s="166"/>
      <c r="O36" s="174"/>
      <c r="P36" s="177">
        <f>SUM(M36,K36,I36,G36,N36)</f>
        <v>0</v>
      </c>
      <c r="Q36" s="166">
        <f>Q35+P36-O36</f>
        <v>0</v>
      </c>
    </row>
    <row r="37" spans="1:17" s="71" customFormat="1" ht="12.75" customHeight="1" x14ac:dyDescent="0.2">
      <c r="A37" s="76"/>
      <c r="B37" s="73"/>
      <c r="C37" s="73"/>
      <c r="D37" s="73"/>
      <c r="E37" s="182"/>
      <c r="F37" s="164"/>
      <c r="G37" s="164">
        <f>F37+(F37*Maj!$B$1)</f>
        <v>0</v>
      </c>
      <c r="H37" s="164"/>
      <c r="I37" s="164">
        <f>H37+(H37*Maj!$B$2)</f>
        <v>0</v>
      </c>
      <c r="J37" s="169"/>
      <c r="K37" s="166">
        <f>J37+(J37*Maj!$B$3)</f>
        <v>0</v>
      </c>
      <c r="L37" s="166"/>
      <c r="M37" s="166">
        <f>L37+(L37*Maj!$B$4)</f>
        <v>0</v>
      </c>
      <c r="N37" s="166"/>
      <c r="O37" s="174"/>
      <c r="P37" s="177">
        <f>SUM(M37,K37,I37,G37,N37)</f>
        <v>0</v>
      </c>
      <c r="Q37" s="166">
        <f>Q36+P37-O37</f>
        <v>0</v>
      </c>
    </row>
    <row r="38" spans="1:17" s="71" customFormat="1" ht="12.75" customHeight="1" x14ac:dyDescent="0.2">
      <c r="A38" s="76"/>
      <c r="B38" s="73"/>
      <c r="C38" s="73"/>
      <c r="D38" s="73"/>
      <c r="E38" s="182"/>
      <c r="F38" s="164"/>
      <c r="G38" s="164">
        <f>F38+(F38*Maj!$B$1)</f>
        <v>0</v>
      </c>
      <c r="H38" s="164"/>
      <c r="I38" s="164">
        <f>H38+(H38*Maj!$B$2)</f>
        <v>0</v>
      </c>
      <c r="J38" s="169"/>
      <c r="K38" s="166">
        <f>J38+(J38*Maj!$B$3)</f>
        <v>0</v>
      </c>
      <c r="L38" s="166"/>
      <c r="M38" s="166">
        <f>L38+(L38*Maj!$B$4)</f>
        <v>0</v>
      </c>
      <c r="N38" s="166"/>
      <c r="O38" s="174"/>
      <c r="P38" s="177">
        <f>SUM(M38,K38,I38,G38,N38)</f>
        <v>0</v>
      </c>
      <c r="Q38" s="166">
        <f>Q37+P38-O38</f>
        <v>0</v>
      </c>
    </row>
    <row r="39" spans="1:17" s="71" customFormat="1" ht="12.75" customHeight="1" x14ac:dyDescent="0.2">
      <c r="A39" s="76"/>
      <c r="B39" s="73"/>
      <c r="C39" s="73"/>
      <c r="D39" s="73"/>
      <c r="E39" s="182"/>
      <c r="F39" s="164"/>
      <c r="G39" s="164">
        <f>F39+(F39*Maj!$B$1)</f>
        <v>0</v>
      </c>
      <c r="H39" s="164"/>
      <c r="I39" s="164">
        <f>H39+(H39*Maj!$B$2)</f>
        <v>0</v>
      </c>
      <c r="J39" s="169"/>
      <c r="K39" s="166">
        <f>J39+(J39*Maj!$B$3)</f>
        <v>0</v>
      </c>
      <c r="L39" s="166"/>
      <c r="M39" s="166">
        <f>L39+(L39*Maj!$B$4)</f>
        <v>0</v>
      </c>
      <c r="N39" s="166"/>
      <c r="O39" s="174"/>
      <c r="P39" s="177">
        <f>SUM(M39,K39,I39,G39,N39)</f>
        <v>0</v>
      </c>
      <c r="Q39" s="166">
        <f>Q38+P39-O39</f>
        <v>0</v>
      </c>
    </row>
    <row r="40" spans="1:17" s="71" customFormat="1" ht="12.75" customHeight="1" x14ac:dyDescent="0.2">
      <c r="A40" s="76"/>
      <c r="B40" s="73"/>
      <c r="C40" s="73"/>
      <c r="D40" s="73"/>
      <c r="E40" s="182"/>
      <c r="F40" s="164"/>
      <c r="G40" s="164">
        <f>F40+(F40*Maj!$B$1)</f>
        <v>0</v>
      </c>
      <c r="H40" s="164"/>
      <c r="I40" s="164">
        <f>H40+(H40*Maj!$B$2)</f>
        <v>0</v>
      </c>
      <c r="J40" s="169"/>
      <c r="K40" s="166">
        <f>J40+(J40*Maj!$B$3)</f>
        <v>0</v>
      </c>
      <c r="L40" s="166"/>
      <c r="M40" s="166">
        <f>L40+(L40*Maj!$B$4)</f>
        <v>0</v>
      </c>
      <c r="N40" s="166"/>
      <c r="O40" s="174"/>
      <c r="P40" s="177">
        <f>SUM(M40,K40,I40,G40,N40)</f>
        <v>0</v>
      </c>
      <c r="Q40" s="166">
        <f>Q39+P40-O40</f>
        <v>0</v>
      </c>
    </row>
    <row r="41" spans="1:17" s="71" customFormat="1" ht="12.75" customHeight="1" x14ac:dyDescent="0.2">
      <c r="A41" s="76"/>
      <c r="B41" s="73"/>
      <c r="C41" s="73"/>
      <c r="D41" s="73"/>
      <c r="E41" s="182"/>
      <c r="F41" s="164"/>
      <c r="G41" s="164">
        <f>F41+(F41*Maj!$B$1)</f>
        <v>0</v>
      </c>
      <c r="H41" s="164"/>
      <c r="I41" s="164">
        <f>H41+(H41*Maj!$B$2)</f>
        <v>0</v>
      </c>
      <c r="J41" s="169"/>
      <c r="K41" s="166">
        <f>J41+(J41*Maj!$B$3)</f>
        <v>0</v>
      </c>
      <c r="L41" s="166"/>
      <c r="M41" s="166">
        <f>L41+(L41*Maj!$B$4)</f>
        <v>0</v>
      </c>
      <c r="N41" s="166"/>
      <c r="O41" s="174"/>
      <c r="P41" s="177">
        <f>SUM(M41,K41,I41,G41,N41)</f>
        <v>0</v>
      </c>
      <c r="Q41" s="166">
        <f>Q40+P41-O41</f>
        <v>0</v>
      </c>
    </row>
    <row r="42" spans="1:17" s="71" customFormat="1" ht="12.75" customHeight="1" x14ac:dyDescent="0.2">
      <c r="A42" s="76"/>
      <c r="B42" s="73"/>
      <c r="C42" s="73"/>
      <c r="D42" s="73"/>
      <c r="E42" s="182"/>
      <c r="F42" s="164"/>
      <c r="G42" s="164">
        <f>F42+(F42*Maj!$B$1)</f>
        <v>0</v>
      </c>
      <c r="H42" s="164"/>
      <c r="I42" s="164">
        <f>H42+(H42*Maj!$B$2)</f>
        <v>0</v>
      </c>
      <c r="J42" s="169"/>
      <c r="K42" s="166">
        <f>J42+(J42*Maj!$B$3)</f>
        <v>0</v>
      </c>
      <c r="L42" s="166"/>
      <c r="M42" s="166">
        <f>L42+(L42*Maj!$B$4)</f>
        <v>0</v>
      </c>
      <c r="N42" s="166"/>
      <c r="O42" s="174"/>
      <c r="P42" s="177">
        <f>SUM(M42,K42,I42,G42,N42)</f>
        <v>0</v>
      </c>
      <c r="Q42" s="166">
        <f>Q41+P42-O42</f>
        <v>0</v>
      </c>
    </row>
    <row r="43" spans="1:17" s="71" customFormat="1" ht="12.75" customHeight="1" x14ac:dyDescent="0.2">
      <c r="A43" s="76"/>
      <c r="B43" s="73"/>
      <c r="C43" s="73"/>
      <c r="D43" s="73"/>
      <c r="E43" s="182"/>
      <c r="F43" s="164"/>
      <c r="G43" s="164">
        <f>F43+(F43*Maj!$B$1)</f>
        <v>0</v>
      </c>
      <c r="H43" s="164"/>
      <c r="I43" s="164">
        <f>H43+(H43*Maj!$B$2)</f>
        <v>0</v>
      </c>
      <c r="J43" s="169"/>
      <c r="K43" s="166">
        <f>J43+(J43*Maj!$B$3)</f>
        <v>0</v>
      </c>
      <c r="L43" s="166"/>
      <c r="M43" s="166">
        <f>L43+(L43*Maj!$B$4)</f>
        <v>0</v>
      </c>
      <c r="N43" s="166"/>
      <c r="O43" s="174"/>
      <c r="P43" s="177">
        <f>SUM(M43,K43,I43,G43,N43)</f>
        <v>0</v>
      </c>
      <c r="Q43" s="166">
        <f>Q42+P43-O43</f>
        <v>0</v>
      </c>
    </row>
    <row r="44" spans="1:17" s="71" customFormat="1" ht="12.75" customHeight="1" x14ac:dyDescent="0.2">
      <c r="A44" s="76"/>
      <c r="B44" s="73"/>
      <c r="C44" s="73"/>
      <c r="D44" s="73"/>
      <c r="E44" s="182"/>
      <c r="F44" s="164"/>
      <c r="G44" s="164">
        <f>F44+(F44*Maj!$B$1)</f>
        <v>0</v>
      </c>
      <c r="H44" s="164"/>
      <c r="I44" s="164">
        <f>H44+(H44*Maj!$B$2)</f>
        <v>0</v>
      </c>
      <c r="J44" s="169"/>
      <c r="K44" s="166">
        <f>J44+(J44*Maj!$B$3)</f>
        <v>0</v>
      </c>
      <c r="L44" s="166"/>
      <c r="M44" s="166">
        <f>L44+(L44*Maj!$B$4)</f>
        <v>0</v>
      </c>
      <c r="N44" s="166"/>
      <c r="O44" s="174"/>
      <c r="P44" s="177">
        <f>SUM(M44,K44,I44,G44,N44)</f>
        <v>0</v>
      </c>
      <c r="Q44" s="166">
        <f>Q43+P44-O44</f>
        <v>0</v>
      </c>
    </row>
    <row r="45" spans="1:17" s="71" customFormat="1" ht="12.75" customHeight="1" x14ac:dyDescent="0.2">
      <c r="A45" s="76"/>
      <c r="B45" s="73"/>
      <c r="C45" s="73"/>
      <c r="D45" s="73"/>
      <c r="E45" s="182"/>
      <c r="F45" s="164"/>
      <c r="G45" s="164">
        <f>F45+(F45*Maj!$B$1)</f>
        <v>0</v>
      </c>
      <c r="H45" s="164"/>
      <c r="I45" s="164">
        <f>H45+(H45*Maj!$B$2)</f>
        <v>0</v>
      </c>
      <c r="J45" s="169"/>
      <c r="K45" s="166">
        <f>J45+(J45*Maj!$B$3)</f>
        <v>0</v>
      </c>
      <c r="L45" s="166"/>
      <c r="M45" s="166">
        <f>L45+(L45*Maj!$B$4)</f>
        <v>0</v>
      </c>
      <c r="N45" s="166"/>
      <c r="O45" s="174"/>
      <c r="P45" s="177">
        <f>SUM(M45,K45,I45,G45,N45)</f>
        <v>0</v>
      </c>
      <c r="Q45" s="166">
        <f>Q44+P45-O45</f>
        <v>0</v>
      </c>
    </row>
    <row r="46" spans="1:17" s="71" customFormat="1" ht="12.75" customHeight="1" x14ac:dyDescent="0.2">
      <c r="A46" s="76"/>
      <c r="B46" s="73"/>
      <c r="C46" s="73"/>
      <c r="D46" s="73"/>
      <c r="E46" s="182"/>
      <c r="F46" s="164"/>
      <c r="G46" s="164">
        <f>F46+(F46*Maj!$B$1)</f>
        <v>0</v>
      </c>
      <c r="H46" s="164"/>
      <c r="I46" s="164">
        <f>H46+(H46*Maj!$B$2)</f>
        <v>0</v>
      </c>
      <c r="J46" s="169"/>
      <c r="K46" s="166">
        <f>J46+(J46*Maj!$B$3)</f>
        <v>0</v>
      </c>
      <c r="L46" s="166"/>
      <c r="M46" s="166">
        <f>L46+(L46*Maj!$B$4)</f>
        <v>0</v>
      </c>
      <c r="N46" s="166"/>
      <c r="O46" s="174"/>
      <c r="P46" s="177">
        <f>SUM(M46,K46,I46,G46,N46)</f>
        <v>0</v>
      </c>
      <c r="Q46" s="166">
        <f>Q45+P46-O46</f>
        <v>0</v>
      </c>
    </row>
    <row r="47" spans="1:17" s="71" customFormat="1" ht="12.75" customHeight="1" x14ac:dyDescent="0.2">
      <c r="A47" s="76"/>
      <c r="B47" s="73"/>
      <c r="C47" s="73"/>
      <c r="D47" s="73"/>
      <c r="E47" s="182"/>
      <c r="F47" s="164"/>
      <c r="G47" s="164">
        <f>F47+(F47*Maj!$B$1)</f>
        <v>0</v>
      </c>
      <c r="H47" s="164"/>
      <c r="I47" s="164">
        <f>H47+(H47*Maj!$B$2)</f>
        <v>0</v>
      </c>
      <c r="J47" s="169"/>
      <c r="K47" s="166">
        <f>J47+(J47*Maj!$B$3)</f>
        <v>0</v>
      </c>
      <c r="L47" s="166"/>
      <c r="M47" s="166">
        <f>L47+(L47*Maj!$B$4)</f>
        <v>0</v>
      </c>
      <c r="N47" s="166"/>
      <c r="O47" s="174"/>
      <c r="P47" s="177">
        <f>SUM(M47,K47,I47,G47,N47)</f>
        <v>0</v>
      </c>
      <c r="Q47" s="166">
        <f>Q46+P47-O47</f>
        <v>0</v>
      </c>
    </row>
    <row r="48" spans="1:17" s="71" customFormat="1" ht="12.75" customHeight="1" x14ac:dyDescent="0.2">
      <c r="A48" s="76"/>
      <c r="B48" s="73"/>
      <c r="C48" s="73"/>
      <c r="D48" s="73"/>
      <c r="E48" s="182"/>
      <c r="F48" s="164"/>
      <c r="G48" s="164">
        <f>F48+(F48*Maj!$B$1)</f>
        <v>0</v>
      </c>
      <c r="H48" s="164"/>
      <c r="I48" s="164">
        <f>H48+(H48*Maj!$B$2)</f>
        <v>0</v>
      </c>
      <c r="J48" s="169"/>
      <c r="K48" s="166">
        <f>J48+(J48*Maj!$B$3)</f>
        <v>0</v>
      </c>
      <c r="L48" s="166"/>
      <c r="M48" s="166">
        <f>L48+(L48*Maj!$B$4)</f>
        <v>0</v>
      </c>
      <c r="N48" s="166"/>
      <c r="O48" s="174"/>
      <c r="P48" s="177">
        <f>SUM(M48,K48,I48,G48,N48)</f>
        <v>0</v>
      </c>
      <c r="Q48" s="166">
        <f>Q47+P48-O48</f>
        <v>0</v>
      </c>
    </row>
    <row r="49" spans="1:17" s="71" customFormat="1" ht="12.75" customHeight="1" x14ac:dyDescent="0.2">
      <c r="A49" s="76"/>
      <c r="B49" s="73"/>
      <c r="C49" s="73"/>
      <c r="D49" s="73"/>
      <c r="E49" s="182"/>
      <c r="F49" s="164"/>
      <c r="G49" s="164">
        <f>F49+(F49*Maj!$B$1)</f>
        <v>0</v>
      </c>
      <c r="H49" s="164"/>
      <c r="I49" s="164">
        <f>H49+(H49*Maj!$B$2)</f>
        <v>0</v>
      </c>
      <c r="J49" s="169"/>
      <c r="K49" s="166">
        <f>J49+(J49*Maj!$B$3)</f>
        <v>0</v>
      </c>
      <c r="L49" s="166"/>
      <c r="M49" s="166">
        <f>L49+(L49*Maj!$B$4)</f>
        <v>0</v>
      </c>
      <c r="N49" s="166"/>
      <c r="O49" s="174"/>
      <c r="P49" s="177">
        <f>SUM(M49,K49,I49,G49,N49)</f>
        <v>0</v>
      </c>
      <c r="Q49" s="166">
        <f>Q48+P49-O49</f>
        <v>0</v>
      </c>
    </row>
    <row r="50" spans="1:17" s="71" customFormat="1" ht="12.75" customHeight="1" x14ac:dyDescent="0.2">
      <c r="A50" s="76"/>
      <c r="B50" s="73"/>
      <c r="C50" s="73"/>
      <c r="D50" s="73"/>
      <c r="E50" s="182"/>
      <c r="F50" s="164"/>
      <c r="G50" s="164">
        <f>F50+(F50*Maj!$B$1)</f>
        <v>0</v>
      </c>
      <c r="H50" s="164"/>
      <c r="I50" s="164">
        <f>H50+(H50*Maj!$B$2)</f>
        <v>0</v>
      </c>
      <c r="J50" s="169"/>
      <c r="K50" s="166">
        <f>J50+(J50*Maj!$B$3)</f>
        <v>0</v>
      </c>
      <c r="L50" s="166"/>
      <c r="M50" s="166">
        <f>L50+(L50*Maj!$B$4)</f>
        <v>0</v>
      </c>
      <c r="N50" s="166"/>
      <c r="O50" s="174"/>
      <c r="P50" s="177">
        <f>SUM(M50,K50,I50,G50,N50)</f>
        <v>0</v>
      </c>
      <c r="Q50" s="166">
        <f>Q49+P50-O50</f>
        <v>0</v>
      </c>
    </row>
    <row r="51" spans="1:17" s="71" customFormat="1" ht="12.75" customHeight="1" x14ac:dyDescent="0.2">
      <c r="A51" s="76"/>
      <c r="B51" s="73"/>
      <c r="C51" s="73"/>
      <c r="D51" s="73"/>
      <c r="E51" s="182"/>
      <c r="F51" s="164"/>
      <c r="G51" s="164">
        <f>F51+(F51*Maj!$B$1)</f>
        <v>0</v>
      </c>
      <c r="H51" s="164"/>
      <c r="I51" s="164">
        <f>H51+(H51*Maj!$B$2)</f>
        <v>0</v>
      </c>
      <c r="J51" s="169"/>
      <c r="K51" s="166">
        <f>J51+(J51*Maj!$B$3)</f>
        <v>0</v>
      </c>
      <c r="L51" s="166"/>
      <c r="M51" s="166">
        <f>L51+(L51*Maj!$B$4)</f>
        <v>0</v>
      </c>
      <c r="N51" s="166"/>
      <c r="O51" s="174"/>
      <c r="P51" s="177">
        <f>SUM(M51,K51,I51,G51,N51)</f>
        <v>0</v>
      </c>
      <c r="Q51" s="166">
        <f>Q50+P51-O51</f>
        <v>0</v>
      </c>
    </row>
    <row r="52" spans="1:17" s="71" customFormat="1" ht="12.75" customHeight="1" x14ac:dyDescent="0.2">
      <c r="A52" s="76"/>
      <c r="B52" s="73"/>
      <c r="C52" s="73"/>
      <c r="D52" s="73"/>
      <c r="E52" s="182"/>
      <c r="F52" s="164"/>
      <c r="G52" s="164">
        <f>F52+(F52*Maj!$B$1)</f>
        <v>0</v>
      </c>
      <c r="H52" s="164"/>
      <c r="I52" s="164">
        <f>H52+(H52*Maj!$B$2)</f>
        <v>0</v>
      </c>
      <c r="J52" s="169"/>
      <c r="K52" s="166">
        <f>J52+(J52*Maj!$B$3)</f>
        <v>0</v>
      </c>
      <c r="L52" s="166"/>
      <c r="M52" s="166">
        <f>L52+(L52*Maj!$B$4)</f>
        <v>0</v>
      </c>
      <c r="N52" s="166"/>
      <c r="O52" s="174"/>
      <c r="P52" s="177">
        <f>SUM(M52,K52,I52,G52,N52)</f>
        <v>0</v>
      </c>
      <c r="Q52" s="166">
        <f>Q51+P52-O52</f>
        <v>0</v>
      </c>
    </row>
    <row r="53" spans="1:17" s="71" customFormat="1" ht="12.75" customHeight="1" x14ac:dyDescent="0.2">
      <c r="A53" s="76"/>
      <c r="B53" s="73"/>
      <c r="C53" s="73"/>
      <c r="D53" s="73"/>
      <c r="E53" s="182"/>
      <c r="F53" s="164"/>
      <c r="G53" s="164">
        <f>F53+(F53*Maj!$B$1)</f>
        <v>0</v>
      </c>
      <c r="H53" s="164"/>
      <c r="I53" s="164">
        <f>H53+(H53*Maj!$B$2)</f>
        <v>0</v>
      </c>
      <c r="J53" s="169"/>
      <c r="K53" s="166">
        <f>J53+(J53*Maj!$B$3)</f>
        <v>0</v>
      </c>
      <c r="L53" s="166"/>
      <c r="M53" s="166">
        <f>L53+(L53*Maj!$B$4)</f>
        <v>0</v>
      </c>
      <c r="N53" s="166"/>
      <c r="O53" s="174"/>
      <c r="P53" s="177">
        <f>SUM(M53,K53,I53,G53,N53)</f>
        <v>0</v>
      </c>
      <c r="Q53" s="166">
        <f>Q52+P53-O53</f>
        <v>0</v>
      </c>
    </row>
    <row r="54" spans="1:17" s="71" customFormat="1" ht="12.75" customHeight="1" x14ac:dyDescent="0.2">
      <c r="A54" s="76"/>
      <c r="B54" s="73"/>
      <c r="C54" s="73"/>
      <c r="D54" s="73"/>
      <c r="E54" s="182"/>
      <c r="F54" s="164"/>
      <c r="G54" s="164">
        <f>F54+(F54*Maj!$B$1)</f>
        <v>0</v>
      </c>
      <c r="H54" s="164"/>
      <c r="I54" s="164">
        <f>H54+(H54*Maj!$B$2)</f>
        <v>0</v>
      </c>
      <c r="J54" s="169"/>
      <c r="K54" s="166">
        <f>J54+(J54*Maj!$B$3)</f>
        <v>0</v>
      </c>
      <c r="L54" s="166"/>
      <c r="M54" s="166">
        <f>L54+(L54*Maj!$B$4)</f>
        <v>0</v>
      </c>
      <c r="N54" s="166"/>
      <c r="O54" s="174"/>
      <c r="P54" s="177">
        <f>SUM(M54,K54,I54,G54,N54)</f>
        <v>0</v>
      </c>
      <c r="Q54" s="166">
        <f>Q53+P54-O54</f>
        <v>0</v>
      </c>
    </row>
    <row r="55" spans="1:17" s="71" customFormat="1" ht="12.75" customHeight="1" x14ac:dyDescent="0.2">
      <c r="A55" s="76"/>
      <c r="B55" s="73"/>
      <c r="C55" s="73"/>
      <c r="D55" s="73"/>
      <c r="E55" s="182"/>
      <c r="F55" s="164"/>
      <c r="G55" s="164">
        <f>F55+(F55*Maj!$B$1)</f>
        <v>0</v>
      </c>
      <c r="H55" s="164"/>
      <c r="I55" s="164">
        <f>H55+(H55*Maj!$B$2)</f>
        <v>0</v>
      </c>
      <c r="J55" s="169"/>
      <c r="K55" s="166">
        <f>J55+(J55*Maj!$B$3)</f>
        <v>0</v>
      </c>
      <c r="L55" s="166"/>
      <c r="M55" s="166">
        <f>L55+(L55*Maj!$B$4)</f>
        <v>0</v>
      </c>
      <c r="N55" s="166"/>
      <c r="O55" s="174"/>
      <c r="P55" s="177">
        <f>SUM(M55,K55,I55,G55,N55)</f>
        <v>0</v>
      </c>
      <c r="Q55" s="166">
        <f>Q54+P55-O55</f>
        <v>0</v>
      </c>
    </row>
    <row r="56" spans="1:17" s="71" customFormat="1" ht="12.75" customHeight="1" x14ac:dyDescent="0.2">
      <c r="A56" s="76"/>
      <c r="B56" s="73"/>
      <c r="C56" s="73"/>
      <c r="D56" s="73"/>
      <c r="E56" s="182"/>
      <c r="F56" s="164"/>
      <c r="G56" s="164">
        <f>F56+(F56*Maj!$B$1)</f>
        <v>0</v>
      </c>
      <c r="H56" s="164"/>
      <c r="I56" s="164">
        <f>H56+(H56*Maj!$B$2)</f>
        <v>0</v>
      </c>
      <c r="J56" s="169"/>
      <c r="K56" s="166">
        <f>J56+(J56*Maj!$B$3)</f>
        <v>0</v>
      </c>
      <c r="L56" s="166"/>
      <c r="M56" s="166">
        <f>L56+(L56*Maj!$B$4)</f>
        <v>0</v>
      </c>
      <c r="N56" s="166"/>
      <c r="O56" s="174"/>
      <c r="P56" s="177">
        <f>SUM(M56,K56,I56,G56,N56)</f>
        <v>0</v>
      </c>
      <c r="Q56" s="166">
        <f>Q55+P56-O56</f>
        <v>0</v>
      </c>
    </row>
    <row r="57" spans="1:17" s="71" customFormat="1" ht="12.75" customHeight="1" x14ac:dyDescent="0.2">
      <c r="A57" s="76"/>
      <c r="B57" s="73"/>
      <c r="C57" s="73"/>
      <c r="D57" s="73"/>
      <c r="E57" s="182"/>
      <c r="F57" s="164"/>
      <c r="G57" s="164">
        <f>F57+(F57*Maj!$B$1)</f>
        <v>0</v>
      </c>
      <c r="H57" s="164"/>
      <c r="I57" s="164">
        <f>H57+(H57*Maj!$B$2)</f>
        <v>0</v>
      </c>
      <c r="J57" s="169"/>
      <c r="K57" s="166">
        <f>J57+(J57*Maj!$B$3)</f>
        <v>0</v>
      </c>
      <c r="L57" s="166"/>
      <c r="M57" s="166">
        <f>L57+(L57*Maj!$B$4)</f>
        <v>0</v>
      </c>
      <c r="N57" s="166"/>
      <c r="O57" s="174"/>
      <c r="P57" s="177">
        <f>SUM(M57,K57,I57,G57,N57)</f>
        <v>0</v>
      </c>
      <c r="Q57" s="166">
        <f>Q56+P57-O57</f>
        <v>0</v>
      </c>
    </row>
    <row r="58" spans="1:17" s="71" customFormat="1" ht="12.75" customHeight="1" x14ac:dyDescent="0.2">
      <c r="A58" s="76"/>
      <c r="B58" s="73"/>
      <c r="C58" s="73"/>
      <c r="D58" s="73"/>
      <c r="E58" s="182"/>
      <c r="F58" s="164"/>
      <c r="G58" s="164">
        <f>F58+(F58*Maj!$B$1)</f>
        <v>0</v>
      </c>
      <c r="H58" s="164"/>
      <c r="I58" s="164">
        <f>H58+(H58*Maj!$B$2)</f>
        <v>0</v>
      </c>
      <c r="J58" s="169"/>
      <c r="K58" s="166">
        <f>J58+(J58*Maj!$B$3)</f>
        <v>0</v>
      </c>
      <c r="L58" s="166"/>
      <c r="M58" s="166">
        <f>L58+(L58*Maj!$B$4)</f>
        <v>0</v>
      </c>
      <c r="N58" s="166"/>
      <c r="O58" s="174"/>
      <c r="P58" s="177">
        <f>SUM(M58,K58,I58,G58,N58)</f>
        <v>0</v>
      </c>
      <c r="Q58" s="166">
        <f>Q57+P58-O58</f>
        <v>0</v>
      </c>
    </row>
    <row r="59" spans="1:17" s="71" customFormat="1" ht="12.75" customHeight="1" x14ac:dyDescent="0.2">
      <c r="A59" s="76"/>
      <c r="B59" s="73"/>
      <c r="C59" s="73"/>
      <c r="D59" s="73"/>
      <c r="E59" s="182"/>
      <c r="F59" s="164"/>
      <c r="G59" s="164">
        <f>F59+(F59*Maj!$B$1)</f>
        <v>0</v>
      </c>
      <c r="H59" s="164"/>
      <c r="I59" s="164">
        <f>H59+(H59*Maj!$B$2)</f>
        <v>0</v>
      </c>
      <c r="J59" s="169"/>
      <c r="K59" s="166">
        <f>J59+(J59*Maj!$B$3)</f>
        <v>0</v>
      </c>
      <c r="L59" s="166"/>
      <c r="M59" s="166">
        <f>L59+(L59*Maj!$B$4)</f>
        <v>0</v>
      </c>
      <c r="N59" s="166"/>
      <c r="O59" s="174"/>
      <c r="P59" s="177">
        <f>SUM(M59,K59,I59,G59,N59)</f>
        <v>0</v>
      </c>
      <c r="Q59" s="166">
        <f>Q58+P59-O59</f>
        <v>0</v>
      </c>
    </row>
    <row r="60" spans="1:17" s="71" customFormat="1" ht="12.75" customHeight="1" x14ac:dyDescent="0.2">
      <c r="A60" s="76"/>
      <c r="B60" s="73"/>
      <c r="C60" s="73"/>
      <c r="D60" s="73"/>
      <c r="E60" s="182"/>
      <c r="F60" s="164"/>
      <c r="G60" s="164">
        <f>F60+(F60*Maj!$B$1)</f>
        <v>0</v>
      </c>
      <c r="H60" s="164"/>
      <c r="I60" s="164">
        <f>H60+(H60*Maj!$B$2)</f>
        <v>0</v>
      </c>
      <c r="J60" s="169"/>
      <c r="K60" s="166">
        <f>J60+(J60*Maj!$B$3)</f>
        <v>0</v>
      </c>
      <c r="L60" s="166"/>
      <c r="M60" s="166">
        <f>L60+(L60*Maj!$B$4)</f>
        <v>0</v>
      </c>
      <c r="N60" s="166"/>
      <c r="O60" s="174"/>
      <c r="P60" s="177">
        <f>SUM(M60,K60,I60,G60,N60)</f>
        <v>0</v>
      </c>
      <c r="Q60" s="166">
        <f>Q59+P60-O60</f>
        <v>0</v>
      </c>
    </row>
    <row r="61" spans="1:17" s="71" customFormat="1" ht="12.75" customHeight="1" x14ac:dyDescent="0.2">
      <c r="A61" s="76"/>
      <c r="B61" s="73"/>
      <c r="C61" s="73"/>
      <c r="D61" s="73"/>
      <c r="E61" s="182"/>
      <c r="F61" s="164"/>
      <c r="G61" s="164">
        <f>F61+(F61*Maj!$B$1)</f>
        <v>0</v>
      </c>
      <c r="H61" s="164"/>
      <c r="I61" s="164">
        <f>H61+(H61*Maj!$B$2)</f>
        <v>0</v>
      </c>
      <c r="J61" s="169"/>
      <c r="K61" s="166">
        <f>J61+(J61*Maj!$B$3)</f>
        <v>0</v>
      </c>
      <c r="L61" s="166"/>
      <c r="M61" s="166">
        <f>L61+(L61*Maj!$B$4)</f>
        <v>0</v>
      </c>
      <c r="N61" s="166"/>
      <c r="O61" s="174"/>
      <c r="P61" s="177">
        <f>SUM(M61,K61,I61,G61,N61)</f>
        <v>0</v>
      </c>
      <c r="Q61" s="166">
        <f>Q60+P61-O61</f>
        <v>0</v>
      </c>
    </row>
    <row r="62" spans="1:17" s="71" customFormat="1" ht="12.75" customHeight="1" x14ac:dyDescent="0.2">
      <c r="A62" s="76"/>
      <c r="B62" s="73"/>
      <c r="C62" s="73"/>
      <c r="D62" s="73"/>
      <c r="E62" s="182"/>
      <c r="F62" s="164"/>
      <c r="G62" s="164">
        <f>F62+(F62*Maj!$B$1)</f>
        <v>0</v>
      </c>
      <c r="H62" s="164"/>
      <c r="I62" s="164">
        <f>H62+(H62*Maj!$B$2)</f>
        <v>0</v>
      </c>
      <c r="J62" s="169"/>
      <c r="K62" s="166">
        <f>J62+(J62*Maj!$B$3)</f>
        <v>0</v>
      </c>
      <c r="L62" s="166"/>
      <c r="M62" s="166">
        <f>L62+(L62*Maj!$B$4)</f>
        <v>0</v>
      </c>
      <c r="N62" s="166"/>
      <c r="O62" s="174"/>
      <c r="P62" s="177">
        <f>SUM(M62,K62,I62,G62,N62)</f>
        <v>0</v>
      </c>
      <c r="Q62" s="166">
        <f>Q61+P62-O62</f>
        <v>0</v>
      </c>
    </row>
    <row r="63" spans="1:17" s="71" customFormat="1" ht="12.75" customHeight="1" x14ac:dyDescent="0.2">
      <c r="A63" s="76"/>
      <c r="B63" s="73"/>
      <c r="C63" s="73"/>
      <c r="D63" s="73"/>
      <c r="E63" s="182"/>
      <c r="F63" s="164"/>
      <c r="G63" s="164">
        <f>F63+(F63*Maj!$B$1)</f>
        <v>0</v>
      </c>
      <c r="H63" s="164"/>
      <c r="I63" s="164">
        <f>H63+(H63*Maj!$B$2)</f>
        <v>0</v>
      </c>
      <c r="J63" s="169"/>
      <c r="K63" s="166">
        <f>J63+(J63*Maj!$B$3)</f>
        <v>0</v>
      </c>
      <c r="L63" s="166"/>
      <c r="M63" s="166">
        <f>L63+(L63*Maj!$B$4)</f>
        <v>0</v>
      </c>
      <c r="N63" s="166"/>
      <c r="O63" s="174"/>
      <c r="P63" s="177">
        <f>SUM(M63,K63,I63,G63,N63)</f>
        <v>0</v>
      </c>
      <c r="Q63" s="166">
        <f>Q62+P63-O63</f>
        <v>0</v>
      </c>
    </row>
    <row r="64" spans="1:17" s="71" customFormat="1" ht="12.75" customHeight="1" x14ac:dyDescent="0.2">
      <c r="A64" s="76"/>
      <c r="B64" s="73"/>
      <c r="C64" s="73"/>
      <c r="D64" s="73"/>
      <c r="E64" s="182"/>
      <c r="F64" s="164"/>
      <c r="G64" s="164">
        <f>F64+(F64*Maj!$B$1)</f>
        <v>0</v>
      </c>
      <c r="H64" s="164"/>
      <c r="I64" s="164">
        <f>H64+(H64*Maj!$B$2)</f>
        <v>0</v>
      </c>
      <c r="J64" s="169"/>
      <c r="K64" s="166">
        <f>J64+(J64*Maj!$B$3)</f>
        <v>0</v>
      </c>
      <c r="L64" s="166"/>
      <c r="M64" s="166">
        <f>L64+(L64*Maj!$B$4)</f>
        <v>0</v>
      </c>
      <c r="N64" s="166"/>
      <c r="O64" s="174"/>
      <c r="P64" s="177">
        <f>SUM(M64,K64,I64,G64,N64)</f>
        <v>0</v>
      </c>
      <c r="Q64" s="166">
        <f>Q63+P64-O64</f>
        <v>0</v>
      </c>
    </row>
    <row r="65" spans="1:17" s="71" customFormat="1" ht="12.75" customHeight="1" x14ac:dyDescent="0.2">
      <c r="A65" s="76"/>
      <c r="B65" s="73"/>
      <c r="C65" s="73"/>
      <c r="D65" s="73"/>
      <c r="E65" s="182"/>
      <c r="F65" s="164"/>
      <c r="G65" s="164">
        <f>F65+(F65*Maj!$B$1)</f>
        <v>0</v>
      </c>
      <c r="H65" s="164"/>
      <c r="I65" s="164">
        <f>H65+(H65*Maj!$B$2)</f>
        <v>0</v>
      </c>
      <c r="J65" s="169"/>
      <c r="K65" s="166">
        <f>J65+(J65*Maj!$B$3)</f>
        <v>0</v>
      </c>
      <c r="L65" s="166"/>
      <c r="M65" s="166">
        <f>L65+(L65*Maj!$B$4)</f>
        <v>0</v>
      </c>
      <c r="N65" s="166"/>
      <c r="O65" s="174"/>
      <c r="P65" s="177">
        <f>SUM(M65,K65,I65,G65,N65)</f>
        <v>0</v>
      </c>
      <c r="Q65" s="166">
        <f>Q64+P65-O65</f>
        <v>0</v>
      </c>
    </row>
    <row r="66" spans="1:17" s="71" customFormat="1" ht="12.75" customHeight="1" x14ac:dyDescent="0.2">
      <c r="A66" s="76"/>
      <c r="B66" s="73"/>
      <c r="C66" s="73"/>
      <c r="D66" s="73"/>
      <c r="E66" s="182"/>
      <c r="F66" s="164"/>
      <c r="G66" s="164">
        <f>F66+(F66*Maj!$B$1)</f>
        <v>0</v>
      </c>
      <c r="H66" s="164"/>
      <c r="I66" s="164">
        <f>H66+(H66*Maj!$B$2)</f>
        <v>0</v>
      </c>
      <c r="J66" s="169"/>
      <c r="K66" s="166">
        <f>J66+(J66*Maj!$B$3)</f>
        <v>0</v>
      </c>
      <c r="L66" s="166"/>
      <c r="M66" s="166">
        <f>L66+(L66*Maj!$B$4)</f>
        <v>0</v>
      </c>
      <c r="N66" s="166"/>
      <c r="O66" s="174"/>
      <c r="P66" s="177">
        <f>SUM(M66,K66,I66,G66,N66)</f>
        <v>0</v>
      </c>
      <c r="Q66" s="166">
        <f>Q65+P66-O66</f>
        <v>0</v>
      </c>
    </row>
    <row r="67" spans="1:17" s="71" customFormat="1" ht="12.75" customHeight="1" x14ac:dyDescent="0.2">
      <c r="A67" s="76"/>
      <c r="B67" s="73"/>
      <c r="C67" s="73"/>
      <c r="D67" s="73"/>
      <c r="E67" s="182"/>
      <c r="F67" s="164"/>
      <c r="G67" s="164">
        <f>F67+(F67*Maj!$B$1)</f>
        <v>0</v>
      </c>
      <c r="H67" s="164"/>
      <c r="I67" s="164">
        <f>H67+(H67*Maj!$B$2)</f>
        <v>0</v>
      </c>
      <c r="J67" s="169"/>
      <c r="K67" s="166">
        <f>J67+(J67*Maj!$B$3)</f>
        <v>0</v>
      </c>
      <c r="L67" s="171"/>
      <c r="M67" s="166">
        <f>L67+(L67*Maj!$B$4)</f>
        <v>0</v>
      </c>
      <c r="N67" s="166"/>
      <c r="O67" s="174"/>
      <c r="P67" s="177">
        <f>SUM(M67,K67,I67,G67,N67)</f>
        <v>0</v>
      </c>
      <c r="Q67" s="166">
        <f>Q66+P67-O67</f>
        <v>0</v>
      </c>
    </row>
    <row r="68" spans="1:17" s="71" customFormat="1" ht="12.75" customHeight="1" x14ac:dyDescent="0.2">
      <c r="A68" s="76"/>
      <c r="B68" s="73"/>
      <c r="C68" s="73"/>
      <c r="D68" s="73"/>
      <c r="E68" s="182"/>
      <c r="F68" s="164"/>
      <c r="G68" s="164">
        <f>F68+(F68*Maj!$B$1)</f>
        <v>0</v>
      </c>
      <c r="H68" s="164"/>
      <c r="I68" s="164">
        <f>H68+(H68*Maj!$B$2)</f>
        <v>0</v>
      </c>
      <c r="J68" s="169"/>
      <c r="K68" s="166">
        <f>J68+(J68*Maj!$B$3)</f>
        <v>0</v>
      </c>
      <c r="L68" s="171"/>
      <c r="M68" s="166">
        <f>L68+(L68*Maj!$B$4)</f>
        <v>0</v>
      </c>
      <c r="N68" s="166"/>
      <c r="O68" s="174"/>
      <c r="P68" s="177">
        <f>SUM(M68,K68,I68,G68,N68)</f>
        <v>0</v>
      </c>
      <c r="Q68" s="166">
        <f>Q67+P68-O68</f>
        <v>0</v>
      </c>
    </row>
    <row r="69" spans="1:17" s="71" customFormat="1" ht="12.75" customHeight="1" x14ac:dyDescent="0.2">
      <c r="A69" s="76"/>
      <c r="B69" s="73"/>
      <c r="C69" s="73"/>
      <c r="D69" s="73"/>
      <c r="E69" s="182"/>
      <c r="F69" s="164"/>
      <c r="G69" s="164">
        <f>F69+(F69*Maj!$B$1)</f>
        <v>0</v>
      </c>
      <c r="H69" s="164"/>
      <c r="I69" s="164">
        <f>H69+(H69*Maj!$B$2)</f>
        <v>0</v>
      </c>
      <c r="J69" s="169"/>
      <c r="K69" s="166">
        <f>J69+(J69*Maj!$B$3)</f>
        <v>0</v>
      </c>
      <c r="L69" s="171"/>
      <c r="M69" s="166">
        <f>L69+(L69*Maj!$B$4)</f>
        <v>0</v>
      </c>
      <c r="N69" s="166"/>
      <c r="O69" s="174"/>
      <c r="P69" s="177">
        <f>SUM(M69,K69,I69,G69,N69)</f>
        <v>0</v>
      </c>
      <c r="Q69" s="166">
        <f>Q68+P69-O69</f>
        <v>0</v>
      </c>
    </row>
    <row r="70" spans="1:17" s="71" customFormat="1" ht="12.75" customHeight="1" x14ac:dyDescent="0.2">
      <c r="A70" s="76"/>
      <c r="B70" s="73"/>
      <c r="C70" s="73"/>
      <c r="D70" s="73"/>
      <c r="E70" s="182"/>
      <c r="F70" s="164"/>
      <c r="G70" s="164">
        <f>F70+(F70*Maj!$B$1)</f>
        <v>0</v>
      </c>
      <c r="H70" s="164"/>
      <c r="I70" s="164">
        <f>H70+(H70*Maj!$B$2)</f>
        <v>0</v>
      </c>
      <c r="J70" s="169"/>
      <c r="K70" s="166">
        <f>J70+(J70*Maj!$B$3)</f>
        <v>0</v>
      </c>
      <c r="L70" s="171"/>
      <c r="M70" s="166">
        <f>L70+(L70*Maj!$B$4)</f>
        <v>0</v>
      </c>
      <c r="N70" s="166"/>
      <c r="O70" s="174"/>
      <c r="P70" s="177">
        <f>SUM(M70,K70,I70,G70,N70)</f>
        <v>0</v>
      </c>
      <c r="Q70" s="166">
        <f>Q69+P70-O70</f>
        <v>0</v>
      </c>
    </row>
    <row r="71" spans="1:17" s="71" customFormat="1" ht="12.75" customHeight="1" x14ac:dyDescent="0.2">
      <c r="A71" s="76"/>
      <c r="B71" s="73"/>
      <c r="C71" s="73"/>
      <c r="D71" s="73"/>
      <c r="E71" s="182"/>
      <c r="F71" s="164"/>
      <c r="G71" s="164">
        <f>F71+(F71*Maj!$B$1)</f>
        <v>0</v>
      </c>
      <c r="H71" s="164"/>
      <c r="I71" s="164">
        <f>H71+(H71*Maj!$B$2)</f>
        <v>0</v>
      </c>
      <c r="J71" s="169"/>
      <c r="K71" s="166">
        <f>J71+(J71*Maj!$B$3)</f>
        <v>0</v>
      </c>
      <c r="L71" s="171"/>
      <c r="M71" s="166">
        <f>L71+(L71*Maj!$B$4)</f>
        <v>0</v>
      </c>
      <c r="N71" s="166"/>
      <c r="O71" s="174"/>
      <c r="P71" s="177">
        <f>SUM(M71,K71,I71,G71,N71)</f>
        <v>0</v>
      </c>
      <c r="Q71" s="166">
        <f>Q70+P71-O71</f>
        <v>0</v>
      </c>
    </row>
    <row r="72" spans="1:17" s="71" customFormat="1" ht="12.75" customHeight="1" x14ac:dyDescent="0.2">
      <c r="A72" s="76"/>
      <c r="B72" s="73"/>
      <c r="C72" s="73"/>
      <c r="D72" s="73"/>
      <c r="E72" s="182"/>
      <c r="F72" s="164"/>
      <c r="G72" s="164">
        <f>F72+(F72*Maj!$B$1)</f>
        <v>0</v>
      </c>
      <c r="H72" s="164"/>
      <c r="I72" s="164">
        <f>H72+(H72*Maj!$B$2)</f>
        <v>0</v>
      </c>
      <c r="J72" s="169"/>
      <c r="K72" s="166">
        <f>J72+(J72*Maj!$B$3)</f>
        <v>0</v>
      </c>
      <c r="L72" s="171"/>
      <c r="M72" s="166">
        <f>L72+(L72*Maj!$B$4)</f>
        <v>0</v>
      </c>
      <c r="N72" s="166"/>
      <c r="O72" s="174"/>
      <c r="P72" s="177">
        <f>SUM(M72,K72,I72,G72,N72)</f>
        <v>0</v>
      </c>
      <c r="Q72" s="166">
        <f>Q71+P72-O72</f>
        <v>0</v>
      </c>
    </row>
    <row r="73" spans="1:17" s="71" customFormat="1" ht="12.75" customHeight="1" x14ac:dyDescent="0.2">
      <c r="A73" s="76"/>
      <c r="B73" s="73"/>
      <c r="C73" s="73"/>
      <c r="D73" s="73"/>
      <c r="E73" s="182"/>
      <c r="F73" s="164"/>
      <c r="G73" s="164">
        <f>F73+(F73*Maj!$B$1)</f>
        <v>0</v>
      </c>
      <c r="H73" s="164"/>
      <c r="I73" s="164">
        <f>H73+(H73*Maj!$B$2)</f>
        <v>0</v>
      </c>
      <c r="J73" s="169"/>
      <c r="K73" s="166">
        <f>J73+(J73*Maj!$B$3)</f>
        <v>0</v>
      </c>
      <c r="L73" s="171"/>
      <c r="M73" s="166">
        <f>L73+(L73*Maj!$B$4)</f>
        <v>0</v>
      </c>
      <c r="N73" s="166"/>
      <c r="O73" s="174"/>
      <c r="P73" s="177">
        <f>SUM(M73,K73,I73,G73,N73)</f>
        <v>0</v>
      </c>
      <c r="Q73" s="166">
        <f>Q72+P73-O73</f>
        <v>0</v>
      </c>
    </row>
    <row r="74" spans="1:17" s="71" customFormat="1" ht="12.75" customHeight="1" x14ac:dyDescent="0.2">
      <c r="A74" s="76"/>
      <c r="B74" s="73"/>
      <c r="C74" s="73"/>
      <c r="D74" s="73"/>
      <c r="E74" s="182"/>
      <c r="F74" s="164"/>
      <c r="G74" s="164">
        <f>F74+(F74*Maj!$B$1)</f>
        <v>0</v>
      </c>
      <c r="H74" s="164"/>
      <c r="I74" s="164">
        <f>H74+(H74*Maj!$B$2)</f>
        <v>0</v>
      </c>
      <c r="J74" s="169"/>
      <c r="K74" s="166">
        <f>J74+(J74*Maj!$B$3)</f>
        <v>0</v>
      </c>
      <c r="L74" s="171"/>
      <c r="M74" s="166">
        <f>L74+(L74*Maj!$B$4)</f>
        <v>0</v>
      </c>
      <c r="N74" s="166"/>
      <c r="O74" s="174"/>
      <c r="P74" s="177">
        <f>SUM(M74,K74,I74,G74,N74)</f>
        <v>0</v>
      </c>
      <c r="Q74" s="166">
        <f>Q73+P74-O74</f>
        <v>0</v>
      </c>
    </row>
    <row r="75" spans="1:17" s="71" customFormat="1" ht="12.75" customHeight="1" x14ac:dyDescent="0.2">
      <c r="A75" s="76"/>
      <c r="B75" s="73"/>
      <c r="C75" s="73"/>
      <c r="D75" s="73"/>
      <c r="E75" s="182"/>
      <c r="F75" s="164"/>
      <c r="G75" s="164">
        <f>F75+(F75*Maj!$B$1)</f>
        <v>0</v>
      </c>
      <c r="H75" s="164"/>
      <c r="I75" s="164">
        <f>H75+(H75*Maj!$B$2)</f>
        <v>0</v>
      </c>
      <c r="J75" s="169"/>
      <c r="K75" s="166">
        <f>J75+(J75*Maj!$B$3)</f>
        <v>0</v>
      </c>
      <c r="L75" s="171"/>
      <c r="M75" s="166">
        <f>L75+(L75*Maj!$B$4)</f>
        <v>0</v>
      </c>
      <c r="N75" s="166"/>
      <c r="O75" s="174"/>
      <c r="P75" s="177">
        <f>SUM(M75,K75,I75,G75,N75)</f>
        <v>0</v>
      </c>
      <c r="Q75" s="166">
        <f>Q74+P75-O75</f>
        <v>0</v>
      </c>
    </row>
    <row r="76" spans="1:17" s="71" customFormat="1" ht="12.75" customHeight="1" x14ac:dyDescent="0.2">
      <c r="A76" s="76"/>
      <c r="B76" s="73"/>
      <c r="C76" s="73"/>
      <c r="D76" s="73"/>
      <c r="E76" s="182"/>
      <c r="F76" s="164"/>
      <c r="G76" s="164">
        <f>F76+(F76*Maj!$B$1)</f>
        <v>0</v>
      </c>
      <c r="H76" s="164"/>
      <c r="I76" s="164">
        <f>H76+(H76*Maj!$B$2)</f>
        <v>0</v>
      </c>
      <c r="J76" s="169"/>
      <c r="K76" s="166">
        <f>J76+(J76*Maj!$B$3)</f>
        <v>0</v>
      </c>
      <c r="L76" s="171"/>
      <c r="M76" s="166">
        <f>L76+(L76*Maj!$B$4)</f>
        <v>0</v>
      </c>
      <c r="N76" s="166"/>
      <c r="O76" s="174"/>
      <c r="P76" s="177">
        <f>SUM(M76,K76,I76,G76,N76)</f>
        <v>0</v>
      </c>
      <c r="Q76" s="166">
        <f>Q75+P76-O76</f>
        <v>0</v>
      </c>
    </row>
    <row r="77" spans="1:17" s="71" customFormat="1" ht="12.75" customHeight="1" x14ac:dyDescent="0.2">
      <c r="A77" s="76"/>
      <c r="B77" s="73"/>
      <c r="C77" s="73"/>
      <c r="D77" s="73"/>
      <c r="E77" s="182"/>
      <c r="F77" s="164"/>
      <c r="G77" s="164">
        <f>F77+(F77*Maj!$B$1)</f>
        <v>0</v>
      </c>
      <c r="H77" s="164"/>
      <c r="I77" s="164">
        <f>H77+(H77*Maj!$B$2)</f>
        <v>0</v>
      </c>
      <c r="J77" s="169"/>
      <c r="K77" s="166">
        <f>J77+(J77*Maj!$B$3)</f>
        <v>0</v>
      </c>
      <c r="L77" s="171"/>
      <c r="M77" s="166">
        <f>L77+(L77*Maj!$B$4)</f>
        <v>0</v>
      </c>
      <c r="N77" s="166"/>
      <c r="O77" s="174"/>
      <c r="P77" s="177">
        <f>SUM(M77,K77,I77,G77,N77)</f>
        <v>0</v>
      </c>
      <c r="Q77" s="166">
        <f>Q76+P77-O77</f>
        <v>0</v>
      </c>
    </row>
    <row r="78" spans="1:17" s="71" customFormat="1" ht="12.75" customHeight="1" x14ac:dyDescent="0.2">
      <c r="A78" s="76"/>
      <c r="B78" s="73"/>
      <c r="C78" s="73"/>
      <c r="D78" s="73"/>
      <c r="E78" s="182"/>
      <c r="F78" s="164"/>
      <c r="G78" s="164">
        <f>F78+(F78*Maj!$B$1)</f>
        <v>0</v>
      </c>
      <c r="H78" s="164"/>
      <c r="I78" s="164">
        <f>H78+(H78*Maj!$B$2)</f>
        <v>0</v>
      </c>
      <c r="J78" s="169"/>
      <c r="K78" s="166">
        <f>J78+(J78*Maj!$B$3)</f>
        <v>0</v>
      </c>
      <c r="L78" s="171"/>
      <c r="M78" s="166">
        <f>L78+(L78*Maj!$B$4)</f>
        <v>0</v>
      </c>
      <c r="N78" s="166"/>
      <c r="O78" s="174"/>
      <c r="P78" s="177">
        <f>SUM(M78,K78,I78,G78,N78)</f>
        <v>0</v>
      </c>
      <c r="Q78" s="166">
        <f>Q77+P78-O78</f>
        <v>0</v>
      </c>
    </row>
    <row r="79" spans="1:17" s="71" customFormat="1" ht="12.75" customHeight="1" x14ac:dyDescent="0.2">
      <c r="A79" s="76"/>
      <c r="B79" s="73"/>
      <c r="C79" s="73"/>
      <c r="D79" s="73"/>
      <c r="E79" s="182"/>
      <c r="F79" s="164"/>
      <c r="G79" s="164">
        <f>F79+(F79*Maj!$B$1)</f>
        <v>0</v>
      </c>
      <c r="H79" s="164"/>
      <c r="I79" s="164">
        <f>H79+(H79*Maj!$B$2)</f>
        <v>0</v>
      </c>
      <c r="J79" s="169"/>
      <c r="K79" s="166">
        <f>J79+(J79*Maj!$B$3)</f>
        <v>0</v>
      </c>
      <c r="L79" s="171"/>
      <c r="M79" s="166">
        <f>L79+(L79*Maj!$B$4)</f>
        <v>0</v>
      </c>
      <c r="N79" s="166"/>
      <c r="O79" s="174"/>
      <c r="P79" s="177">
        <f>SUM(M79,K79,I79,G79,N79)</f>
        <v>0</v>
      </c>
      <c r="Q79" s="166">
        <f>Q78+P79-O79</f>
        <v>0</v>
      </c>
    </row>
    <row r="80" spans="1:17" s="71" customFormat="1" ht="12.75" customHeight="1" x14ac:dyDescent="0.2">
      <c r="A80" s="76"/>
      <c r="B80" s="73"/>
      <c r="C80" s="73"/>
      <c r="D80" s="73"/>
      <c r="E80" s="182"/>
      <c r="F80" s="164"/>
      <c r="G80" s="164">
        <f>F80+(F80*Maj!$B$1)</f>
        <v>0</v>
      </c>
      <c r="H80" s="164"/>
      <c r="I80" s="164">
        <f>H80+(H80*Maj!$B$2)</f>
        <v>0</v>
      </c>
      <c r="J80" s="169"/>
      <c r="K80" s="166">
        <f>J80+(J80*Maj!$B$3)</f>
        <v>0</v>
      </c>
      <c r="L80" s="171"/>
      <c r="M80" s="166">
        <f>L80+(L80*Maj!$B$4)</f>
        <v>0</v>
      </c>
      <c r="N80" s="166"/>
      <c r="O80" s="174"/>
      <c r="P80" s="177">
        <f>SUM(M80,K80,I80,G80,N80)</f>
        <v>0</v>
      </c>
      <c r="Q80" s="166">
        <f>Q79+P80-O80</f>
        <v>0</v>
      </c>
    </row>
    <row r="81" spans="1:17" s="71" customFormat="1" ht="12.75" customHeight="1" x14ac:dyDescent="0.2">
      <c r="A81" s="76"/>
      <c r="B81" s="73"/>
      <c r="C81" s="73"/>
      <c r="D81" s="73"/>
      <c r="E81" s="182"/>
      <c r="F81" s="164"/>
      <c r="G81" s="164">
        <f>F81+(F81*Maj!$B$1)</f>
        <v>0</v>
      </c>
      <c r="H81" s="164"/>
      <c r="I81" s="164">
        <f>H81+(H81*Maj!$B$2)</f>
        <v>0</v>
      </c>
      <c r="J81" s="169"/>
      <c r="K81" s="166">
        <f>J81+(J81*Maj!$B$3)</f>
        <v>0</v>
      </c>
      <c r="L81" s="171"/>
      <c r="M81" s="166">
        <f>L81+(L81*Maj!$B$4)</f>
        <v>0</v>
      </c>
      <c r="N81" s="166"/>
      <c r="O81" s="174"/>
      <c r="P81" s="177">
        <f>SUM(M81,K81,I81,G81,N81)</f>
        <v>0</v>
      </c>
      <c r="Q81" s="166">
        <f>Q80+P81-O81</f>
        <v>0</v>
      </c>
    </row>
    <row r="82" spans="1:17" s="71" customFormat="1" ht="12.75" customHeight="1" x14ac:dyDescent="0.2">
      <c r="A82" s="76"/>
      <c r="B82" s="73"/>
      <c r="C82" s="73"/>
      <c r="D82" s="73"/>
      <c r="E82" s="182"/>
      <c r="F82" s="164"/>
      <c r="G82" s="164">
        <f>F82+(F82*Maj!$B$1)</f>
        <v>0</v>
      </c>
      <c r="H82" s="164"/>
      <c r="I82" s="164">
        <f>H82+(H82*Maj!$B$2)</f>
        <v>0</v>
      </c>
      <c r="J82" s="169"/>
      <c r="K82" s="166">
        <f>J82+(J82*Maj!$B$3)</f>
        <v>0</v>
      </c>
      <c r="L82" s="171"/>
      <c r="M82" s="166">
        <f>L82+(L82*Maj!$B$4)</f>
        <v>0</v>
      </c>
      <c r="N82" s="166"/>
      <c r="O82" s="174"/>
      <c r="P82" s="177">
        <f>SUM(M82,K82,I82,G82,N82)</f>
        <v>0</v>
      </c>
      <c r="Q82" s="166">
        <f>Q81+P82-O82</f>
        <v>0</v>
      </c>
    </row>
    <row r="83" spans="1:17" s="71" customFormat="1" ht="12.75" customHeight="1" x14ac:dyDescent="0.2">
      <c r="A83" s="76"/>
      <c r="B83" s="73"/>
      <c r="C83" s="73"/>
      <c r="D83" s="73"/>
      <c r="E83" s="182"/>
      <c r="F83" s="164"/>
      <c r="G83" s="164">
        <f>F83+(F83*Maj!$B$1)</f>
        <v>0</v>
      </c>
      <c r="H83" s="164"/>
      <c r="I83" s="164">
        <f>H83+(H83*Maj!$B$2)</f>
        <v>0</v>
      </c>
      <c r="J83" s="169"/>
      <c r="K83" s="166">
        <f>J83+(J83*Maj!$B$3)</f>
        <v>0</v>
      </c>
      <c r="L83" s="171"/>
      <c r="M83" s="166">
        <f>L83+(L83*Maj!$B$4)</f>
        <v>0</v>
      </c>
      <c r="N83" s="166"/>
      <c r="O83" s="174"/>
      <c r="P83" s="177">
        <f>SUM(M83,K83,I83,G83,N83)</f>
        <v>0</v>
      </c>
      <c r="Q83" s="166">
        <f>Q82+P83-O83</f>
        <v>0</v>
      </c>
    </row>
    <row r="84" spans="1:17" s="71" customFormat="1" ht="12.75" customHeight="1" x14ac:dyDescent="0.2">
      <c r="A84" s="76"/>
      <c r="B84" s="73"/>
      <c r="C84" s="73"/>
      <c r="D84" s="73"/>
      <c r="E84" s="182"/>
      <c r="F84" s="164"/>
      <c r="G84" s="164">
        <f>F84+(F84*Maj!$B$1)</f>
        <v>0</v>
      </c>
      <c r="H84" s="164"/>
      <c r="I84" s="164">
        <f>H84+(H84*Maj!$B$2)</f>
        <v>0</v>
      </c>
      <c r="J84" s="169"/>
      <c r="K84" s="166">
        <f>J84+(J84*Maj!$B$3)</f>
        <v>0</v>
      </c>
      <c r="L84" s="171"/>
      <c r="M84" s="166">
        <f>L84+(L84*Maj!$B$4)</f>
        <v>0</v>
      </c>
      <c r="N84" s="166"/>
      <c r="O84" s="174"/>
      <c r="P84" s="177">
        <f>SUM(M84,K84,I84,G84,N84)</f>
        <v>0</v>
      </c>
      <c r="Q84" s="166">
        <f>Q83+P84-O84</f>
        <v>0</v>
      </c>
    </row>
    <row r="85" spans="1:17" s="71" customFormat="1" ht="12.75" customHeight="1" x14ac:dyDescent="0.2">
      <c r="A85" s="76"/>
      <c r="B85" s="73"/>
      <c r="C85" s="73"/>
      <c r="D85" s="73"/>
      <c r="E85" s="182"/>
      <c r="F85" s="164"/>
      <c r="G85" s="164">
        <f>F85+(F85*Maj!$B$1)</f>
        <v>0</v>
      </c>
      <c r="H85" s="164"/>
      <c r="I85" s="164">
        <f>H85+(H85*Maj!$B$2)</f>
        <v>0</v>
      </c>
      <c r="J85" s="169"/>
      <c r="K85" s="166">
        <f>J85+(J85*Maj!$B$3)</f>
        <v>0</v>
      </c>
      <c r="L85" s="171"/>
      <c r="M85" s="166">
        <f>L85+(L85*Maj!$B$4)</f>
        <v>0</v>
      </c>
      <c r="N85" s="166"/>
      <c r="O85" s="174"/>
      <c r="P85" s="177">
        <f>SUM(M85,K85,I85,G85,N85)</f>
        <v>0</v>
      </c>
      <c r="Q85" s="166">
        <f>Q84+P85-O85</f>
        <v>0</v>
      </c>
    </row>
    <row r="86" spans="1:17" s="71" customFormat="1" ht="12.75" customHeight="1" x14ac:dyDescent="0.2">
      <c r="A86" s="76"/>
      <c r="B86" s="73"/>
      <c r="C86" s="73"/>
      <c r="D86" s="73"/>
      <c r="E86" s="182"/>
      <c r="F86" s="164"/>
      <c r="G86" s="164">
        <f>F86+(F86*Maj!$B$1)</f>
        <v>0</v>
      </c>
      <c r="H86" s="164"/>
      <c r="I86" s="164">
        <f>H86+(H86*Maj!$B$2)</f>
        <v>0</v>
      </c>
      <c r="J86" s="169"/>
      <c r="K86" s="166">
        <f>J86+(J86*Maj!$B$3)</f>
        <v>0</v>
      </c>
      <c r="L86" s="171"/>
      <c r="M86" s="166">
        <f>L86+(L86*Maj!$B$4)</f>
        <v>0</v>
      </c>
      <c r="N86" s="166"/>
      <c r="O86" s="174"/>
      <c r="P86" s="177">
        <f>SUM(M86,K86,I86,G86,N86)</f>
        <v>0</v>
      </c>
      <c r="Q86" s="166">
        <f>Q85+P86-O86</f>
        <v>0</v>
      </c>
    </row>
    <row r="87" spans="1:17" s="71" customFormat="1" ht="12.75" customHeight="1" x14ac:dyDescent="0.2">
      <c r="A87" s="76"/>
      <c r="B87" s="73"/>
      <c r="C87" s="73"/>
      <c r="D87" s="73"/>
      <c r="E87" s="182"/>
      <c r="F87" s="164"/>
      <c r="G87" s="164">
        <f>F87+(F87*Maj!$B$1)</f>
        <v>0</v>
      </c>
      <c r="H87" s="164"/>
      <c r="I87" s="164">
        <f>H87+(H87*Maj!$B$2)</f>
        <v>0</v>
      </c>
      <c r="J87" s="169"/>
      <c r="K87" s="166">
        <f>J87+(J87*Maj!$B$3)</f>
        <v>0</v>
      </c>
      <c r="L87" s="171"/>
      <c r="M87" s="166">
        <f>L87+(L87*Maj!$B$4)</f>
        <v>0</v>
      </c>
      <c r="N87" s="166"/>
      <c r="O87" s="174"/>
      <c r="P87" s="177">
        <f>SUM(M87,K87,I87,G87,N87)</f>
        <v>0</v>
      </c>
      <c r="Q87" s="166">
        <f>Q86+P87-O87</f>
        <v>0</v>
      </c>
    </row>
    <row r="88" spans="1:17" s="71" customFormat="1" ht="12.75" customHeight="1" x14ac:dyDescent="0.2">
      <c r="A88" s="76"/>
      <c r="B88" s="73"/>
      <c r="C88" s="73"/>
      <c r="D88" s="73"/>
      <c r="E88" s="182"/>
      <c r="F88" s="164"/>
      <c r="G88" s="164">
        <f>F88+(F88*Maj!$B$1)</f>
        <v>0</v>
      </c>
      <c r="H88" s="164"/>
      <c r="I88" s="164">
        <f>H88+(H88*Maj!$B$2)</f>
        <v>0</v>
      </c>
      <c r="J88" s="169"/>
      <c r="K88" s="166">
        <f>J88+(J88*Maj!$B$3)</f>
        <v>0</v>
      </c>
      <c r="L88" s="171"/>
      <c r="M88" s="166">
        <f>L88+(L88*Maj!$B$4)</f>
        <v>0</v>
      </c>
      <c r="N88" s="166"/>
      <c r="O88" s="174"/>
      <c r="P88" s="177">
        <f>SUM(M88,K88,I88,G88,N88)</f>
        <v>0</v>
      </c>
      <c r="Q88" s="166">
        <f>Q87+P88-O88</f>
        <v>0</v>
      </c>
    </row>
    <row r="89" spans="1:17" s="71" customFormat="1" ht="12.75" customHeight="1" x14ac:dyDescent="0.2">
      <c r="A89" s="76"/>
      <c r="B89" s="73"/>
      <c r="C89" s="73"/>
      <c r="D89" s="73"/>
      <c r="E89" s="182"/>
      <c r="F89" s="164"/>
      <c r="G89" s="164">
        <f>F89+(F89*Maj!$B$1)</f>
        <v>0</v>
      </c>
      <c r="H89" s="164"/>
      <c r="I89" s="164">
        <f>H89+(H89*Maj!$B$2)</f>
        <v>0</v>
      </c>
      <c r="J89" s="169"/>
      <c r="K89" s="166">
        <f>J89+(J89*Maj!$B$3)</f>
        <v>0</v>
      </c>
      <c r="L89" s="171"/>
      <c r="M89" s="166">
        <f>L89+(L89*Maj!$B$4)</f>
        <v>0</v>
      </c>
      <c r="N89" s="166"/>
      <c r="O89" s="174"/>
      <c r="P89" s="177">
        <f>SUM(M89,K89,I89,G89,N89)</f>
        <v>0</v>
      </c>
      <c r="Q89" s="166">
        <f>Q88+P89-O89</f>
        <v>0</v>
      </c>
    </row>
    <row r="90" spans="1:17" s="71" customFormat="1" ht="12.75" customHeight="1" x14ac:dyDescent="0.2">
      <c r="A90" s="76"/>
      <c r="B90" s="73"/>
      <c r="C90" s="73"/>
      <c r="D90" s="73"/>
      <c r="E90" s="182"/>
      <c r="F90" s="164"/>
      <c r="G90" s="164">
        <f>F90+(F90*Maj!$B$1)</f>
        <v>0</v>
      </c>
      <c r="H90" s="164"/>
      <c r="I90" s="164">
        <f>H90+(H90*Maj!$B$2)</f>
        <v>0</v>
      </c>
      <c r="J90" s="169"/>
      <c r="K90" s="166">
        <f>J90+(J90*Maj!$B$3)</f>
        <v>0</v>
      </c>
      <c r="L90" s="171"/>
      <c r="M90" s="166">
        <f>L90+(L90*Maj!$B$4)</f>
        <v>0</v>
      </c>
      <c r="N90" s="166"/>
      <c r="O90" s="174"/>
      <c r="P90" s="177">
        <f>SUM(M90,K90,I90,G90,N90)</f>
        <v>0</v>
      </c>
      <c r="Q90" s="166">
        <f>Q89+P90-O90</f>
        <v>0</v>
      </c>
    </row>
    <row r="91" spans="1:17" s="71" customFormat="1" ht="12.75" customHeight="1" x14ac:dyDescent="0.2">
      <c r="A91" s="76"/>
      <c r="B91" s="73"/>
      <c r="C91" s="73"/>
      <c r="D91" s="73"/>
      <c r="E91" s="182"/>
      <c r="F91" s="164"/>
      <c r="G91" s="164">
        <f>F91+(F91*Maj!$B$1)</f>
        <v>0</v>
      </c>
      <c r="H91" s="164"/>
      <c r="I91" s="164">
        <f>H91+(H91*Maj!$B$2)</f>
        <v>0</v>
      </c>
      <c r="J91" s="169"/>
      <c r="K91" s="166">
        <f>J91+(J91*Maj!$B$3)</f>
        <v>0</v>
      </c>
      <c r="L91" s="171"/>
      <c r="M91" s="166">
        <f>L91+(L91*Maj!$B$4)</f>
        <v>0</v>
      </c>
      <c r="N91" s="166"/>
      <c r="O91" s="174"/>
      <c r="P91" s="177">
        <f>SUM(M91,K91,I91,G91,N91)</f>
        <v>0</v>
      </c>
      <c r="Q91" s="166">
        <f>Q90+P91-O91</f>
        <v>0</v>
      </c>
    </row>
    <row r="92" spans="1:17" s="6" customFormat="1" ht="12.75" customHeight="1" x14ac:dyDescent="0.2">
      <c r="A92" s="89"/>
      <c r="B92" s="90"/>
      <c r="C92" s="90"/>
      <c r="D92" s="90"/>
      <c r="E92" s="184"/>
      <c r="F92" s="168"/>
      <c r="G92" s="164">
        <f>F92+(F92*Maj!$B$1)</f>
        <v>0</v>
      </c>
      <c r="H92" s="168"/>
      <c r="I92" s="164">
        <f>H92+(H92*Maj!$B$2)</f>
        <v>0</v>
      </c>
      <c r="J92" s="168"/>
      <c r="K92" s="166">
        <f>J92+(J92*Maj!$B$3)</f>
        <v>0</v>
      </c>
      <c r="L92" s="172"/>
      <c r="M92" s="166">
        <f>L92+(L92*Maj!$B$4)</f>
        <v>0</v>
      </c>
      <c r="N92" s="166"/>
      <c r="O92" s="175"/>
      <c r="P92" s="177">
        <f>SUM(M92,K92,I92,G92,N92)</f>
        <v>0</v>
      </c>
      <c r="Q92" s="166">
        <f>Q91+P92-O92</f>
        <v>0</v>
      </c>
    </row>
    <row r="93" spans="1:17" s="6" customFormat="1" ht="12.75" customHeight="1" x14ac:dyDescent="0.2">
      <c r="A93" s="89"/>
      <c r="B93" s="90"/>
      <c r="C93" s="90"/>
      <c r="D93" s="90"/>
      <c r="E93" s="184"/>
      <c r="F93" s="168"/>
      <c r="G93" s="164">
        <f>F93+(F93*Maj!$B$1)</f>
        <v>0</v>
      </c>
      <c r="H93" s="168"/>
      <c r="I93" s="164">
        <f>H93+(H93*Maj!$B$2)</f>
        <v>0</v>
      </c>
      <c r="J93" s="168"/>
      <c r="K93" s="166">
        <f>J93+(J93*Maj!$B$3)</f>
        <v>0</v>
      </c>
      <c r="L93" s="172"/>
      <c r="M93" s="166">
        <f>L93+(L93*Maj!$B$4)</f>
        <v>0</v>
      </c>
      <c r="N93" s="166"/>
      <c r="O93" s="175"/>
      <c r="P93" s="177">
        <f>SUM(M93,K93,I93,G93,N93)</f>
        <v>0</v>
      </c>
      <c r="Q93" s="166">
        <f>Q92+P93-O93</f>
        <v>0</v>
      </c>
    </row>
    <row r="94" spans="1:17" s="6" customFormat="1" ht="12.75" customHeight="1" x14ac:dyDescent="0.2">
      <c r="A94" s="89"/>
      <c r="B94" s="90"/>
      <c r="C94" s="90"/>
      <c r="D94" s="90"/>
      <c r="E94" s="184"/>
      <c r="F94" s="168"/>
      <c r="G94" s="164">
        <f>F94+(F94*Maj!$B$1)</f>
        <v>0</v>
      </c>
      <c r="H94" s="168"/>
      <c r="I94" s="164">
        <f>H94+(H94*Maj!$B$2)</f>
        <v>0</v>
      </c>
      <c r="J94" s="168"/>
      <c r="K94" s="166">
        <f>J94+(J94*Maj!$B$3)</f>
        <v>0</v>
      </c>
      <c r="L94" s="172"/>
      <c r="M94" s="166">
        <f>L94+(L94*Maj!$B$4)</f>
        <v>0</v>
      </c>
      <c r="N94" s="166"/>
      <c r="O94" s="175"/>
      <c r="P94" s="177">
        <f>SUM(M94,K94,I94,G94,N94)</f>
        <v>0</v>
      </c>
      <c r="Q94" s="166">
        <f>Q93+P94-O94</f>
        <v>0</v>
      </c>
    </row>
    <row r="95" spans="1:17" s="6" customFormat="1" ht="12.75" customHeight="1" x14ac:dyDescent="0.2">
      <c r="A95" s="89"/>
      <c r="B95" s="90"/>
      <c r="C95" s="90"/>
      <c r="D95" s="90"/>
      <c r="E95" s="184"/>
      <c r="F95" s="168"/>
      <c r="G95" s="164">
        <f>F95+(F95*Maj!$B$1)</f>
        <v>0</v>
      </c>
      <c r="H95" s="168"/>
      <c r="I95" s="164">
        <f>H95+(H95*Maj!$B$2)</f>
        <v>0</v>
      </c>
      <c r="J95" s="168"/>
      <c r="K95" s="166">
        <f>J95+(J95*Maj!$B$3)</f>
        <v>0</v>
      </c>
      <c r="L95" s="172"/>
      <c r="M95" s="166">
        <f>L95+(L95*Maj!$B$4)</f>
        <v>0</v>
      </c>
      <c r="N95" s="166"/>
      <c r="O95" s="175"/>
      <c r="P95" s="177">
        <f>SUM(M95,K95,I95,G95,N95)</f>
        <v>0</v>
      </c>
      <c r="Q95" s="166">
        <f>Q94+P95-O95</f>
        <v>0</v>
      </c>
    </row>
    <row r="96" spans="1:17" s="6" customFormat="1" ht="12.75" customHeight="1" x14ac:dyDescent="0.2">
      <c r="A96" s="89"/>
      <c r="B96" s="90"/>
      <c r="C96" s="90"/>
      <c r="D96" s="90"/>
      <c r="E96" s="184"/>
      <c r="F96" s="168"/>
      <c r="G96" s="164">
        <f>F96+(F96*Maj!$B$1)</f>
        <v>0</v>
      </c>
      <c r="H96" s="168"/>
      <c r="I96" s="164">
        <f>H96+(H96*Maj!$B$2)</f>
        <v>0</v>
      </c>
      <c r="J96" s="168"/>
      <c r="K96" s="166">
        <f>J96+(J96*Maj!$B$3)</f>
        <v>0</v>
      </c>
      <c r="L96" s="172"/>
      <c r="M96" s="166">
        <f>L96+(L96*Maj!$B$4)</f>
        <v>0</v>
      </c>
      <c r="N96" s="166"/>
      <c r="O96" s="175"/>
      <c r="P96" s="177">
        <f>SUM(M96,K96,I96,G96,N96)</f>
        <v>0</v>
      </c>
      <c r="Q96" s="166">
        <f>Q95+P96-O96</f>
        <v>0</v>
      </c>
    </row>
    <row r="97" spans="1:17" s="6" customFormat="1" ht="12.75" customHeight="1" x14ac:dyDescent="0.2">
      <c r="A97" s="89"/>
      <c r="B97" s="90"/>
      <c r="C97" s="90"/>
      <c r="D97" s="90"/>
      <c r="E97" s="184"/>
      <c r="F97" s="168"/>
      <c r="G97" s="164">
        <f>F97+(F97*Maj!$B$1)</f>
        <v>0</v>
      </c>
      <c r="H97" s="168"/>
      <c r="I97" s="164">
        <f>H97+(H97*Maj!$B$2)</f>
        <v>0</v>
      </c>
      <c r="J97" s="168"/>
      <c r="K97" s="166">
        <f>J97+(J97*Maj!$B$3)</f>
        <v>0</v>
      </c>
      <c r="L97" s="172"/>
      <c r="M97" s="166">
        <f>L97+(L97*Maj!$B$4)</f>
        <v>0</v>
      </c>
      <c r="N97" s="166"/>
      <c r="O97" s="175"/>
      <c r="P97" s="177">
        <f>SUM(M97,K97,I97,G97,N97)</f>
        <v>0</v>
      </c>
      <c r="Q97" s="166">
        <f>Q96+P97-O97</f>
        <v>0</v>
      </c>
    </row>
    <row r="98" spans="1:17" s="6" customFormat="1" ht="12.75" customHeight="1" x14ac:dyDescent="0.2">
      <c r="A98" s="89"/>
      <c r="B98" s="90"/>
      <c r="C98" s="90"/>
      <c r="D98" s="90"/>
      <c r="E98" s="184"/>
      <c r="F98" s="168"/>
      <c r="G98" s="164">
        <f>F98+(F98*Maj!$B$1)</f>
        <v>0</v>
      </c>
      <c r="H98" s="168"/>
      <c r="I98" s="164">
        <f>H98+(H98*Maj!$B$2)</f>
        <v>0</v>
      </c>
      <c r="J98" s="168"/>
      <c r="K98" s="166">
        <f>J98+(J98*Maj!$B$3)</f>
        <v>0</v>
      </c>
      <c r="L98" s="172"/>
      <c r="M98" s="166">
        <f>L98+(L98*Maj!$B$4)</f>
        <v>0</v>
      </c>
      <c r="N98" s="166"/>
      <c r="O98" s="175"/>
      <c r="P98" s="177">
        <f>SUM(M98,K98,I98,G98,N98)</f>
        <v>0</v>
      </c>
      <c r="Q98" s="166">
        <f>Q97+P98-O98</f>
        <v>0</v>
      </c>
    </row>
    <row r="99" spans="1:17" s="6" customFormat="1" ht="12.75" customHeight="1" x14ac:dyDescent="0.2">
      <c r="A99" s="89"/>
      <c r="B99" s="90"/>
      <c r="C99" s="90"/>
      <c r="D99" s="90"/>
      <c r="E99" s="184"/>
      <c r="F99" s="168"/>
      <c r="G99" s="164">
        <f>F99+(F99*Maj!$B$1)</f>
        <v>0</v>
      </c>
      <c r="H99" s="168"/>
      <c r="I99" s="164">
        <f>H99+(H99*Maj!$B$2)</f>
        <v>0</v>
      </c>
      <c r="J99" s="168"/>
      <c r="K99" s="166">
        <f>J99+(J99*Maj!$B$3)</f>
        <v>0</v>
      </c>
      <c r="L99" s="172"/>
      <c r="M99" s="166">
        <f>L99+(L99*Maj!$B$4)</f>
        <v>0</v>
      </c>
      <c r="N99" s="166"/>
      <c r="O99" s="175"/>
      <c r="P99" s="177">
        <f>SUM(M99,K99,I99,G99,N99)</f>
        <v>0</v>
      </c>
      <c r="Q99" s="166">
        <f>Q98+P99-O99</f>
        <v>0</v>
      </c>
    </row>
    <row r="100" spans="1:17" s="6" customFormat="1" ht="11.25" customHeight="1" x14ac:dyDescent="0.2">
      <c r="A100" s="89"/>
      <c r="B100" s="90"/>
      <c r="C100" s="90"/>
      <c r="D100" s="90"/>
      <c r="E100" s="90"/>
      <c r="F100" s="90"/>
      <c r="G100" s="90"/>
      <c r="H100" s="90"/>
      <c r="I100" s="90"/>
      <c r="J100" s="90"/>
      <c r="K100" s="91"/>
      <c r="L100" s="91"/>
      <c r="M100" s="91"/>
      <c r="N100" s="91"/>
      <c r="O100" s="91"/>
      <c r="P100" s="91"/>
      <c r="Q100" s="91"/>
    </row>
  </sheetData>
  <sortState ref="A4:Q100">
    <sortCondition ref="B4"/>
  </sortState>
  <mergeCells count="1">
    <mergeCell ref="A1:Q2"/>
  </mergeCells>
  <phoneticPr fontId="0" type="noConversion"/>
  <conditionalFormatting sqref="A4:N99">
    <cfRule type="expression" dxfId="11" priority="3" stopIfTrue="1">
      <formula>MOD(ROW(),2)</formula>
    </cfRule>
    <cfRule type="expression" dxfId="10" priority="4" stopIfTrue="1">
      <formula>NOT(MOD(ROW(),2))</formula>
    </cfRule>
  </conditionalFormatting>
  <conditionalFormatting sqref="Q4:Q99">
    <cfRule type="cellIs" dxfId="9" priority="1" operator="greaterThan">
      <formula>0</formula>
    </cfRule>
    <cfRule type="cellIs" dxfId="8" priority="2" operator="lessThan">
      <formula>0</formula>
    </cfRule>
  </conditionalFormatting>
  <printOptions horizontalCentered="1"/>
  <pageMargins left="0.17" right="0.16" top="0.34" bottom="0.37" header="0.16" footer="0.21"/>
  <pageSetup paperSize="9" scale="7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3" tint="0.59999389629810485"/>
    <pageSetUpPr fitToPage="1"/>
  </sheetPr>
  <dimension ref="A1:S99"/>
  <sheetViews>
    <sheetView topLeftCell="A86" workbookViewId="0">
      <selection activeCell="G106" sqref="G106"/>
    </sheetView>
  </sheetViews>
  <sheetFormatPr baseColWidth="10" defaultColWidth="11.42578125" defaultRowHeight="12.75" x14ac:dyDescent="0.2"/>
  <cols>
    <col min="1" max="1" width="16.28515625" style="67" customWidth="1"/>
    <col min="2" max="2" width="10" style="43" customWidth="1"/>
    <col min="3" max="3" width="16.42578125" style="43" customWidth="1"/>
    <col min="4" max="4" width="11" style="43" customWidth="1"/>
    <col min="5" max="9" width="12.42578125" style="43" customWidth="1"/>
    <col min="10" max="10" width="11.5703125" style="43" customWidth="1"/>
    <col min="11" max="17" width="11.5703125" style="6" customWidth="1"/>
    <col min="18" max="18" width="12.42578125" customWidth="1"/>
  </cols>
  <sheetData>
    <row r="1" spans="1:19" ht="12.75" customHeight="1" x14ac:dyDescent="0.2">
      <c r="A1" s="241" t="s">
        <v>150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</row>
    <row r="2" spans="1:19" ht="44.25" customHeight="1" thickBot="1" x14ac:dyDescent="0.25">
      <c r="A2" s="243"/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</row>
    <row r="3" spans="1:19" ht="62.25" customHeight="1" thickBot="1" x14ac:dyDescent="0.25">
      <c r="A3" s="160" t="s">
        <v>149</v>
      </c>
      <c r="B3" s="179" t="s">
        <v>138</v>
      </c>
      <c r="C3" s="179" t="s">
        <v>139</v>
      </c>
      <c r="D3" s="179" t="s">
        <v>140</v>
      </c>
      <c r="E3" s="179" t="s">
        <v>141</v>
      </c>
      <c r="F3" s="179" t="s">
        <v>169</v>
      </c>
      <c r="G3" s="179" t="s">
        <v>165</v>
      </c>
      <c r="H3" s="179" t="s">
        <v>170</v>
      </c>
      <c r="I3" s="179" t="s">
        <v>166</v>
      </c>
      <c r="J3" s="179" t="s">
        <v>157</v>
      </c>
      <c r="K3" s="179" t="s">
        <v>167</v>
      </c>
      <c r="L3" s="117" t="s">
        <v>158</v>
      </c>
      <c r="M3" s="117" t="s">
        <v>168</v>
      </c>
      <c r="N3" s="178" t="s">
        <v>175</v>
      </c>
      <c r="O3" s="180" t="s">
        <v>153</v>
      </c>
      <c r="P3" s="179" t="s">
        <v>159</v>
      </c>
      <c r="Q3" s="161" t="s">
        <v>160</v>
      </c>
      <c r="R3" s="116"/>
      <c r="S3" s="116"/>
    </row>
    <row r="4" spans="1:19" s="71" customFormat="1" ht="12.75" customHeight="1" x14ac:dyDescent="0.2">
      <c r="A4" s="103"/>
      <c r="B4" s="104"/>
      <c r="C4" s="106"/>
      <c r="D4" s="187"/>
      <c r="E4" s="181"/>
      <c r="F4" s="149"/>
      <c r="G4" s="163">
        <f>F4+(F4*Maj!$B$1)</f>
        <v>0</v>
      </c>
      <c r="H4" s="149"/>
      <c r="I4" s="163">
        <f>H4+(H4*Maj!$B$2)</f>
        <v>0</v>
      </c>
      <c r="J4" s="151"/>
      <c r="K4" s="165">
        <f>J4+(J4*Maj!$B$3)</f>
        <v>0</v>
      </c>
      <c r="L4" s="150"/>
      <c r="M4" s="165">
        <f>L4+(L4*Maj!$B$4)</f>
        <v>0</v>
      </c>
      <c r="N4" s="165"/>
      <c r="O4" s="173"/>
      <c r="P4" s="176">
        <f>SUM(M4,K4,I4,G4,N4)</f>
        <v>0</v>
      </c>
      <c r="Q4" s="150">
        <f>P4</f>
        <v>0</v>
      </c>
    </row>
    <row r="5" spans="1:19" s="71" customFormat="1" ht="12.75" customHeight="1" x14ac:dyDescent="0.2">
      <c r="A5" s="74"/>
      <c r="B5" s="105"/>
      <c r="C5" s="75"/>
      <c r="D5" s="75"/>
      <c r="E5" s="183"/>
      <c r="F5" s="167"/>
      <c r="G5" s="164">
        <f>F5+(F5*Maj!$B$1)</f>
        <v>0</v>
      </c>
      <c r="H5" s="167"/>
      <c r="I5" s="164">
        <f>H5+(H5*Maj!$B$2)</f>
        <v>0</v>
      </c>
      <c r="J5" s="170"/>
      <c r="K5" s="166">
        <f>J5+(J5*Maj!$B$3)</f>
        <v>0</v>
      </c>
      <c r="L5" s="166"/>
      <c r="M5" s="166">
        <f>L5+(L5*Maj!$B$4)</f>
        <v>0</v>
      </c>
      <c r="N5" s="166"/>
      <c r="O5" s="174"/>
      <c r="P5" s="177">
        <f>SUM(M5,K5,I5,G5,N5)</f>
        <v>0</v>
      </c>
      <c r="Q5" s="166">
        <f>Q4+P5-O5</f>
        <v>0</v>
      </c>
    </row>
    <row r="6" spans="1:19" s="71" customFormat="1" ht="12.75" customHeight="1" x14ac:dyDescent="0.2">
      <c r="A6" s="74"/>
      <c r="B6" s="105"/>
      <c r="C6" s="75"/>
      <c r="D6" s="75"/>
      <c r="E6" s="183"/>
      <c r="F6" s="167"/>
      <c r="G6" s="164">
        <f>F6+(F6*Maj!$B$1)</f>
        <v>0</v>
      </c>
      <c r="H6" s="167"/>
      <c r="I6" s="164">
        <f>H6+(H6*Maj!$B$2)</f>
        <v>0</v>
      </c>
      <c r="J6" s="170"/>
      <c r="K6" s="166">
        <f>J6+(J6*Maj!$B$3)</f>
        <v>0</v>
      </c>
      <c r="L6" s="166"/>
      <c r="M6" s="166">
        <f>L6+(L6*Maj!$B$4)</f>
        <v>0</v>
      </c>
      <c r="N6" s="166"/>
      <c r="O6" s="174"/>
      <c r="P6" s="177">
        <f>SUM(M6,K6,I6,G6,N6)</f>
        <v>0</v>
      </c>
      <c r="Q6" s="166">
        <f>Q5+P6-O6</f>
        <v>0</v>
      </c>
    </row>
    <row r="7" spans="1:19" s="71" customFormat="1" ht="12.75" customHeight="1" x14ac:dyDescent="0.2">
      <c r="A7" s="72"/>
      <c r="B7" s="96"/>
      <c r="C7" s="73"/>
      <c r="D7" s="73"/>
      <c r="E7" s="182"/>
      <c r="F7" s="164"/>
      <c r="G7" s="164">
        <f>F7+(F7*Maj!$B$1)</f>
        <v>0</v>
      </c>
      <c r="H7" s="164"/>
      <c r="I7" s="164">
        <f>H7+(H7*Maj!$B$2)</f>
        <v>0</v>
      </c>
      <c r="J7" s="169"/>
      <c r="K7" s="166">
        <f>J7+(J7*Maj!$B$3)</f>
        <v>0</v>
      </c>
      <c r="L7" s="166"/>
      <c r="M7" s="166">
        <f>L7+(L7*Maj!$B$4)</f>
        <v>0</v>
      </c>
      <c r="N7" s="166"/>
      <c r="O7" s="174"/>
      <c r="P7" s="177">
        <f>SUM(M7,K7,I7,G7,N7)</f>
        <v>0</v>
      </c>
      <c r="Q7" s="166">
        <f>SUM(M7,K7,I7,G7)</f>
        <v>0</v>
      </c>
    </row>
    <row r="8" spans="1:19" s="71" customFormat="1" ht="12.75" customHeight="1" x14ac:dyDescent="0.2">
      <c r="A8" s="72"/>
      <c r="B8" s="96"/>
      <c r="C8" s="73"/>
      <c r="D8" s="73"/>
      <c r="E8" s="182"/>
      <c r="F8" s="164"/>
      <c r="G8" s="164">
        <f>F8+(F8*Maj!$B$1)</f>
        <v>0</v>
      </c>
      <c r="H8" s="164"/>
      <c r="I8" s="164">
        <f>H8+(H8*Maj!$B$2)</f>
        <v>0</v>
      </c>
      <c r="J8" s="169"/>
      <c r="K8" s="166">
        <f>J8+(J8*Maj!$B$3)</f>
        <v>0</v>
      </c>
      <c r="L8" s="166"/>
      <c r="M8" s="166">
        <f>L8+(L8*Maj!$B$4)</f>
        <v>0</v>
      </c>
      <c r="N8" s="166"/>
      <c r="O8" s="174"/>
      <c r="P8" s="177">
        <f>SUM(M8,K8,I8,G8,N8)</f>
        <v>0</v>
      </c>
      <c r="Q8" s="166">
        <f>Q7+P8-O8</f>
        <v>0</v>
      </c>
    </row>
    <row r="9" spans="1:19" s="71" customFormat="1" ht="12.75" customHeight="1" x14ac:dyDescent="0.2">
      <c r="A9" s="74"/>
      <c r="B9" s="105"/>
      <c r="C9" s="75"/>
      <c r="D9" s="75"/>
      <c r="E9" s="183"/>
      <c r="F9" s="167"/>
      <c r="G9" s="164">
        <f>F9+(F9*Maj!$B$1)</f>
        <v>0</v>
      </c>
      <c r="H9" s="167"/>
      <c r="I9" s="164">
        <f>H9+(H9*Maj!$B$2)</f>
        <v>0</v>
      </c>
      <c r="J9" s="170"/>
      <c r="K9" s="166">
        <f>J9+(J9*Maj!$B$3)</f>
        <v>0</v>
      </c>
      <c r="L9" s="166"/>
      <c r="M9" s="166">
        <f>L9+(L9*Maj!$B$4)</f>
        <v>0</v>
      </c>
      <c r="N9" s="166"/>
      <c r="O9" s="174"/>
      <c r="P9" s="177">
        <f>SUM(M9,K9,I9,G9,N9)</f>
        <v>0</v>
      </c>
      <c r="Q9" s="166">
        <f>Q8+P9-O9</f>
        <v>0</v>
      </c>
    </row>
    <row r="10" spans="1:19" s="71" customFormat="1" ht="12.75" customHeight="1" x14ac:dyDescent="0.2">
      <c r="A10" s="72"/>
      <c r="B10" s="96"/>
      <c r="C10" s="73"/>
      <c r="D10" s="73"/>
      <c r="E10" s="182"/>
      <c r="F10" s="164"/>
      <c r="G10" s="164">
        <f>F10+(F10*Maj!$B$1)</f>
        <v>0</v>
      </c>
      <c r="H10" s="164"/>
      <c r="I10" s="164">
        <f>H10+(H10*Maj!$B$2)</f>
        <v>0</v>
      </c>
      <c r="J10" s="169"/>
      <c r="K10" s="166">
        <f>J10+(J10*Maj!$B$3)</f>
        <v>0</v>
      </c>
      <c r="L10" s="166"/>
      <c r="M10" s="166">
        <f>L10+(L10*Maj!$B$4)</f>
        <v>0</v>
      </c>
      <c r="N10" s="166"/>
      <c r="O10" s="174"/>
      <c r="P10" s="177">
        <f>SUM(M10,K10,I10,G10,N10)</f>
        <v>0</v>
      </c>
      <c r="Q10" s="166">
        <f>Q9+P10-O10</f>
        <v>0</v>
      </c>
    </row>
    <row r="11" spans="1:19" s="71" customFormat="1" ht="12.75" customHeight="1" x14ac:dyDescent="0.2">
      <c r="A11" s="72"/>
      <c r="B11" s="96"/>
      <c r="C11" s="73"/>
      <c r="D11" s="73"/>
      <c r="E11" s="182"/>
      <c r="F11" s="164"/>
      <c r="G11" s="164">
        <f>F11+(F11*Maj!$B$1)</f>
        <v>0</v>
      </c>
      <c r="H11" s="164"/>
      <c r="I11" s="164">
        <f>H11+(H11*Maj!$B$2)</f>
        <v>0</v>
      </c>
      <c r="J11" s="169"/>
      <c r="K11" s="166">
        <f>J11+(J11*Maj!$B$3)</f>
        <v>0</v>
      </c>
      <c r="L11" s="166"/>
      <c r="M11" s="166">
        <f>L11+(L11*Maj!$B$4)</f>
        <v>0</v>
      </c>
      <c r="N11" s="166"/>
      <c r="O11" s="174"/>
      <c r="P11" s="177">
        <f>SUM(M11,K11,I11,G11,N11)</f>
        <v>0</v>
      </c>
      <c r="Q11" s="166">
        <f>Q10+P11-O11</f>
        <v>0</v>
      </c>
    </row>
    <row r="12" spans="1:19" s="71" customFormat="1" ht="12.75" customHeight="1" x14ac:dyDescent="0.2">
      <c r="A12" s="72"/>
      <c r="B12" s="70"/>
      <c r="C12" s="73"/>
      <c r="D12" s="73"/>
      <c r="E12" s="182"/>
      <c r="F12" s="164"/>
      <c r="G12" s="164">
        <f>F12+(F12*Maj!$B$1)</f>
        <v>0</v>
      </c>
      <c r="H12" s="164"/>
      <c r="I12" s="164">
        <f>H12+(H12*Maj!$B$2)</f>
        <v>0</v>
      </c>
      <c r="J12" s="169"/>
      <c r="K12" s="166">
        <f>J12+(J12*Maj!$B$3)</f>
        <v>0</v>
      </c>
      <c r="L12" s="166"/>
      <c r="M12" s="166">
        <f>L12+(L12*Maj!$B$4)</f>
        <v>0</v>
      </c>
      <c r="N12" s="166"/>
      <c r="O12" s="174"/>
      <c r="P12" s="177">
        <f>SUM(M12,K12,I12,G12,N12)</f>
        <v>0</v>
      </c>
      <c r="Q12" s="166">
        <f>Q11+P12-O12</f>
        <v>0</v>
      </c>
    </row>
    <row r="13" spans="1:19" s="71" customFormat="1" ht="12.75" customHeight="1" x14ac:dyDescent="0.2">
      <c r="A13" s="74"/>
      <c r="B13" s="75"/>
      <c r="C13" s="75"/>
      <c r="D13" s="75"/>
      <c r="E13" s="183"/>
      <c r="F13" s="167"/>
      <c r="G13" s="164">
        <f>F13+(F13*Maj!$B$1)</f>
        <v>0</v>
      </c>
      <c r="H13" s="167"/>
      <c r="I13" s="164">
        <f>H13+(H13*Maj!$B$2)</f>
        <v>0</v>
      </c>
      <c r="J13" s="170"/>
      <c r="K13" s="166">
        <f>J13+(J13*Maj!$B$3)</f>
        <v>0</v>
      </c>
      <c r="L13" s="166"/>
      <c r="M13" s="166">
        <f>L13+(L13*Maj!$B$4)</f>
        <v>0</v>
      </c>
      <c r="N13" s="166"/>
      <c r="O13" s="174"/>
      <c r="P13" s="177">
        <f>SUM(M13,K13,I13,G13,N13)</f>
        <v>0</v>
      </c>
      <c r="Q13" s="166">
        <f>Q12+P13-O13</f>
        <v>0</v>
      </c>
    </row>
    <row r="14" spans="1:19" s="71" customFormat="1" ht="12.75" customHeight="1" x14ac:dyDescent="0.2">
      <c r="A14" s="74"/>
      <c r="B14" s="75"/>
      <c r="C14" s="75"/>
      <c r="D14" s="75"/>
      <c r="E14" s="183"/>
      <c r="F14" s="167"/>
      <c r="G14" s="164">
        <f>F14+(F14*Maj!$B$1)</f>
        <v>0</v>
      </c>
      <c r="H14" s="167"/>
      <c r="I14" s="164">
        <f>H14+(H14*Maj!$B$2)</f>
        <v>0</v>
      </c>
      <c r="J14" s="170"/>
      <c r="K14" s="166">
        <f>J14+(J14*Maj!$B$3)</f>
        <v>0</v>
      </c>
      <c r="L14" s="166"/>
      <c r="M14" s="166">
        <f>L14+(L14*Maj!$B$4)</f>
        <v>0</v>
      </c>
      <c r="N14" s="166"/>
      <c r="O14" s="174"/>
      <c r="P14" s="177">
        <f>SUM(M14,K14,I14,G14,N14)</f>
        <v>0</v>
      </c>
      <c r="Q14" s="166">
        <f>Q13+P14-O14</f>
        <v>0</v>
      </c>
    </row>
    <row r="15" spans="1:19" s="71" customFormat="1" ht="12.75" customHeight="1" x14ac:dyDescent="0.2">
      <c r="A15" s="74"/>
      <c r="B15" s="75"/>
      <c r="C15" s="75"/>
      <c r="D15" s="75"/>
      <c r="E15" s="183"/>
      <c r="F15" s="167"/>
      <c r="G15" s="164">
        <f>F15+(F15*Maj!$B$1)</f>
        <v>0</v>
      </c>
      <c r="H15" s="167"/>
      <c r="I15" s="164">
        <f>H15+(H15*Maj!$B$2)</f>
        <v>0</v>
      </c>
      <c r="J15" s="169"/>
      <c r="K15" s="166">
        <f>J15+(J15*Maj!$B$3)</f>
        <v>0</v>
      </c>
      <c r="L15" s="166"/>
      <c r="M15" s="166">
        <f>L15+(L15*Maj!$B$4)</f>
        <v>0</v>
      </c>
      <c r="N15" s="166"/>
      <c r="O15" s="174"/>
      <c r="P15" s="177">
        <f>SUM(M15,K15,I15,G15,N15)</f>
        <v>0</v>
      </c>
      <c r="Q15" s="166">
        <f>Q14+P15-O15</f>
        <v>0</v>
      </c>
    </row>
    <row r="16" spans="1:19" s="71" customFormat="1" ht="12.75" customHeight="1" x14ac:dyDescent="0.2">
      <c r="A16" s="76"/>
      <c r="B16" s="73"/>
      <c r="C16" s="73"/>
      <c r="D16" s="73"/>
      <c r="E16" s="182"/>
      <c r="F16" s="164"/>
      <c r="G16" s="164">
        <f>F16+(F16*Maj!$B$1)</f>
        <v>0</v>
      </c>
      <c r="H16" s="164"/>
      <c r="I16" s="164">
        <f>H16+(H16*Maj!$B$2)</f>
        <v>0</v>
      </c>
      <c r="J16" s="169"/>
      <c r="K16" s="166">
        <f>J16+(J16*Maj!$B$3)</f>
        <v>0</v>
      </c>
      <c r="L16" s="166"/>
      <c r="M16" s="166">
        <f>L16+(L16*Maj!$B$4)</f>
        <v>0</v>
      </c>
      <c r="N16" s="166"/>
      <c r="O16" s="174"/>
      <c r="P16" s="177">
        <f>SUM(M16,K16,I16,G16,N16)</f>
        <v>0</v>
      </c>
      <c r="Q16" s="166">
        <f>Q15+P16-O16</f>
        <v>0</v>
      </c>
    </row>
    <row r="17" spans="1:17" s="71" customFormat="1" ht="12.75" customHeight="1" x14ac:dyDescent="0.2">
      <c r="A17" s="76"/>
      <c r="B17" s="73"/>
      <c r="C17" s="73"/>
      <c r="D17" s="73"/>
      <c r="E17" s="182"/>
      <c r="F17" s="164"/>
      <c r="G17" s="164">
        <f>F17+(F17*Maj!$B$1)</f>
        <v>0</v>
      </c>
      <c r="H17" s="164"/>
      <c r="I17" s="164">
        <f>H17+(H17*Maj!$B$2)</f>
        <v>0</v>
      </c>
      <c r="J17" s="169"/>
      <c r="K17" s="166">
        <f>J17+(J17*Maj!$B$3)</f>
        <v>0</v>
      </c>
      <c r="L17" s="166"/>
      <c r="M17" s="166">
        <f>L17+(L17*Maj!$B$4)</f>
        <v>0</v>
      </c>
      <c r="N17" s="166"/>
      <c r="O17" s="174"/>
      <c r="P17" s="177">
        <f>SUM(M17,K17,I17,G17,N17)</f>
        <v>0</v>
      </c>
      <c r="Q17" s="166">
        <f>Q16+P17-O17</f>
        <v>0</v>
      </c>
    </row>
    <row r="18" spans="1:17" s="71" customFormat="1" ht="12.75" customHeight="1" x14ac:dyDescent="0.2">
      <c r="A18" s="76"/>
      <c r="B18" s="73"/>
      <c r="C18" s="73"/>
      <c r="D18" s="73"/>
      <c r="E18" s="182"/>
      <c r="F18" s="164"/>
      <c r="G18" s="164">
        <f>F18+(F18*Maj!$B$1)</f>
        <v>0</v>
      </c>
      <c r="H18" s="164"/>
      <c r="I18" s="164">
        <f>H18+(H18*Maj!$B$2)</f>
        <v>0</v>
      </c>
      <c r="J18" s="169"/>
      <c r="K18" s="166">
        <f>J18+(J18*Maj!$B$3)</f>
        <v>0</v>
      </c>
      <c r="L18" s="166"/>
      <c r="M18" s="166">
        <f>L18+(L18*Maj!$B$4)</f>
        <v>0</v>
      </c>
      <c r="N18" s="166"/>
      <c r="O18" s="174"/>
      <c r="P18" s="177">
        <f>SUM(M18,K18,I18,G18,N18)</f>
        <v>0</v>
      </c>
      <c r="Q18" s="166">
        <f>Q17+P18-O18</f>
        <v>0</v>
      </c>
    </row>
    <row r="19" spans="1:17" s="71" customFormat="1" ht="12.75" customHeight="1" x14ac:dyDescent="0.2">
      <c r="A19" s="76"/>
      <c r="B19" s="73"/>
      <c r="C19" s="73"/>
      <c r="D19" s="73"/>
      <c r="E19" s="182"/>
      <c r="F19" s="164"/>
      <c r="G19" s="164">
        <f>F19+(F19*Maj!$B$1)</f>
        <v>0</v>
      </c>
      <c r="H19" s="164"/>
      <c r="I19" s="164">
        <f>H19+(H19*Maj!$B$2)</f>
        <v>0</v>
      </c>
      <c r="J19" s="169"/>
      <c r="K19" s="166">
        <f>J19+(J19*Maj!$B$3)</f>
        <v>0</v>
      </c>
      <c r="L19" s="166"/>
      <c r="M19" s="166">
        <f>L19+(L19*Maj!$B$4)</f>
        <v>0</v>
      </c>
      <c r="N19" s="166"/>
      <c r="O19" s="174"/>
      <c r="P19" s="177">
        <f>SUM(M19,K19,I19,G19,N19)</f>
        <v>0</v>
      </c>
      <c r="Q19" s="166">
        <f>Q18+P19-O19</f>
        <v>0</v>
      </c>
    </row>
    <row r="20" spans="1:17" s="71" customFormat="1" ht="12.75" customHeight="1" x14ac:dyDescent="0.2">
      <c r="A20" s="76"/>
      <c r="B20" s="73"/>
      <c r="C20" s="73"/>
      <c r="D20" s="73"/>
      <c r="E20" s="182"/>
      <c r="F20" s="164"/>
      <c r="G20" s="164">
        <f>F20+(F20*Maj!$B$1)</f>
        <v>0</v>
      </c>
      <c r="H20" s="164"/>
      <c r="I20" s="164">
        <f>H20+(H20*Maj!$B$2)</f>
        <v>0</v>
      </c>
      <c r="J20" s="169"/>
      <c r="K20" s="166">
        <f>J20+(J20*Maj!$B$3)</f>
        <v>0</v>
      </c>
      <c r="L20" s="166"/>
      <c r="M20" s="166">
        <f>L20+(L20*Maj!$B$4)</f>
        <v>0</v>
      </c>
      <c r="N20" s="166"/>
      <c r="O20" s="174"/>
      <c r="P20" s="177">
        <f>SUM(M20,K20,I20,G20,N20)</f>
        <v>0</v>
      </c>
      <c r="Q20" s="166">
        <f>Q19+P20-O20</f>
        <v>0</v>
      </c>
    </row>
    <row r="21" spans="1:17" s="71" customFormat="1" ht="12.75" customHeight="1" x14ac:dyDescent="0.2">
      <c r="A21" s="76"/>
      <c r="B21" s="73"/>
      <c r="C21" s="73"/>
      <c r="D21" s="73"/>
      <c r="E21" s="182"/>
      <c r="F21" s="164"/>
      <c r="G21" s="164">
        <f>F21+(F21*Maj!$B$1)</f>
        <v>0</v>
      </c>
      <c r="H21" s="164"/>
      <c r="I21" s="164">
        <f>H21+(H21*Maj!$B$2)</f>
        <v>0</v>
      </c>
      <c r="J21" s="169"/>
      <c r="K21" s="166">
        <f>J21+(J21*Maj!$B$3)</f>
        <v>0</v>
      </c>
      <c r="L21" s="166"/>
      <c r="M21" s="166">
        <f>L21+(L21*Maj!$B$4)</f>
        <v>0</v>
      </c>
      <c r="N21" s="166"/>
      <c r="O21" s="174"/>
      <c r="P21" s="177">
        <f>SUM(M21,K21,I21,G21,N21)</f>
        <v>0</v>
      </c>
      <c r="Q21" s="166">
        <f>Q20+P21-O21</f>
        <v>0</v>
      </c>
    </row>
    <row r="22" spans="1:17" s="71" customFormat="1" ht="12.75" customHeight="1" x14ac:dyDescent="0.2">
      <c r="A22" s="76"/>
      <c r="B22" s="73"/>
      <c r="C22" s="73"/>
      <c r="D22" s="73"/>
      <c r="E22" s="182"/>
      <c r="F22" s="164"/>
      <c r="G22" s="164">
        <f>F22+(F22*Maj!$B$1)</f>
        <v>0</v>
      </c>
      <c r="H22" s="164"/>
      <c r="I22" s="164">
        <f>H22+(H22*Maj!$B$2)</f>
        <v>0</v>
      </c>
      <c r="J22" s="169"/>
      <c r="K22" s="166">
        <f>J22+(J22*Maj!$B$3)</f>
        <v>0</v>
      </c>
      <c r="L22" s="166"/>
      <c r="M22" s="166">
        <f>L22+(L22*Maj!$B$4)</f>
        <v>0</v>
      </c>
      <c r="N22" s="166"/>
      <c r="O22" s="174"/>
      <c r="P22" s="177">
        <f>SUM(M22,K22,I22,G22,N22)</f>
        <v>0</v>
      </c>
      <c r="Q22" s="166">
        <f>Q21+P22-O22</f>
        <v>0</v>
      </c>
    </row>
    <row r="23" spans="1:17" s="71" customFormat="1" ht="12.75" customHeight="1" x14ac:dyDescent="0.2">
      <c r="A23" s="76"/>
      <c r="B23" s="73"/>
      <c r="C23" s="73"/>
      <c r="D23" s="73"/>
      <c r="E23" s="182"/>
      <c r="F23" s="164"/>
      <c r="G23" s="164">
        <f>F23+(F23*Maj!$B$1)</f>
        <v>0</v>
      </c>
      <c r="H23" s="164"/>
      <c r="I23" s="164">
        <f>H23+(H23*Maj!$B$2)</f>
        <v>0</v>
      </c>
      <c r="J23" s="169"/>
      <c r="K23" s="166">
        <f>J23+(J23*Maj!$B$3)</f>
        <v>0</v>
      </c>
      <c r="L23" s="166"/>
      <c r="M23" s="166">
        <f>L23+(L23*Maj!$B$4)</f>
        <v>0</v>
      </c>
      <c r="N23" s="166"/>
      <c r="O23" s="174"/>
      <c r="P23" s="177">
        <f>SUM(M23,K23,I23,G23,N23)</f>
        <v>0</v>
      </c>
      <c r="Q23" s="166">
        <f>Q22+P23-O23</f>
        <v>0</v>
      </c>
    </row>
    <row r="24" spans="1:17" s="71" customFormat="1" ht="12.75" customHeight="1" x14ac:dyDescent="0.2">
      <c r="A24" s="76"/>
      <c r="B24" s="73"/>
      <c r="C24" s="73"/>
      <c r="D24" s="73"/>
      <c r="E24" s="182"/>
      <c r="F24" s="164"/>
      <c r="G24" s="164">
        <f>F24+(F24*Maj!$B$1)</f>
        <v>0</v>
      </c>
      <c r="H24" s="164"/>
      <c r="I24" s="164">
        <f>H24+(H24*Maj!$B$2)</f>
        <v>0</v>
      </c>
      <c r="J24" s="169"/>
      <c r="K24" s="166">
        <f>J24+(J24*Maj!$B$3)</f>
        <v>0</v>
      </c>
      <c r="L24" s="166"/>
      <c r="M24" s="166">
        <f>L24+(L24*Maj!$B$4)</f>
        <v>0</v>
      </c>
      <c r="N24" s="166"/>
      <c r="O24" s="174"/>
      <c r="P24" s="177">
        <f>SUM(M24,K24,I24,G24,N24)</f>
        <v>0</v>
      </c>
      <c r="Q24" s="166">
        <f>Q23+P24-O24</f>
        <v>0</v>
      </c>
    </row>
    <row r="25" spans="1:17" s="71" customFormat="1" ht="12.75" customHeight="1" x14ac:dyDescent="0.2">
      <c r="A25" s="76"/>
      <c r="B25" s="73"/>
      <c r="C25" s="73"/>
      <c r="D25" s="73"/>
      <c r="E25" s="182"/>
      <c r="F25" s="164"/>
      <c r="G25" s="164">
        <f>F25+(F25*Maj!$B$1)</f>
        <v>0</v>
      </c>
      <c r="H25" s="164"/>
      <c r="I25" s="164">
        <f>H25+(H25*Maj!$B$2)</f>
        <v>0</v>
      </c>
      <c r="J25" s="169"/>
      <c r="K25" s="166">
        <f>J25+(J25*Maj!$B$3)</f>
        <v>0</v>
      </c>
      <c r="L25" s="166"/>
      <c r="M25" s="166">
        <f>L25+(L25*Maj!$B$4)</f>
        <v>0</v>
      </c>
      <c r="N25" s="166"/>
      <c r="O25" s="174"/>
      <c r="P25" s="177">
        <f>SUM(M25,K25,I25,G25,N25)</f>
        <v>0</v>
      </c>
      <c r="Q25" s="166">
        <f>Q24+P25-O25</f>
        <v>0</v>
      </c>
    </row>
    <row r="26" spans="1:17" s="71" customFormat="1" ht="12.75" customHeight="1" x14ac:dyDescent="0.2">
      <c r="A26" s="76"/>
      <c r="B26" s="73"/>
      <c r="C26" s="73"/>
      <c r="D26" s="73"/>
      <c r="E26" s="182"/>
      <c r="F26" s="164"/>
      <c r="G26" s="164">
        <f>F26+(F26*Maj!$B$1)</f>
        <v>0</v>
      </c>
      <c r="H26" s="164"/>
      <c r="I26" s="164">
        <f>H26+(H26*Maj!$B$2)</f>
        <v>0</v>
      </c>
      <c r="J26" s="169"/>
      <c r="K26" s="166">
        <f>J26+(J26*Maj!$B$3)</f>
        <v>0</v>
      </c>
      <c r="L26" s="166"/>
      <c r="M26" s="166">
        <f>L26+(L26*Maj!$B$4)</f>
        <v>0</v>
      </c>
      <c r="N26" s="166"/>
      <c r="O26" s="174"/>
      <c r="P26" s="177">
        <f>SUM(M26,K26,I26,G26,N26)</f>
        <v>0</v>
      </c>
      <c r="Q26" s="166">
        <f>Q25+P26-O26</f>
        <v>0</v>
      </c>
    </row>
    <row r="27" spans="1:17" s="71" customFormat="1" ht="12.75" customHeight="1" x14ac:dyDescent="0.2">
      <c r="A27" s="76"/>
      <c r="B27" s="73"/>
      <c r="C27" s="73"/>
      <c r="D27" s="73"/>
      <c r="E27" s="182"/>
      <c r="F27" s="164"/>
      <c r="G27" s="164">
        <f>F27+(F27*Maj!$B$1)</f>
        <v>0</v>
      </c>
      <c r="H27" s="164"/>
      <c r="I27" s="164">
        <f>H27+(H27*Maj!$B$2)</f>
        <v>0</v>
      </c>
      <c r="J27" s="169"/>
      <c r="K27" s="166">
        <f>J27+(J27*Maj!$B$3)</f>
        <v>0</v>
      </c>
      <c r="L27" s="166"/>
      <c r="M27" s="166">
        <f>L27+(L27*Maj!$B$4)</f>
        <v>0</v>
      </c>
      <c r="N27" s="166"/>
      <c r="O27" s="174"/>
      <c r="P27" s="177">
        <f>SUM(M27,K27,I27,G27,N27)</f>
        <v>0</v>
      </c>
      <c r="Q27" s="166">
        <f>Q26+P27-O27</f>
        <v>0</v>
      </c>
    </row>
    <row r="28" spans="1:17" s="71" customFormat="1" ht="12.75" customHeight="1" x14ac:dyDescent="0.2">
      <c r="A28" s="76"/>
      <c r="B28" s="73"/>
      <c r="C28" s="73"/>
      <c r="D28" s="73"/>
      <c r="E28" s="182"/>
      <c r="F28" s="164"/>
      <c r="G28" s="164">
        <f>F28+(F28*Maj!$B$1)</f>
        <v>0</v>
      </c>
      <c r="H28" s="164"/>
      <c r="I28" s="164">
        <f>H28+(H28*Maj!$B$2)</f>
        <v>0</v>
      </c>
      <c r="J28" s="169"/>
      <c r="K28" s="166">
        <f>J28+(J28*Maj!$B$3)</f>
        <v>0</v>
      </c>
      <c r="L28" s="166"/>
      <c r="M28" s="166">
        <f>L28+(L28*Maj!$B$4)</f>
        <v>0</v>
      </c>
      <c r="N28" s="166"/>
      <c r="O28" s="174"/>
      <c r="P28" s="177">
        <f>SUM(M28,K28,I28,G28,N28)</f>
        <v>0</v>
      </c>
      <c r="Q28" s="166">
        <f>Q27+P28-O28</f>
        <v>0</v>
      </c>
    </row>
    <row r="29" spans="1:17" s="71" customFormat="1" ht="12.75" customHeight="1" x14ac:dyDescent="0.2">
      <c r="A29" s="76"/>
      <c r="B29" s="73"/>
      <c r="C29" s="73"/>
      <c r="D29" s="73"/>
      <c r="E29" s="182"/>
      <c r="F29" s="164"/>
      <c r="G29" s="164">
        <f>F29+(F29*Maj!$B$1)</f>
        <v>0</v>
      </c>
      <c r="H29" s="164"/>
      <c r="I29" s="164">
        <f>H29+(H29*Maj!$B$2)</f>
        <v>0</v>
      </c>
      <c r="J29" s="169"/>
      <c r="K29" s="166">
        <f>J29+(J29*Maj!$B$3)</f>
        <v>0</v>
      </c>
      <c r="L29" s="166"/>
      <c r="M29" s="166">
        <f>L29+(L29*Maj!$B$4)</f>
        <v>0</v>
      </c>
      <c r="N29" s="166"/>
      <c r="O29" s="174"/>
      <c r="P29" s="177">
        <f>SUM(M29,K29,I29,G29,N29)</f>
        <v>0</v>
      </c>
      <c r="Q29" s="166">
        <f>Q28+P29-O29</f>
        <v>0</v>
      </c>
    </row>
    <row r="30" spans="1:17" s="71" customFormat="1" ht="12.75" customHeight="1" x14ac:dyDescent="0.2">
      <c r="A30" s="76"/>
      <c r="B30" s="73"/>
      <c r="C30" s="73"/>
      <c r="D30" s="73"/>
      <c r="E30" s="182"/>
      <c r="F30" s="164"/>
      <c r="G30" s="164">
        <f>F30+(F30*Maj!$B$1)</f>
        <v>0</v>
      </c>
      <c r="H30" s="164"/>
      <c r="I30" s="164">
        <f>H30+(H30*Maj!$B$2)</f>
        <v>0</v>
      </c>
      <c r="J30" s="169"/>
      <c r="K30" s="166">
        <f>J30+(J30*Maj!$B$3)</f>
        <v>0</v>
      </c>
      <c r="L30" s="166"/>
      <c r="M30" s="166">
        <f>L30+(L30*Maj!$B$4)</f>
        <v>0</v>
      </c>
      <c r="N30" s="166"/>
      <c r="O30" s="174"/>
      <c r="P30" s="177">
        <f>SUM(M30,K30,I30,G30,N30)</f>
        <v>0</v>
      </c>
      <c r="Q30" s="166">
        <f>Q29+P30-O30</f>
        <v>0</v>
      </c>
    </row>
    <row r="31" spans="1:17" s="71" customFormat="1" ht="12.75" customHeight="1" x14ac:dyDescent="0.2">
      <c r="A31" s="76"/>
      <c r="B31" s="73"/>
      <c r="C31" s="73"/>
      <c r="D31" s="73"/>
      <c r="E31" s="182"/>
      <c r="F31" s="164"/>
      <c r="G31" s="164">
        <f>F31+(F31*Maj!$B$1)</f>
        <v>0</v>
      </c>
      <c r="H31" s="164"/>
      <c r="I31" s="164">
        <f>H31+(H31*Maj!$B$2)</f>
        <v>0</v>
      </c>
      <c r="J31" s="169"/>
      <c r="K31" s="166">
        <f>J31+(J31*Maj!$B$3)</f>
        <v>0</v>
      </c>
      <c r="L31" s="166"/>
      <c r="M31" s="166">
        <f>L31+(L31*Maj!$B$4)</f>
        <v>0</v>
      </c>
      <c r="N31" s="166"/>
      <c r="O31" s="174"/>
      <c r="P31" s="177">
        <f>SUM(M31,K31,I31,G31,N31)</f>
        <v>0</v>
      </c>
      <c r="Q31" s="166">
        <f>Q30+P31-O31</f>
        <v>0</v>
      </c>
    </row>
    <row r="32" spans="1:17" s="71" customFormat="1" ht="12.75" customHeight="1" x14ac:dyDescent="0.2">
      <c r="A32" s="76"/>
      <c r="B32" s="73"/>
      <c r="C32" s="73"/>
      <c r="D32" s="73"/>
      <c r="E32" s="182"/>
      <c r="F32" s="164"/>
      <c r="G32" s="164">
        <f>F32+(F32*Maj!$B$1)</f>
        <v>0</v>
      </c>
      <c r="H32" s="164"/>
      <c r="I32" s="164">
        <f>H32+(H32*Maj!$B$2)</f>
        <v>0</v>
      </c>
      <c r="J32" s="169"/>
      <c r="K32" s="166">
        <f>J32+(J32*Maj!$B$3)</f>
        <v>0</v>
      </c>
      <c r="L32" s="166"/>
      <c r="M32" s="166">
        <f>L32+(L32*Maj!$B$4)</f>
        <v>0</v>
      </c>
      <c r="N32" s="166"/>
      <c r="O32" s="174"/>
      <c r="P32" s="177">
        <f>SUM(M32,K32,I32,G32,N32)</f>
        <v>0</v>
      </c>
      <c r="Q32" s="166">
        <f>Q31+P32-O32</f>
        <v>0</v>
      </c>
    </row>
    <row r="33" spans="1:17" s="71" customFormat="1" ht="12.75" customHeight="1" x14ac:dyDescent="0.2">
      <c r="A33" s="76"/>
      <c r="B33" s="73"/>
      <c r="C33" s="73"/>
      <c r="D33" s="73"/>
      <c r="E33" s="182"/>
      <c r="F33" s="164"/>
      <c r="G33" s="164">
        <f>F33+(F33*Maj!$B$1)</f>
        <v>0</v>
      </c>
      <c r="H33" s="164"/>
      <c r="I33" s="164">
        <f>H33+(H33*Maj!$B$2)</f>
        <v>0</v>
      </c>
      <c r="J33" s="169"/>
      <c r="K33" s="166">
        <f>J33+(J33*Maj!$B$3)</f>
        <v>0</v>
      </c>
      <c r="L33" s="166"/>
      <c r="M33" s="166">
        <f>L33+(L33*Maj!$B$4)</f>
        <v>0</v>
      </c>
      <c r="N33" s="166"/>
      <c r="O33" s="174"/>
      <c r="P33" s="177">
        <f>SUM(M33,K33,I33,G33,N33)</f>
        <v>0</v>
      </c>
      <c r="Q33" s="166">
        <f>Q32+P33-O33</f>
        <v>0</v>
      </c>
    </row>
    <row r="34" spans="1:17" s="71" customFormat="1" ht="12.75" customHeight="1" x14ac:dyDescent="0.2">
      <c r="A34" s="76"/>
      <c r="B34" s="73"/>
      <c r="C34" s="73"/>
      <c r="D34" s="73"/>
      <c r="E34" s="182"/>
      <c r="F34" s="164"/>
      <c r="G34" s="164">
        <f>F34+(F34*Maj!$B$1)</f>
        <v>0</v>
      </c>
      <c r="H34" s="164"/>
      <c r="I34" s="164">
        <f>H34+(H34*Maj!$B$2)</f>
        <v>0</v>
      </c>
      <c r="J34" s="169"/>
      <c r="K34" s="166">
        <f>J34+(J34*Maj!$B$3)</f>
        <v>0</v>
      </c>
      <c r="L34" s="166"/>
      <c r="M34" s="166">
        <f>L34+(L34*Maj!$B$4)</f>
        <v>0</v>
      </c>
      <c r="N34" s="166"/>
      <c r="O34" s="174"/>
      <c r="P34" s="177">
        <f>SUM(M34,K34,I34,G34,N34)</f>
        <v>0</v>
      </c>
      <c r="Q34" s="166">
        <f>Q33+P34-O34</f>
        <v>0</v>
      </c>
    </row>
    <row r="35" spans="1:17" s="71" customFormat="1" ht="12.75" customHeight="1" x14ac:dyDescent="0.2">
      <c r="A35" s="76"/>
      <c r="B35" s="73"/>
      <c r="C35" s="73"/>
      <c r="D35" s="73"/>
      <c r="E35" s="182"/>
      <c r="F35" s="164"/>
      <c r="G35" s="164">
        <f>F35+(F35*Maj!$B$1)</f>
        <v>0</v>
      </c>
      <c r="H35" s="164"/>
      <c r="I35" s="164">
        <f>H35+(H35*Maj!$B$2)</f>
        <v>0</v>
      </c>
      <c r="J35" s="169"/>
      <c r="K35" s="166">
        <f>J35+(J35*Maj!$B$3)</f>
        <v>0</v>
      </c>
      <c r="L35" s="166"/>
      <c r="M35" s="166">
        <f>L35+(L35*Maj!$B$4)</f>
        <v>0</v>
      </c>
      <c r="N35" s="166"/>
      <c r="O35" s="174"/>
      <c r="P35" s="177">
        <f>SUM(M35,K35,I35,G35,N35)</f>
        <v>0</v>
      </c>
      <c r="Q35" s="166">
        <f>Q34+P35-O35</f>
        <v>0</v>
      </c>
    </row>
    <row r="36" spans="1:17" s="71" customFormat="1" ht="12.75" customHeight="1" x14ac:dyDescent="0.2">
      <c r="A36" s="76"/>
      <c r="B36" s="73"/>
      <c r="C36" s="73"/>
      <c r="D36" s="73"/>
      <c r="E36" s="182"/>
      <c r="F36" s="164"/>
      <c r="G36" s="164">
        <f>F36+(F36*Maj!$B$1)</f>
        <v>0</v>
      </c>
      <c r="H36" s="164"/>
      <c r="I36" s="164">
        <f>H36+(H36*Maj!$B$2)</f>
        <v>0</v>
      </c>
      <c r="J36" s="169"/>
      <c r="K36" s="166">
        <f>J36+(J36*Maj!$B$3)</f>
        <v>0</v>
      </c>
      <c r="L36" s="166"/>
      <c r="M36" s="166">
        <f>L36+(L36*Maj!$B$4)</f>
        <v>0</v>
      </c>
      <c r="N36" s="166"/>
      <c r="O36" s="174"/>
      <c r="P36" s="177">
        <f>SUM(M36,K36,I36,G36,N36)</f>
        <v>0</v>
      </c>
      <c r="Q36" s="166">
        <f>Q35+P36-O36</f>
        <v>0</v>
      </c>
    </row>
    <row r="37" spans="1:17" s="71" customFormat="1" ht="12.75" customHeight="1" x14ac:dyDescent="0.2">
      <c r="A37" s="76"/>
      <c r="B37" s="73"/>
      <c r="C37" s="73"/>
      <c r="D37" s="73"/>
      <c r="E37" s="182"/>
      <c r="F37" s="164"/>
      <c r="G37" s="164">
        <f>F37+(F37*Maj!$B$1)</f>
        <v>0</v>
      </c>
      <c r="H37" s="164"/>
      <c r="I37" s="164">
        <f>H37+(H37*Maj!$B$2)</f>
        <v>0</v>
      </c>
      <c r="J37" s="169"/>
      <c r="K37" s="166">
        <f>J37+(J37*Maj!$B$3)</f>
        <v>0</v>
      </c>
      <c r="L37" s="166"/>
      <c r="M37" s="166">
        <f>L37+(L37*Maj!$B$4)</f>
        <v>0</v>
      </c>
      <c r="N37" s="166"/>
      <c r="O37" s="174"/>
      <c r="P37" s="177">
        <f>SUM(M37,K37,I37,G37,N37)</f>
        <v>0</v>
      </c>
      <c r="Q37" s="166">
        <f>Q36+P37-O37</f>
        <v>0</v>
      </c>
    </row>
    <row r="38" spans="1:17" s="71" customFormat="1" ht="12.75" customHeight="1" x14ac:dyDescent="0.2">
      <c r="A38" s="76"/>
      <c r="B38" s="73"/>
      <c r="C38" s="73"/>
      <c r="D38" s="73"/>
      <c r="E38" s="182"/>
      <c r="F38" s="164"/>
      <c r="G38" s="164">
        <f>F38+(F38*Maj!$B$1)</f>
        <v>0</v>
      </c>
      <c r="H38" s="164"/>
      <c r="I38" s="164">
        <f>H38+(H38*Maj!$B$2)</f>
        <v>0</v>
      </c>
      <c r="J38" s="169"/>
      <c r="K38" s="166">
        <f>J38+(J38*Maj!$B$3)</f>
        <v>0</v>
      </c>
      <c r="L38" s="166"/>
      <c r="M38" s="166">
        <f>L38+(L38*Maj!$B$4)</f>
        <v>0</v>
      </c>
      <c r="N38" s="166"/>
      <c r="O38" s="174"/>
      <c r="P38" s="177">
        <f>SUM(M38,K38,I38,G38,N38)</f>
        <v>0</v>
      </c>
      <c r="Q38" s="166">
        <f>Q37+P38-O38</f>
        <v>0</v>
      </c>
    </row>
    <row r="39" spans="1:17" s="71" customFormat="1" ht="12.75" customHeight="1" x14ac:dyDescent="0.2">
      <c r="A39" s="76"/>
      <c r="B39" s="73"/>
      <c r="C39" s="73"/>
      <c r="D39" s="73"/>
      <c r="E39" s="182"/>
      <c r="F39" s="164"/>
      <c r="G39" s="164">
        <f>F39+(F39*Maj!$B$1)</f>
        <v>0</v>
      </c>
      <c r="H39" s="164"/>
      <c r="I39" s="164">
        <f>H39+(H39*Maj!$B$2)</f>
        <v>0</v>
      </c>
      <c r="J39" s="169"/>
      <c r="K39" s="166">
        <f>J39+(J39*Maj!$B$3)</f>
        <v>0</v>
      </c>
      <c r="L39" s="166"/>
      <c r="M39" s="166">
        <f>L39+(L39*Maj!$B$4)</f>
        <v>0</v>
      </c>
      <c r="N39" s="166"/>
      <c r="O39" s="174"/>
      <c r="P39" s="177">
        <f>SUM(M39,K39,I39,G39,N39)</f>
        <v>0</v>
      </c>
      <c r="Q39" s="166">
        <f>Q38+P39-O39</f>
        <v>0</v>
      </c>
    </row>
    <row r="40" spans="1:17" s="71" customFormat="1" ht="12.75" customHeight="1" x14ac:dyDescent="0.2">
      <c r="A40" s="76"/>
      <c r="B40" s="73"/>
      <c r="C40" s="73"/>
      <c r="D40" s="73"/>
      <c r="E40" s="182"/>
      <c r="F40" s="164"/>
      <c r="G40" s="164">
        <f>F40+(F40*Maj!$B$1)</f>
        <v>0</v>
      </c>
      <c r="H40" s="164"/>
      <c r="I40" s="164">
        <f>H40+(H40*Maj!$B$2)</f>
        <v>0</v>
      </c>
      <c r="J40" s="169"/>
      <c r="K40" s="166">
        <f>J40+(J40*Maj!$B$3)</f>
        <v>0</v>
      </c>
      <c r="L40" s="166"/>
      <c r="M40" s="166">
        <f>L40+(L40*Maj!$B$4)</f>
        <v>0</v>
      </c>
      <c r="N40" s="166"/>
      <c r="O40" s="174"/>
      <c r="P40" s="177">
        <f>SUM(M40,K40,I40,G40,N40)</f>
        <v>0</v>
      </c>
      <c r="Q40" s="166">
        <f>Q39+P40-O40</f>
        <v>0</v>
      </c>
    </row>
    <row r="41" spans="1:17" s="71" customFormat="1" ht="12.75" customHeight="1" x14ac:dyDescent="0.2">
      <c r="A41" s="76"/>
      <c r="B41" s="73"/>
      <c r="C41" s="73"/>
      <c r="D41" s="73"/>
      <c r="E41" s="182"/>
      <c r="F41" s="164"/>
      <c r="G41" s="164">
        <f>F41+(F41*Maj!$B$1)</f>
        <v>0</v>
      </c>
      <c r="H41" s="164"/>
      <c r="I41" s="164">
        <f>H41+(H41*Maj!$B$2)</f>
        <v>0</v>
      </c>
      <c r="J41" s="169"/>
      <c r="K41" s="166">
        <f>J41+(J41*Maj!$B$3)</f>
        <v>0</v>
      </c>
      <c r="L41" s="166"/>
      <c r="M41" s="166">
        <f>L41+(L41*Maj!$B$4)</f>
        <v>0</v>
      </c>
      <c r="N41" s="166"/>
      <c r="O41" s="174"/>
      <c r="P41" s="177">
        <f>SUM(M41,K41,I41,G41,N41)</f>
        <v>0</v>
      </c>
      <c r="Q41" s="166">
        <f>Q40+P41-O41</f>
        <v>0</v>
      </c>
    </row>
    <row r="42" spans="1:17" s="71" customFormat="1" ht="12.75" customHeight="1" x14ac:dyDescent="0.2">
      <c r="A42" s="76"/>
      <c r="B42" s="73"/>
      <c r="C42" s="73"/>
      <c r="D42" s="73"/>
      <c r="E42" s="182"/>
      <c r="F42" s="164"/>
      <c r="G42" s="164">
        <f>F42+(F42*Maj!$B$1)</f>
        <v>0</v>
      </c>
      <c r="H42" s="164"/>
      <c r="I42" s="164">
        <f>H42+(H42*Maj!$B$2)</f>
        <v>0</v>
      </c>
      <c r="J42" s="169"/>
      <c r="K42" s="166">
        <f>J42+(J42*Maj!$B$3)</f>
        <v>0</v>
      </c>
      <c r="L42" s="166"/>
      <c r="M42" s="166">
        <f>L42+(L42*Maj!$B$4)</f>
        <v>0</v>
      </c>
      <c r="N42" s="166"/>
      <c r="O42" s="174"/>
      <c r="P42" s="177">
        <f>SUM(M42,K42,I42,G42,N42)</f>
        <v>0</v>
      </c>
      <c r="Q42" s="166">
        <f>Q41+P42-O42</f>
        <v>0</v>
      </c>
    </row>
    <row r="43" spans="1:17" s="71" customFormat="1" ht="12.75" customHeight="1" x14ac:dyDescent="0.2">
      <c r="A43" s="76"/>
      <c r="B43" s="73"/>
      <c r="C43" s="73"/>
      <c r="D43" s="73"/>
      <c r="E43" s="182"/>
      <c r="F43" s="164"/>
      <c r="G43" s="164">
        <f>F43+(F43*Maj!$B$1)</f>
        <v>0</v>
      </c>
      <c r="H43" s="164"/>
      <c r="I43" s="164">
        <f>H43+(H43*Maj!$B$2)</f>
        <v>0</v>
      </c>
      <c r="J43" s="169"/>
      <c r="K43" s="166">
        <f>J43+(J43*Maj!$B$3)</f>
        <v>0</v>
      </c>
      <c r="L43" s="166"/>
      <c r="M43" s="166">
        <f>L43+(L43*Maj!$B$4)</f>
        <v>0</v>
      </c>
      <c r="N43" s="166"/>
      <c r="O43" s="174"/>
      <c r="P43" s="177">
        <f>SUM(M43,K43,I43,G43,N43)</f>
        <v>0</v>
      </c>
      <c r="Q43" s="166">
        <f>Q42+P43-O43</f>
        <v>0</v>
      </c>
    </row>
    <row r="44" spans="1:17" s="71" customFormat="1" ht="12.75" customHeight="1" x14ac:dyDescent="0.2">
      <c r="A44" s="76"/>
      <c r="B44" s="73"/>
      <c r="C44" s="73"/>
      <c r="D44" s="73"/>
      <c r="E44" s="182"/>
      <c r="F44" s="164"/>
      <c r="G44" s="164">
        <f>F44+(F44*Maj!$B$1)</f>
        <v>0</v>
      </c>
      <c r="H44" s="164"/>
      <c r="I44" s="164">
        <f>H44+(H44*Maj!$B$2)</f>
        <v>0</v>
      </c>
      <c r="J44" s="169"/>
      <c r="K44" s="166">
        <f>J44+(J44*Maj!$B$3)</f>
        <v>0</v>
      </c>
      <c r="L44" s="166"/>
      <c r="M44" s="166">
        <f>L44+(L44*Maj!$B$4)</f>
        <v>0</v>
      </c>
      <c r="N44" s="166"/>
      <c r="O44" s="174"/>
      <c r="P44" s="177">
        <f>SUM(M44,K44,I44,G44,N44)</f>
        <v>0</v>
      </c>
      <c r="Q44" s="166">
        <f>Q43+P44-O44</f>
        <v>0</v>
      </c>
    </row>
    <row r="45" spans="1:17" s="71" customFormat="1" ht="12.75" customHeight="1" x14ac:dyDescent="0.2">
      <c r="A45" s="76"/>
      <c r="B45" s="73"/>
      <c r="C45" s="73"/>
      <c r="D45" s="73"/>
      <c r="E45" s="182"/>
      <c r="F45" s="164"/>
      <c r="G45" s="164">
        <f>F45+(F45*Maj!$B$1)</f>
        <v>0</v>
      </c>
      <c r="H45" s="164"/>
      <c r="I45" s="164">
        <f>H45+(H45*Maj!$B$2)</f>
        <v>0</v>
      </c>
      <c r="J45" s="169"/>
      <c r="K45" s="166">
        <f>J45+(J45*Maj!$B$3)</f>
        <v>0</v>
      </c>
      <c r="L45" s="166"/>
      <c r="M45" s="166">
        <f>L45+(L45*Maj!$B$4)</f>
        <v>0</v>
      </c>
      <c r="N45" s="166"/>
      <c r="O45" s="174"/>
      <c r="P45" s="177">
        <f>SUM(M45,K45,I45,G45,N45)</f>
        <v>0</v>
      </c>
      <c r="Q45" s="166">
        <f>Q44+P45-O45</f>
        <v>0</v>
      </c>
    </row>
    <row r="46" spans="1:17" s="71" customFormat="1" ht="12.75" customHeight="1" x14ac:dyDescent="0.2">
      <c r="A46" s="76"/>
      <c r="B46" s="73"/>
      <c r="C46" s="73"/>
      <c r="D46" s="73"/>
      <c r="E46" s="182"/>
      <c r="F46" s="164"/>
      <c r="G46" s="164">
        <f>F46+(F46*Maj!$B$1)</f>
        <v>0</v>
      </c>
      <c r="H46" s="164"/>
      <c r="I46" s="164">
        <f>H46+(H46*Maj!$B$2)</f>
        <v>0</v>
      </c>
      <c r="J46" s="169"/>
      <c r="K46" s="166">
        <f>J46+(J46*Maj!$B$3)</f>
        <v>0</v>
      </c>
      <c r="L46" s="166"/>
      <c r="M46" s="166">
        <f>L46+(L46*Maj!$B$4)</f>
        <v>0</v>
      </c>
      <c r="N46" s="166"/>
      <c r="O46" s="174"/>
      <c r="P46" s="177">
        <f>SUM(M46,K46,I46,G46,N46)</f>
        <v>0</v>
      </c>
      <c r="Q46" s="166">
        <f>Q45+P46-O46</f>
        <v>0</v>
      </c>
    </row>
    <row r="47" spans="1:17" s="71" customFormat="1" ht="12.75" customHeight="1" x14ac:dyDescent="0.2">
      <c r="A47" s="76"/>
      <c r="B47" s="73"/>
      <c r="C47" s="73"/>
      <c r="D47" s="73"/>
      <c r="E47" s="182"/>
      <c r="F47" s="164"/>
      <c r="G47" s="164">
        <f>F47+(F47*Maj!$B$1)</f>
        <v>0</v>
      </c>
      <c r="H47" s="164"/>
      <c r="I47" s="164">
        <f>H47+(H47*Maj!$B$2)</f>
        <v>0</v>
      </c>
      <c r="J47" s="169"/>
      <c r="K47" s="166">
        <f>J47+(J47*Maj!$B$3)</f>
        <v>0</v>
      </c>
      <c r="L47" s="166"/>
      <c r="M47" s="166">
        <f>L47+(L47*Maj!$B$4)</f>
        <v>0</v>
      </c>
      <c r="N47" s="166"/>
      <c r="O47" s="174"/>
      <c r="P47" s="177">
        <f>SUM(M47,K47,I47,G47,N47)</f>
        <v>0</v>
      </c>
      <c r="Q47" s="166">
        <f>Q46+P47-O47</f>
        <v>0</v>
      </c>
    </row>
    <row r="48" spans="1:17" s="71" customFormat="1" ht="12.75" customHeight="1" x14ac:dyDescent="0.2">
      <c r="A48" s="76"/>
      <c r="B48" s="73"/>
      <c r="C48" s="73"/>
      <c r="D48" s="73"/>
      <c r="E48" s="182"/>
      <c r="F48" s="164"/>
      <c r="G48" s="164">
        <f>F48+(F48*Maj!$B$1)</f>
        <v>0</v>
      </c>
      <c r="H48" s="164"/>
      <c r="I48" s="164">
        <f>H48+(H48*Maj!$B$2)</f>
        <v>0</v>
      </c>
      <c r="J48" s="169"/>
      <c r="K48" s="166">
        <f>J48+(J48*Maj!$B$3)</f>
        <v>0</v>
      </c>
      <c r="L48" s="166"/>
      <c r="M48" s="166">
        <f>L48+(L48*Maj!$B$4)</f>
        <v>0</v>
      </c>
      <c r="N48" s="166"/>
      <c r="O48" s="174"/>
      <c r="P48" s="177">
        <f>SUM(M48,K48,I48,G48,N48)</f>
        <v>0</v>
      </c>
      <c r="Q48" s="166">
        <f>Q47+P48-O48</f>
        <v>0</v>
      </c>
    </row>
    <row r="49" spans="1:17" s="71" customFormat="1" ht="12.75" customHeight="1" x14ac:dyDescent="0.2">
      <c r="A49" s="76"/>
      <c r="B49" s="73"/>
      <c r="C49" s="73"/>
      <c r="D49" s="73"/>
      <c r="E49" s="182"/>
      <c r="F49" s="164"/>
      <c r="G49" s="164">
        <f>F49+(F49*Maj!$B$1)</f>
        <v>0</v>
      </c>
      <c r="H49" s="164"/>
      <c r="I49" s="164">
        <f>H49+(H49*Maj!$B$2)</f>
        <v>0</v>
      </c>
      <c r="J49" s="169"/>
      <c r="K49" s="166">
        <f>J49+(J49*Maj!$B$3)</f>
        <v>0</v>
      </c>
      <c r="L49" s="166"/>
      <c r="M49" s="166">
        <f>L49+(L49*Maj!$B$4)</f>
        <v>0</v>
      </c>
      <c r="N49" s="166"/>
      <c r="O49" s="174"/>
      <c r="P49" s="177">
        <f>SUM(M49,K49,I49,G49,N49)</f>
        <v>0</v>
      </c>
      <c r="Q49" s="166">
        <f>Q48+P49-O49</f>
        <v>0</v>
      </c>
    </row>
    <row r="50" spans="1:17" s="71" customFormat="1" ht="12.75" customHeight="1" x14ac:dyDescent="0.2">
      <c r="A50" s="76"/>
      <c r="B50" s="73"/>
      <c r="C50" s="73"/>
      <c r="D50" s="73"/>
      <c r="E50" s="182"/>
      <c r="F50" s="164"/>
      <c r="G50" s="164">
        <f>F50+(F50*Maj!$B$1)</f>
        <v>0</v>
      </c>
      <c r="H50" s="164"/>
      <c r="I50" s="164">
        <f>H50+(H50*Maj!$B$2)</f>
        <v>0</v>
      </c>
      <c r="J50" s="169"/>
      <c r="K50" s="166">
        <f>J50+(J50*Maj!$B$3)</f>
        <v>0</v>
      </c>
      <c r="L50" s="166"/>
      <c r="M50" s="166">
        <f>L50+(L50*Maj!$B$4)</f>
        <v>0</v>
      </c>
      <c r="N50" s="166"/>
      <c r="O50" s="174"/>
      <c r="P50" s="177">
        <f>SUM(M50,K50,I50,G50,N50)</f>
        <v>0</v>
      </c>
      <c r="Q50" s="166">
        <f>Q49+P50-O50</f>
        <v>0</v>
      </c>
    </row>
    <row r="51" spans="1:17" s="71" customFormat="1" ht="12.75" customHeight="1" x14ac:dyDescent="0.2">
      <c r="A51" s="76"/>
      <c r="B51" s="73"/>
      <c r="C51" s="73"/>
      <c r="D51" s="73"/>
      <c r="E51" s="182"/>
      <c r="F51" s="164"/>
      <c r="G51" s="164">
        <f>F51+(F51*Maj!$B$1)</f>
        <v>0</v>
      </c>
      <c r="H51" s="164"/>
      <c r="I51" s="164">
        <f>H51+(H51*Maj!$B$2)</f>
        <v>0</v>
      </c>
      <c r="J51" s="169"/>
      <c r="K51" s="166">
        <f>J51+(J51*Maj!$B$3)</f>
        <v>0</v>
      </c>
      <c r="L51" s="166"/>
      <c r="M51" s="166">
        <f>L51+(L51*Maj!$B$4)</f>
        <v>0</v>
      </c>
      <c r="N51" s="166"/>
      <c r="O51" s="174"/>
      <c r="P51" s="177">
        <f>SUM(M51,K51,I51,G51,N51)</f>
        <v>0</v>
      </c>
      <c r="Q51" s="166">
        <f>Q50+P51-O51</f>
        <v>0</v>
      </c>
    </row>
    <row r="52" spans="1:17" s="71" customFormat="1" ht="12.75" customHeight="1" x14ac:dyDescent="0.2">
      <c r="A52" s="76"/>
      <c r="B52" s="73"/>
      <c r="C52" s="73"/>
      <c r="D52" s="73"/>
      <c r="E52" s="182"/>
      <c r="F52" s="164"/>
      <c r="G52" s="164">
        <f>F52+(F52*Maj!$B$1)</f>
        <v>0</v>
      </c>
      <c r="H52" s="164"/>
      <c r="I52" s="164">
        <f>H52+(H52*Maj!$B$2)</f>
        <v>0</v>
      </c>
      <c r="J52" s="169"/>
      <c r="K52" s="166">
        <f>J52+(J52*Maj!$B$3)</f>
        <v>0</v>
      </c>
      <c r="L52" s="166"/>
      <c r="M52" s="166">
        <f>L52+(L52*Maj!$B$4)</f>
        <v>0</v>
      </c>
      <c r="N52" s="166"/>
      <c r="O52" s="174"/>
      <c r="P52" s="177">
        <f>SUM(M52,K52,I52,G52,N52)</f>
        <v>0</v>
      </c>
      <c r="Q52" s="166">
        <f>Q51+P52-O52</f>
        <v>0</v>
      </c>
    </row>
    <row r="53" spans="1:17" s="71" customFormat="1" ht="12.75" customHeight="1" x14ac:dyDescent="0.2">
      <c r="A53" s="76"/>
      <c r="B53" s="73"/>
      <c r="C53" s="73"/>
      <c r="D53" s="73"/>
      <c r="E53" s="182"/>
      <c r="F53" s="164"/>
      <c r="G53" s="164">
        <f>F53+(F53*Maj!$B$1)</f>
        <v>0</v>
      </c>
      <c r="H53" s="164"/>
      <c r="I53" s="164">
        <f>H53+(H53*Maj!$B$2)</f>
        <v>0</v>
      </c>
      <c r="J53" s="169"/>
      <c r="K53" s="166">
        <f>J53+(J53*Maj!$B$3)</f>
        <v>0</v>
      </c>
      <c r="L53" s="166"/>
      <c r="M53" s="166">
        <f>L53+(L53*Maj!$B$4)</f>
        <v>0</v>
      </c>
      <c r="N53" s="166"/>
      <c r="O53" s="174"/>
      <c r="P53" s="177">
        <f>SUM(M53,K53,I53,G53,N53)</f>
        <v>0</v>
      </c>
      <c r="Q53" s="166">
        <f>Q52+P53-O53</f>
        <v>0</v>
      </c>
    </row>
    <row r="54" spans="1:17" s="71" customFormat="1" ht="12.75" customHeight="1" x14ac:dyDescent="0.2">
      <c r="A54" s="76"/>
      <c r="B54" s="73"/>
      <c r="C54" s="73"/>
      <c r="D54" s="73"/>
      <c r="E54" s="182"/>
      <c r="F54" s="164"/>
      <c r="G54" s="164">
        <f>F54+(F54*Maj!$B$1)</f>
        <v>0</v>
      </c>
      <c r="H54" s="164"/>
      <c r="I54" s="164">
        <f>H54+(H54*Maj!$B$2)</f>
        <v>0</v>
      </c>
      <c r="J54" s="169"/>
      <c r="K54" s="166">
        <f>J54+(J54*Maj!$B$3)</f>
        <v>0</v>
      </c>
      <c r="L54" s="166"/>
      <c r="M54" s="166">
        <f>L54+(L54*Maj!$B$4)</f>
        <v>0</v>
      </c>
      <c r="N54" s="166"/>
      <c r="O54" s="174"/>
      <c r="P54" s="177">
        <f>SUM(M54,K54,I54,G54,N54)</f>
        <v>0</v>
      </c>
      <c r="Q54" s="166">
        <f>Q53+P54-O54</f>
        <v>0</v>
      </c>
    </row>
    <row r="55" spans="1:17" s="71" customFormat="1" ht="12.75" customHeight="1" x14ac:dyDescent="0.2">
      <c r="A55" s="76"/>
      <c r="B55" s="73"/>
      <c r="C55" s="73"/>
      <c r="D55" s="73"/>
      <c r="E55" s="182"/>
      <c r="F55" s="164"/>
      <c r="G55" s="164">
        <f>F55+(F55*Maj!$B$1)</f>
        <v>0</v>
      </c>
      <c r="H55" s="164"/>
      <c r="I55" s="164">
        <f>H55+(H55*Maj!$B$2)</f>
        <v>0</v>
      </c>
      <c r="J55" s="169"/>
      <c r="K55" s="166">
        <f>J55+(J55*Maj!$B$3)</f>
        <v>0</v>
      </c>
      <c r="L55" s="166"/>
      <c r="M55" s="166">
        <f>L55+(L55*Maj!$B$4)</f>
        <v>0</v>
      </c>
      <c r="N55" s="166"/>
      <c r="O55" s="174"/>
      <c r="P55" s="177">
        <f>SUM(M55,K55,I55,G55,N55)</f>
        <v>0</v>
      </c>
      <c r="Q55" s="166">
        <f>Q54+P55-O55</f>
        <v>0</v>
      </c>
    </row>
    <row r="56" spans="1:17" s="71" customFormat="1" ht="12.75" customHeight="1" x14ac:dyDescent="0.2">
      <c r="A56" s="76"/>
      <c r="B56" s="73"/>
      <c r="C56" s="73"/>
      <c r="D56" s="73"/>
      <c r="E56" s="182"/>
      <c r="F56" s="164"/>
      <c r="G56" s="164">
        <f>F56+(F56*Maj!$B$1)</f>
        <v>0</v>
      </c>
      <c r="H56" s="164"/>
      <c r="I56" s="164">
        <f>H56+(H56*Maj!$B$2)</f>
        <v>0</v>
      </c>
      <c r="J56" s="169"/>
      <c r="K56" s="166">
        <f>J56+(J56*Maj!$B$3)</f>
        <v>0</v>
      </c>
      <c r="L56" s="166"/>
      <c r="M56" s="166">
        <f>L56+(L56*Maj!$B$4)</f>
        <v>0</v>
      </c>
      <c r="N56" s="166"/>
      <c r="O56" s="174"/>
      <c r="P56" s="177">
        <f>SUM(M56,K56,I56,G56,N56)</f>
        <v>0</v>
      </c>
      <c r="Q56" s="166">
        <f>Q55+P56-O56</f>
        <v>0</v>
      </c>
    </row>
    <row r="57" spans="1:17" s="71" customFormat="1" ht="12.75" customHeight="1" x14ac:dyDescent="0.2">
      <c r="A57" s="76"/>
      <c r="B57" s="73"/>
      <c r="C57" s="73"/>
      <c r="D57" s="73"/>
      <c r="E57" s="182"/>
      <c r="F57" s="164"/>
      <c r="G57" s="164">
        <f>F57+(F57*Maj!$B$1)</f>
        <v>0</v>
      </c>
      <c r="H57" s="164"/>
      <c r="I57" s="164">
        <f>H57+(H57*Maj!$B$2)</f>
        <v>0</v>
      </c>
      <c r="J57" s="169"/>
      <c r="K57" s="166">
        <f>J57+(J57*Maj!$B$3)</f>
        <v>0</v>
      </c>
      <c r="L57" s="166"/>
      <c r="M57" s="166">
        <f>L57+(L57*Maj!$B$4)</f>
        <v>0</v>
      </c>
      <c r="N57" s="166"/>
      <c r="O57" s="174"/>
      <c r="P57" s="177">
        <f>SUM(M57,K57,I57,G57,N57)</f>
        <v>0</v>
      </c>
      <c r="Q57" s="166">
        <f>Q56+P57-O57</f>
        <v>0</v>
      </c>
    </row>
    <row r="58" spans="1:17" s="71" customFormat="1" ht="12.75" customHeight="1" x14ac:dyDescent="0.2">
      <c r="A58" s="76"/>
      <c r="B58" s="73"/>
      <c r="C58" s="73"/>
      <c r="D58" s="73"/>
      <c r="E58" s="182"/>
      <c r="F58" s="164"/>
      <c r="G58" s="164">
        <f>F58+(F58*Maj!$B$1)</f>
        <v>0</v>
      </c>
      <c r="H58" s="164"/>
      <c r="I58" s="164">
        <f>H58+(H58*Maj!$B$2)</f>
        <v>0</v>
      </c>
      <c r="J58" s="169"/>
      <c r="K58" s="166">
        <f>J58+(J58*Maj!$B$3)</f>
        <v>0</v>
      </c>
      <c r="L58" s="166"/>
      <c r="M58" s="166">
        <f>L58+(L58*Maj!$B$4)</f>
        <v>0</v>
      </c>
      <c r="N58" s="166"/>
      <c r="O58" s="174"/>
      <c r="P58" s="177">
        <f>SUM(M58,K58,I58,G58,N58)</f>
        <v>0</v>
      </c>
      <c r="Q58" s="166">
        <f>Q57+P58-O58</f>
        <v>0</v>
      </c>
    </row>
    <row r="59" spans="1:17" s="71" customFormat="1" ht="12.75" customHeight="1" x14ac:dyDescent="0.2">
      <c r="A59" s="76"/>
      <c r="B59" s="73"/>
      <c r="C59" s="73"/>
      <c r="D59" s="73"/>
      <c r="E59" s="182"/>
      <c r="F59" s="164"/>
      <c r="G59" s="164">
        <f>F59+(F59*Maj!$B$1)</f>
        <v>0</v>
      </c>
      <c r="H59" s="164"/>
      <c r="I59" s="164">
        <f>H59+(H59*Maj!$B$2)</f>
        <v>0</v>
      </c>
      <c r="J59" s="169"/>
      <c r="K59" s="166">
        <f>J59+(J59*Maj!$B$3)</f>
        <v>0</v>
      </c>
      <c r="L59" s="166"/>
      <c r="M59" s="166">
        <f>L59+(L59*Maj!$B$4)</f>
        <v>0</v>
      </c>
      <c r="N59" s="166"/>
      <c r="O59" s="174"/>
      <c r="P59" s="177">
        <f>SUM(M59,K59,I59,G59,N59)</f>
        <v>0</v>
      </c>
      <c r="Q59" s="166">
        <f>Q58+P59-O59</f>
        <v>0</v>
      </c>
    </row>
    <row r="60" spans="1:17" s="71" customFormat="1" ht="12.75" customHeight="1" x14ac:dyDescent="0.2">
      <c r="A60" s="76"/>
      <c r="B60" s="73"/>
      <c r="C60" s="73"/>
      <c r="D60" s="73"/>
      <c r="E60" s="182"/>
      <c r="F60" s="164"/>
      <c r="G60" s="164">
        <f>F60+(F60*Maj!$B$1)</f>
        <v>0</v>
      </c>
      <c r="H60" s="164"/>
      <c r="I60" s="164">
        <f>H60+(H60*Maj!$B$2)</f>
        <v>0</v>
      </c>
      <c r="J60" s="169"/>
      <c r="K60" s="166">
        <f>J60+(J60*Maj!$B$3)</f>
        <v>0</v>
      </c>
      <c r="L60" s="166"/>
      <c r="M60" s="166">
        <f>L60+(L60*Maj!$B$4)</f>
        <v>0</v>
      </c>
      <c r="N60" s="166"/>
      <c r="O60" s="174"/>
      <c r="P60" s="177">
        <f>SUM(M60,K60,I60,G60,N60)</f>
        <v>0</v>
      </c>
      <c r="Q60" s="166">
        <f>Q59+P60-O60</f>
        <v>0</v>
      </c>
    </row>
    <row r="61" spans="1:17" s="71" customFormat="1" ht="12.75" customHeight="1" x14ac:dyDescent="0.2">
      <c r="A61" s="76"/>
      <c r="B61" s="73"/>
      <c r="C61" s="73"/>
      <c r="D61" s="73"/>
      <c r="E61" s="182"/>
      <c r="F61" s="164"/>
      <c r="G61" s="164">
        <f>F61+(F61*Maj!$B$1)</f>
        <v>0</v>
      </c>
      <c r="H61" s="164"/>
      <c r="I61" s="164">
        <f>H61+(H61*Maj!$B$2)</f>
        <v>0</v>
      </c>
      <c r="J61" s="169"/>
      <c r="K61" s="166">
        <f>J61+(J61*Maj!$B$3)</f>
        <v>0</v>
      </c>
      <c r="L61" s="166"/>
      <c r="M61" s="166">
        <f>L61+(L61*Maj!$B$4)</f>
        <v>0</v>
      </c>
      <c r="N61" s="166"/>
      <c r="O61" s="174"/>
      <c r="P61" s="177">
        <f>SUM(M61,K61,I61,G61,N61)</f>
        <v>0</v>
      </c>
      <c r="Q61" s="166">
        <f>Q60+P61-O61</f>
        <v>0</v>
      </c>
    </row>
    <row r="62" spans="1:17" s="71" customFormat="1" ht="12.75" customHeight="1" x14ac:dyDescent="0.2">
      <c r="A62" s="76"/>
      <c r="B62" s="73"/>
      <c r="C62" s="73"/>
      <c r="D62" s="73"/>
      <c r="E62" s="182"/>
      <c r="F62" s="164"/>
      <c r="G62" s="164">
        <f>F62+(F62*Maj!$B$1)</f>
        <v>0</v>
      </c>
      <c r="H62" s="164"/>
      <c r="I62" s="164">
        <f>H62+(H62*Maj!$B$2)</f>
        <v>0</v>
      </c>
      <c r="J62" s="169"/>
      <c r="K62" s="166">
        <f>J62+(J62*Maj!$B$3)</f>
        <v>0</v>
      </c>
      <c r="L62" s="166"/>
      <c r="M62" s="166">
        <f>L62+(L62*Maj!$B$4)</f>
        <v>0</v>
      </c>
      <c r="N62" s="166"/>
      <c r="O62" s="174"/>
      <c r="P62" s="177">
        <f>SUM(M62,K62,I62,G62,N62)</f>
        <v>0</v>
      </c>
      <c r="Q62" s="166">
        <f>Q61+P62-O62</f>
        <v>0</v>
      </c>
    </row>
    <row r="63" spans="1:17" s="71" customFormat="1" ht="12.75" customHeight="1" x14ac:dyDescent="0.2">
      <c r="A63" s="76"/>
      <c r="B63" s="73"/>
      <c r="C63" s="73"/>
      <c r="D63" s="73"/>
      <c r="E63" s="182"/>
      <c r="F63" s="164"/>
      <c r="G63" s="164">
        <f>F63+(F63*Maj!$B$1)</f>
        <v>0</v>
      </c>
      <c r="H63" s="164"/>
      <c r="I63" s="164">
        <f>H63+(H63*Maj!$B$2)</f>
        <v>0</v>
      </c>
      <c r="J63" s="169"/>
      <c r="K63" s="166">
        <f>J63+(J63*Maj!$B$3)</f>
        <v>0</v>
      </c>
      <c r="L63" s="166"/>
      <c r="M63" s="166">
        <f>L63+(L63*Maj!$B$4)</f>
        <v>0</v>
      </c>
      <c r="N63" s="166"/>
      <c r="O63" s="174"/>
      <c r="P63" s="177">
        <f>SUM(M63,K63,I63,G63,N63)</f>
        <v>0</v>
      </c>
      <c r="Q63" s="166">
        <f>Q62+P63-O63</f>
        <v>0</v>
      </c>
    </row>
    <row r="64" spans="1:17" s="71" customFormat="1" ht="12.75" customHeight="1" x14ac:dyDescent="0.2">
      <c r="A64" s="76"/>
      <c r="B64" s="73"/>
      <c r="C64" s="73"/>
      <c r="D64" s="73"/>
      <c r="E64" s="182"/>
      <c r="F64" s="164"/>
      <c r="G64" s="164">
        <f>F64+(F64*Maj!$B$1)</f>
        <v>0</v>
      </c>
      <c r="H64" s="164"/>
      <c r="I64" s="164">
        <f>H64+(H64*Maj!$B$2)</f>
        <v>0</v>
      </c>
      <c r="J64" s="169"/>
      <c r="K64" s="166">
        <f>J64+(J64*Maj!$B$3)</f>
        <v>0</v>
      </c>
      <c r="L64" s="166"/>
      <c r="M64" s="166">
        <f>L64+(L64*Maj!$B$4)</f>
        <v>0</v>
      </c>
      <c r="N64" s="166"/>
      <c r="O64" s="174"/>
      <c r="P64" s="177">
        <f>SUM(M64,K64,I64,G64,N64)</f>
        <v>0</v>
      </c>
      <c r="Q64" s="166">
        <f>Q63+P64-O64</f>
        <v>0</v>
      </c>
    </row>
    <row r="65" spans="1:17" s="71" customFormat="1" ht="12.75" customHeight="1" x14ac:dyDescent="0.2">
      <c r="A65" s="76"/>
      <c r="B65" s="73"/>
      <c r="C65" s="73"/>
      <c r="D65" s="73"/>
      <c r="E65" s="182"/>
      <c r="F65" s="164"/>
      <c r="G65" s="164">
        <f>F65+(F65*Maj!$B$1)</f>
        <v>0</v>
      </c>
      <c r="H65" s="164"/>
      <c r="I65" s="164">
        <f>H65+(H65*Maj!$B$2)</f>
        <v>0</v>
      </c>
      <c r="J65" s="169"/>
      <c r="K65" s="166">
        <f>J65+(J65*Maj!$B$3)</f>
        <v>0</v>
      </c>
      <c r="L65" s="166"/>
      <c r="M65" s="166">
        <f>L65+(L65*Maj!$B$4)</f>
        <v>0</v>
      </c>
      <c r="N65" s="166"/>
      <c r="O65" s="174"/>
      <c r="P65" s="177">
        <f>SUM(M65,K65,I65,G65,N65)</f>
        <v>0</v>
      </c>
      <c r="Q65" s="166">
        <f>Q64+P65-O65</f>
        <v>0</v>
      </c>
    </row>
    <row r="66" spans="1:17" s="71" customFormat="1" ht="12.75" customHeight="1" x14ac:dyDescent="0.2">
      <c r="A66" s="76"/>
      <c r="B66" s="73"/>
      <c r="C66" s="73"/>
      <c r="D66" s="73"/>
      <c r="E66" s="182"/>
      <c r="F66" s="164"/>
      <c r="G66" s="164">
        <f>F66+(F66*Maj!$B$1)</f>
        <v>0</v>
      </c>
      <c r="H66" s="164"/>
      <c r="I66" s="164">
        <f>H66+(H66*Maj!$B$2)</f>
        <v>0</v>
      </c>
      <c r="J66" s="169"/>
      <c r="K66" s="166">
        <f>J66+(J66*Maj!$B$3)</f>
        <v>0</v>
      </c>
      <c r="L66" s="166"/>
      <c r="M66" s="166">
        <f>L66+(L66*Maj!$B$4)</f>
        <v>0</v>
      </c>
      <c r="N66" s="166"/>
      <c r="O66" s="174"/>
      <c r="P66" s="177">
        <f>SUM(M66,K66,I66,G66,N66)</f>
        <v>0</v>
      </c>
      <c r="Q66" s="166">
        <f>Q65+P66-O66</f>
        <v>0</v>
      </c>
    </row>
    <row r="67" spans="1:17" s="71" customFormat="1" ht="12.75" customHeight="1" x14ac:dyDescent="0.2">
      <c r="A67" s="76"/>
      <c r="B67" s="73"/>
      <c r="C67" s="73"/>
      <c r="D67" s="73"/>
      <c r="E67" s="182"/>
      <c r="F67" s="164"/>
      <c r="G67" s="164">
        <f>F67+(F67*Maj!$B$1)</f>
        <v>0</v>
      </c>
      <c r="H67" s="164"/>
      <c r="I67" s="164">
        <f>H67+(H67*Maj!$B$2)</f>
        <v>0</v>
      </c>
      <c r="J67" s="169"/>
      <c r="K67" s="166">
        <f>J67+(J67*Maj!$B$3)</f>
        <v>0</v>
      </c>
      <c r="L67" s="171"/>
      <c r="M67" s="166">
        <f>L67+(L67*Maj!$B$4)</f>
        <v>0</v>
      </c>
      <c r="N67" s="166"/>
      <c r="O67" s="174"/>
      <c r="P67" s="177">
        <f>SUM(M67,K67,I67,G67,N67)</f>
        <v>0</v>
      </c>
      <c r="Q67" s="166">
        <f>Q66+P67-O67</f>
        <v>0</v>
      </c>
    </row>
    <row r="68" spans="1:17" s="71" customFormat="1" ht="12.75" customHeight="1" x14ac:dyDescent="0.2">
      <c r="A68" s="76"/>
      <c r="B68" s="73"/>
      <c r="C68" s="73"/>
      <c r="D68" s="73"/>
      <c r="E68" s="182"/>
      <c r="F68" s="164"/>
      <c r="G68" s="164">
        <f>F68+(F68*Maj!$B$1)</f>
        <v>0</v>
      </c>
      <c r="H68" s="164"/>
      <c r="I68" s="164">
        <f>H68+(H68*Maj!$B$2)</f>
        <v>0</v>
      </c>
      <c r="J68" s="169"/>
      <c r="K68" s="166">
        <f>J68+(J68*Maj!$B$3)</f>
        <v>0</v>
      </c>
      <c r="L68" s="171"/>
      <c r="M68" s="166">
        <f>L68+(L68*Maj!$B$4)</f>
        <v>0</v>
      </c>
      <c r="N68" s="166"/>
      <c r="O68" s="174"/>
      <c r="P68" s="177">
        <f>SUM(M68,K68,I68,G68,N68)</f>
        <v>0</v>
      </c>
      <c r="Q68" s="166">
        <f>Q67+P68-O68</f>
        <v>0</v>
      </c>
    </row>
    <row r="69" spans="1:17" s="71" customFormat="1" ht="12.75" customHeight="1" x14ac:dyDescent="0.2">
      <c r="A69" s="76"/>
      <c r="B69" s="73"/>
      <c r="C69" s="73"/>
      <c r="D69" s="73"/>
      <c r="E69" s="182"/>
      <c r="F69" s="164"/>
      <c r="G69" s="164">
        <f>F69+(F69*Maj!$B$1)</f>
        <v>0</v>
      </c>
      <c r="H69" s="164"/>
      <c r="I69" s="164">
        <f>H69+(H69*Maj!$B$2)</f>
        <v>0</v>
      </c>
      <c r="J69" s="169"/>
      <c r="K69" s="166">
        <f>J69+(J69*Maj!$B$3)</f>
        <v>0</v>
      </c>
      <c r="L69" s="171"/>
      <c r="M69" s="166">
        <f>L69+(L69*Maj!$B$4)</f>
        <v>0</v>
      </c>
      <c r="N69" s="166"/>
      <c r="O69" s="174"/>
      <c r="P69" s="177">
        <f>SUM(M69,K69,I69,G69,N69)</f>
        <v>0</v>
      </c>
      <c r="Q69" s="166">
        <f>Q68+P69-O69</f>
        <v>0</v>
      </c>
    </row>
    <row r="70" spans="1:17" s="71" customFormat="1" ht="12.75" customHeight="1" x14ac:dyDescent="0.2">
      <c r="A70" s="76"/>
      <c r="B70" s="73"/>
      <c r="C70" s="73"/>
      <c r="D70" s="73"/>
      <c r="E70" s="182"/>
      <c r="F70" s="164"/>
      <c r="G70" s="164">
        <f>F70+(F70*Maj!$B$1)</f>
        <v>0</v>
      </c>
      <c r="H70" s="164"/>
      <c r="I70" s="164">
        <f>H70+(H70*Maj!$B$2)</f>
        <v>0</v>
      </c>
      <c r="J70" s="169"/>
      <c r="K70" s="166">
        <f>J70+(J70*Maj!$B$3)</f>
        <v>0</v>
      </c>
      <c r="L70" s="171"/>
      <c r="M70" s="166">
        <f>L70+(L70*Maj!$B$4)</f>
        <v>0</v>
      </c>
      <c r="N70" s="166"/>
      <c r="O70" s="174"/>
      <c r="P70" s="177">
        <f>SUM(M70,K70,I70,G70,N70)</f>
        <v>0</v>
      </c>
      <c r="Q70" s="166">
        <f>Q69+P70-O70</f>
        <v>0</v>
      </c>
    </row>
    <row r="71" spans="1:17" s="71" customFormat="1" ht="12.75" customHeight="1" x14ac:dyDescent="0.2">
      <c r="A71" s="76"/>
      <c r="B71" s="73"/>
      <c r="C71" s="73"/>
      <c r="D71" s="73"/>
      <c r="E71" s="182"/>
      <c r="F71" s="164"/>
      <c r="G71" s="164">
        <f>F71+(F71*Maj!$B$1)</f>
        <v>0</v>
      </c>
      <c r="H71" s="164"/>
      <c r="I71" s="164">
        <f>H71+(H71*Maj!$B$2)</f>
        <v>0</v>
      </c>
      <c r="J71" s="169"/>
      <c r="K71" s="166">
        <f>J71+(J71*Maj!$B$3)</f>
        <v>0</v>
      </c>
      <c r="L71" s="171"/>
      <c r="M71" s="166">
        <f>L71+(L71*Maj!$B$4)</f>
        <v>0</v>
      </c>
      <c r="N71" s="166"/>
      <c r="O71" s="174"/>
      <c r="P71" s="177">
        <f>SUM(M71,K71,I71,G71,N71)</f>
        <v>0</v>
      </c>
      <c r="Q71" s="166">
        <f>Q70+P71-O71</f>
        <v>0</v>
      </c>
    </row>
    <row r="72" spans="1:17" s="71" customFormat="1" ht="12.75" customHeight="1" x14ac:dyDescent="0.2">
      <c r="A72" s="76"/>
      <c r="B72" s="73"/>
      <c r="C72" s="73"/>
      <c r="D72" s="73"/>
      <c r="E72" s="182"/>
      <c r="F72" s="164"/>
      <c r="G72" s="164">
        <f>F72+(F72*Maj!$B$1)</f>
        <v>0</v>
      </c>
      <c r="H72" s="164"/>
      <c r="I72" s="164">
        <f>H72+(H72*Maj!$B$2)</f>
        <v>0</v>
      </c>
      <c r="J72" s="169"/>
      <c r="K72" s="166">
        <f>J72+(J72*Maj!$B$3)</f>
        <v>0</v>
      </c>
      <c r="L72" s="171"/>
      <c r="M72" s="166">
        <f>L72+(L72*Maj!$B$4)</f>
        <v>0</v>
      </c>
      <c r="N72" s="166"/>
      <c r="O72" s="174"/>
      <c r="P72" s="177">
        <f>SUM(M72,K72,I72,G72,N72)</f>
        <v>0</v>
      </c>
      <c r="Q72" s="166">
        <f>Q71+P72-O72</f>
        <v>0</v>
      </c>
    </row>
    <row r="73" spans="1:17" s="71" customFormat="1" ht="12.75" customHeight="1" x14ac:dyDescent="0.2">
      <c r="A73" s="76"/>
      <c r="B73" s="73"/>
      <c r="C73" s="73"/>
      <c r="D73" s="73"/>
      <c r="E73" s="182"/>
      <c r="F73" s="164"/>
      <c r="G73" s="164">
        <f>F73+(F73*Maj!$B$1)</f>
        <v>0</v>
      </c>
      <c r="H73" s="164"/>
      <c r="I73" s="164">
        <f>H73+(H73*Maj!$B$2)</f>
        <v>0</v>
      </c>
      <c r="J73" s="169"/>
      <c r="K73" s="166">
        <f>J73+(J73*Maj!$B$3)</f>
        <v>0</v>
      </c>
      <c r="L73" s="171"/>
      <c r="M73" s="166">
        <f>L73+(L73*Maj!$B$4)</f>
        <v>0</v>
      </c>
      <c r="N73" s="166"/>
      <c r="O73" s="174"/>
      <c r="P73" s="177">
        <f>SUM(M73,K73,I73,G73,N73)</f>
        <v>0</v>
      </c>
      <c r="Q73" s="166">
        <f>Q72+P73-O73</f>
        <v>0</v>
      </c>
    </row>
    <row r="74" spans="1:17" s="71" customFormat="1" ht="12.75" customHeight="1" x14ac:dyDescent="0.2">
      <c r="A74" s="76"/>
      <c r="B74" s="73"/>
      <c r="C74" s="73"/>
      <c r="D74" s="73"/>
      <c r="E74" s="182"/>
      <c r="F74" s="164"/>
      <c r="G74" s="164">
        <f>F74+(F74*Maj!$B$1)</f>
        <v>0</v>
      </c>
      <c r="H74" s="164"/>
      <c r="I74" s="164">
        <f>H74+(H74*Maj!$B$2)</f>
        <v>0</v>
      </c>
      <c r="J74" s="169"/>
      <c r="K74" s="166">
        <f>J74+(J74*Maj!$B$3)</f>
        <v>0</v>
      </c>
      <c r="L74" s="171"/>
      <c r="M74" s="166">
        <f>L74+(L74*Maj!$B$4)</f>
        <v>0</v>
      </c>
      <c r="N74" s="166"/>
      <c r="O74" s="174"/>
      <c r="P74" s="177">
        <f>SUM(M74,K74,I74,G74,N74)</f>
        <v>0</v>
      </c>
      <c r="Q74" s="166">
        <f>Q73+P74-O74</f>
        <v>0</v>
      </c>
    </row>
    <row r="75" spans="1:17" s="71" customFormat="1" ht="12.75" customHeight="1" x14ac:dyDescent="0.2">
      <c r="A75" s="76"/>
      <c r="B75" s="73"/>
      <c r="C75" s="73"/>
      <c r="D75" s="73"/>
      <c r="E75" s="182"/>
      <c r="F75" s="164"/>
      <c r="G75" s="164">
        <f>F75+(F75*Maj!$B$1)</f>
        <v>0</v>
      </c>
      <c r="H75" s="164"/>
      <c r="I75" s="164">
        <f>H75+(H75*Maj!$B$2)</f>
        <v>0</v>
      </c>
      <c r="J75" s="169"/>
      <c r="K75" s="166">
        <f>J75+(J75*Maj!$B$3)</f>
        <v>0</v>
      </c>
      <c r="L75" s="171"/>
      <c r="M75" s="166">
        <f>L75+(L75*Maj!$B$4)</f>
        <v>0</v>
      </c>
      <c r="N75" s="166"/>
      <c r="O75" s="174"/>
      <c r="P75" s="177">
        <f>SUM(M75,K75,I75,G75,N75)</f>
        <v>0</v>
      </c>
      <c r="Q75" s="166">
        <f>Q74+P75-O75</f>
        <v>0</v>
      </c>
    </row>
    <row r="76" spans="1:17" s="71" customFormat="1" ht="12.75" customHeight="1" x14ac:dyDescent="0.2">
      <c r="A76" s="76"/>
      <c r="B76" s="73"/>
      <c r="C76" s="73"/>
      <c r="D76" s="73"/>
      <c r="E76" s="182"/>
      <c r="F76" s="164"/>
      <c r="G76" s="164">
        <f>F76+(F76*Maj!$B$1)</f>
        <v>0</v>
      </c>
      <c r="H76" s="164"/>
      <c r="I76" s="164">
        <f>H76+(H76*Maj!$B$2)</f>
        <v>0</v>
      </c>
      <c r="J76" s="169"/>
      <c r="K76" s="166">
        <f>J76+(J76*Maj!$B$3)</f>
        <v>0</v>
      </c>
      <c r="L76" s="171"/>
      <c r="M76" s="166">
        <f>L76+(L76*Maj!$B$4)</f>
        <v>0</v>
      </c>
      <c r="N76" s="166"/>
      <c r="O76" s="174"/>
      <c r="P76" s="177">
        <f>SUM(M76,K76,I76,G76,N76)</f>
        <v>0</v>
      </c>
      <c r="Q76" s="166">
        <f>Q75+P76-O76</f>
        <v>0</v>
      </c>
    </row>
    <row r="77" spans="1:17" s="71" customFormat="1" ht="12.75" customHeight="1" x14ac:dyDescent="0.2">
      <c r="A77" s="76"/>
      <c r="B77" s="73"/>
      <c r="C77" s="73"/>
      <c r="D77" s="73"/>
      <c r="E77" s="182"/>
      <c r="F77" s="164"/>
      <c r="G77" s="164">
        <f>F77+(F77*Maj!$B$1)</f>
        <v>0</v>
      </c>
      <c r="H77" s="164"/>
      <c r="I77" s="164">
        <f>H77+(H77*Maj!$B$2)</f>
        <v>0</v>
      </c>
      <c r="J77" s="169"/>
      <c r="K77" s="166">
        <f>J77+(J77*Maj!$B$3)</f>
        <v>0</v>
      </c>
      <c r="L77" s="171"/>
      <c r="M77" s="166">
        <f>L77+(L77*Maj!$B$4)</f>
        <v>0</v>
      </c>
      <c r="N77" s="166"/>
      <c r="O77" s="174"/>
      <c r="P77" s="177">
        <f>SUM(M77,K77,I77,G77,N77)</f>
        <v>0</v>
      </c>
      <c r="Q77" s="166">
        <f>Q76+P77-O77</f>
        <v>0</v>
      </c>
    </row>
    <row r="78" spans="1:17" s="71" customFormat="1" ht="12.75" customHeight="1" x14ac:dyDescent="0.2">
      <c r="A78" s="76"/>
      <c r="B78" s="73"/>
      <c r="C78" s="73"/>
      <c r="D78" s="73"/>
      <c r="E78" s="182"/>
      <c r="F78" s="164"/>
      <c r="G78" s="164">
        <f>F78+(F78*Maj!$B$1)</f>
        <v>0</v>
      </c>
      <c r="H78" s="164"/>
      <c r="I78" s="164">
        <f>H78+(H78*Maj!$B$2)</f>
        <v>0</v>
      </c>
      <c r="J78" s="169"/>
      <c r="K78" s="166">
        <f>J78+(J78*Maj!$B$3)</f>
        <v>0</v>
      </c>
      <c r="L78" s="171"/>
      <c r="M78" s="166">
        <f>L78+(L78*Maj!$B$4)</f>
        <v>0</v>
      </c>
      <c r="N78" s="166"/>
      <c r="O78" s="174"/>
      <c r="P78" s="177">
        <f>SUM(M78,K78,I78,G78,N78)</f>
        <v>0</v>
      </c>
      <c r="Q78" s="166">
        <f>Q77+P78-O78</f>
        <v>0</v>
      </c>
    </row>
    <row r="79" spans="1:17" s="71" customFormat="1" ht="12.75" customHeight="1" x14ac:dyDescent="0.2">
      <c r="A79" s="76"/>
      <c r="B79" s="73"/>
      <c r="C79" s="73"/>
      <c r="D79" s="73"/>
      <c r="E79" s="182"/>
      <c r="F79" s="164"/>
      <c r="G79" s="164">
        <f>F79+(F79*Maj!$B$1)</f>
        <v>0</v>
      </c>
      <c r="H79" s="164"/>
      <c r="I79" s="164">
        <f>H79+(H79*Maj!$B$2)</f>
        <v>0</v>
      </c>
      <c r="J79" s="169"/>
      <c r="K79" s="166">
        <f>J79+(J79*Maj!$B$3)</f>
        <v>0</v>
      </c>
      <c r="L79" s="171"/>
      <c r="M79" s="166">
        <f>L79+(L79*Maj!$B$4)</f>
        <v>0</v>
      </c>
      <c r="N79" s="166"/>
      <c r="O79" s="174"/>
      <c r="P79" s="177">
        <f>SUM(M79,K79,I79,G79,N79)</f>
        <v>0</v>
      </c>
      <c r="Q79" s="166">
        <f>Q78+P79-O79</f>
        <v>0</v>
      </c>
    </row>
    <row r="80" spans="1:17" s="71" customFormat="1" ht="12.75" customHeight="1" x14ac:dyDescent="0.2">
      <c r="A80" s="76"/>
      <c r="B80" s="73"/>
      <c r="C80" s="73"/>
      <c r="D80" s="73"/>
      <c r="E80" s="182"/>
      <c r="F80" s="164"/>
      <c r="G80" s="164">
        <f>F80+(F80*Maj!$B$1)</f>
        <v>0</v>
      </c>
      <c r="H80" s="164"/>
      <c r="I80" s="164">
        <f>H80+(H80*Maj!$B$2)</f>
        <v>0</v>
      </c>
      <c r="J80" s="169"/>
      <c r="K80" s="166">
        <f>J80+(J80*Maj!$B$3)</f>
        <v>0</v>
      </c>
      <c r="L80" s="171"/>
      <c r="M80" s="166">
        <f>L80+(L80*Maj!$B$4)</f>
        <v>0</v>
      </c>
      <c r="N80" s="166"/>
      <c r="O80" s="174"/>
      <c r="P80" s="177">
        <f>SUM(M80,K80,I80,G80,N80)</f>
        <v>0</v>
      </c>
      <c r="Q80" s="166">
        <f>Q79+P80-O80</f>
        <v>0</v>
      </c>
    </row>
    <row r="81" spans="1:17" s="71" customFormat="1" ht="12.75" customHeight="1" x14ac:dyDescent="0.2">
      <c r="A81" s="76"/>
      <c r="B81" s="73"/>
      <c r="C81" s="73"/>
      <c r="D81" s="73"/>
      <c r="E81" s="182"/>
      <c r="F81" s="164"/>
      <c r="G81" s="164">
        <f>F81+(F81*Maj!$B$1)</f>
        <v>0</v>
      </c>
      <c r="H81" s="164"/>
      <c r="I81" s="164">
        <f>H81+(H81*Maj!$B$2)</f>
        <v>0</v>
      </c>
      <c r="J81" s="169"/>
      <c r="K81" s="166">
        <f>J81+(J81*Maj!$B$3)</f>
        <v>0</v>
      </c>
      <c r="L81" s="171"/>
      <c r="M81" s="166">
        <f>L81+(L81*Maj!$B$4)</f>
        <v>0</v>
      </c>
      <c r="N81" s="166"/>
      <c r="O81" s="174"/>
      <c r="P81" s="177">
        <f>SUM(M81,K81,I81,G81,N81)</f>
        <v>0</v>
      </c>
      <c r="Q81" s="166">
        <f>Q80+P81-O81</f>
        <v>0</v>
      </c>
    </row>
    <row r="82" spans="1:17" s="71" customFormat="1" ht="12.75" customHeight="1" x14ac:dyDescent="0.2">
      <c r="A82" s="76"/>
      <c r="B82" s="73"/>
      <c r="C82" s="73"/>
      <c r="D82" s="73"/>
      <c r="E82" s="182"/>
      <c r="F82" s="164"/>
      <c r="G82" s="164">
        <f>F82+(F82*Maj!$B$1)</f>
        <v>0</v>
      </c>
      <c r="H82" s="164"/>
      <c r="I82" s="164">
        <f>H82+(H82*Maj!$B$2)</f>
        <v>0</v>
      </c>
      <c r="J82" s="169"/>
      <c r="K82" s="166">
        <f>J82+(J82*Maj!$B$3)</f>
        <v>0</v>
      </c>
      <c r="L82" s="171"/>
      <c r="M82" s="166">
        <f>L82+(L82*Maj!$B$4)</f>
        <v>0</v>
      </c>
      <c r="N82" s="166"/>
      <c r="O82" s="174"/>
      <c r="P82" s="177">
        <f>SUM(M82,K82,I82,G82,N82)</f>
        <v>0</v>
      </c>
      <c r="Q82" s="166">
        <f>Q81+P82-O82</f>
        <v>0</v>
      </c>
    </row>
    <row r="83" spans="1:17" s="71" customFormat="1" ht="12.75" customHeight="1" x14ac:dyDescent="0.2">
      <c r="A83" s="76"/>
      <c r="B83" s="73"/>
      <c r="C83" s="73"/>
      <c r="D83" s="73"/>
      <c r="E83" s="182"/>
      <c r="F83" s="164"/>
      <c r="G83" s="164">
        <f>F83+(F83*Maj!$B$1)</f>
        <v>0</v>
      </c>
      <c r="H83" s="164"/>
      <c r="I83" s="164">
        <f>H83+(H83*Maj!$B$2)</f>
        <v>0</v>
      </c>
      <c r="J83" s="169"/>
      <c r="K83" s="166">
        <f>J83+(J83*Maj!$B$3)</f>
        <v>0</v>
      </c>
      <c r="L83" s="171"/>
      <c r="M83" s="166">
        <f>L83+(L83*Maj!$B$4)</f>
        <v>0</v>
      </c>
      <c r="N83" s="166"/>
      <c r="O83" s="174"/>
      <c r="P83" s="177">
        <f>SUM(M83,K83,I83,G83,N83)</f>
        <v>0</v>
      </c>
      <c r="Q83" s="166">
        <f>Q82+P83-O83</f>
        <v>0</v>
      </c>
    </row>
    <row r="84" spans="1:17" s="71" customFormat="1" ht="12.75" customHeight="1" x14ac:dyDescent="0.2">
      <c r="A84" s="76"/>
      <c r="B84" s="73"/>
      <c r="C84" s="73"/>
      <c r="D84" s="73"/>
      <c r="E84" s="182"/>
      <c r="F84" s="164"/>
      <c r="G84" s="164">
        <f>F84+(F84*Maj!$B$1)</f>
        <v>0</v>
      </c>
      <c r="H84" s="164"/>
      <c r="I84" s="164">
        <f>H84+(H84*Maj!$B$2)</f>
        <v>0</v>
      </c>
      <c r="J84" s="169"/>
      <c r="K84" s="166">
        <f>J84+(J84*Maj!$B$3)</f>
        <v>0</v>
      </c>
      <c r="L84" s="171"/>
      <c r="M84" s="166">
        <f>L84+(L84*Maj!$B$4)</f>
        <v>0</v>
      </c>
      <c r="N84" s="166"/>
      <c r="O84" s="174"/>
      <c r="P84" s="177">
        <f>SUM(M84,K84,I84,G84,N84)</f>
        <v>0</v>
      </c>
      <c r="Q84" s="166">
        <f>Q83+P84-O84</f>
        <v>0</v>
      </c>
    </row>
    <row r="85" spans="1:17" s="71" customFormat="1" ht="12.75" customHeight="1" x14ac:dyDescent="0.2">
      <c r="A85" s="76"/>
      <c r="B85" s="73"/>
      <c r="C85" s="73"/>
      <c r="D85" s="73"/>
      <c r="E85" s="182"/>
      <c r="F85" s="164"/>
      <c r="G85" s="164">
        <f>F85+(F85*Maj!$B$1)</f>
        <v>0</v>
      </c>
      <c r="H85" s="164"/>
      <c r="I85" s="164">
        <f>H85+(H85*Maj!$B$2)</f>
        <v>0</v>
      </c>
      <c r="J85" s="169"/>
      <c r="K85" s="166">
        <f>J85+(J85*Maj!$B$3)</f>
        <v>0</v>
      </c>
      <c r="L85" s="171"/>
      <c r="M85" s="166">
        <f>L85+(L85*Maj!$B$4)</f>
        <v>0</v>
      </c>
      <c r="N85" s="166"/>
      <c r="O85" s="174"/>
      <c r="P85" s="177">
        <f>SUM(M85,K85,I85,G85,N85)</f>
        <v>0</v>
      </c>
      <c r="Q85" s="166">
        <f>Q84+P85-O85</f>
        <v>0</v>
      </c>
    </row>
    <row r="86" spans="1:17" s="71" customFormat="1" ht="12.75" customHeight="1" x14ac:dyDescent="0.2">
      <c r="A86" s="76"/>
      <c r="B86" s="73"/>
      <c r="C86" s="73"/>
      <c r="D86" s="73"/>
      <c r="E86" s="182"/>
      <c r="F86" s="164"/>
      <c r="G86" s="164">
        <f>F86+(F86*Maj!$B$1)</f>
        <v>0</v>
      </c>
      <c r="H86" s="164"/>
      <c r="I86" s="164">
        <f>H86+(H86*Maj!$B$2)</f>
        <v>0</v>
      </c>
      <c r="J86" s="169"/>
      <c r="K86" s="166">
        <f>J86+(J86*Maj!$B$3)</f>
        <v>0</v>
      </c>
      <c r="L86" s="171"/>
      <c r="M86" s="166">
        <f>L86+(L86*Maj!$B$4)</f>
        <v>0</v>
      </c>
      <c r="N86" s="166"/>
      <c r="O86" s="174"/>
      <c r="P86" s="177">
        <f>SUM(M86,K86,I86,G86,N86)</f>
        <v>0</v>
      </c>
      <c r="Q86" s="166">
        <f>Q85+P86-O86</f>
        <v>0</v>
      </c>
    </row>
    <row r="87" spans="1:17" s="71" customFormat="1" ht="12.75" customHeight="1" x14ac:dyDescent="0.2">
      <c r="A87" s="76"/>
      <c r="B87" s="73"/>
      <c r="C87" s="73"/>
      <c r="D87" s="73"/>
      <c r="E87" s="182"/>
      <c r="F87" s="164"/>
      <c r="G87" s="164">
        <f>F87+(F87*Maj!$B$1)</f>
        <v>0</v>
      </c>
      <c r="H87" s="164"/>
      <c r="I87" s="164">
        <f>H87+(H87*Maj!$B$2)</f>
        <v>0</v>
      </c>
      <c r="J87" s="169"/>
      <c r="K87" s="166">
        <f>J87+(J87*Maj!$B$3)</f>
        <v>0</v>
      </c>
      <c r="L87" s="171"/>
      <c r="M87" s="166">
        <f>L87+(L87*Maj!$B$4)</f>
        <v>0</v>
      </c>
      <c r="N87" s="166"/>
      <c r="O87" s="174"/>
      <c r="P87" s="177">
        <f>SUM(M87,K87,I87,G87,N87)</f>
        <v>0</v>
      </c>
      <c r="Q87" s="166">
        <f>Q86+P87-O87</f>
        <v>0</v>
      </c>
    </row>
    <row r="88" spans="1:17" s="71" customFormat="1" ht="12.75" customHeight="1" x14ac:dyDescent="0.2">
      <c r="A88" s="76"/>
      <c r="B88" s="73"/>
      <c r="C88" s="73"/>
      <c r="D88" s="73"/>
      <c r="E88" s="182"/>
      <c r="F88" s="164"/>
      <c r="G88" s="164">
        <f>F88+(F88*Maj!$B$1)</f>
        <v>0</v>
      </c>
      <c r="H88" s="164"/>
      <c r="I88" s="164">
        <f>H88+(H88*Maj!$B$2)</f>
        <v>0</v>
      </c>
      <c r="J88" s="169"/>
      <c r="K88" s="166">
        <f>J88+(J88*Maj!$B$3)</f>
        <v>0</v>
      </c>
      <c r="L88" s="171"/>
      <c r="M88" s="166">
        <f>L88+(L88*Maj!$B$4)</f>
        <v>0</v>
      </c>
      <c r="N88" s="166"/>
      <c r="O88" s="174"/>
      <c r="P88" s="177">
        <f>SUM(M88,K88,I88,G88,N88)</f>
        <v>0</v>
      </c>
      <c r="Q88" s="166">
        <f>Q87+P88-O88</f>
        <v>0</v>
      </c>
    </row>
    <row r="89" spans="1:17" s="71" customFormat="1" ht="12.75" customHeight="1" x14ac:dyDescent="0.2">
      <c r="A89" s="76"/>
      <c r="B89" s="73"/>
      <c r="C89" s="73"/>
      <c r="D89" s="73"/>
      <c r="E89" s="182"/>
      <c r="F89" s="164"/>
      <c r="G89" s="164">
        <f>F89+(F89*Maj!$B$1)</f>
        <v>0</v>
      </c>
      <c r="H89" s="164"/>
      <c r="I89" s="164">
        <f>H89+(H89*Maj!$B$2)</f>
        <v>0</v>
      </c>
      <c r="J89" s="169"/>
      <c r="K89" s="166">
        <f>J89+(J89*Maj!$B$3)</f>
        <v>0</v>
      </c>
      <c r="L89" s="171"/>
      <c r="M89" s="166">
        <f>L89+(L89*Maj!$B$4)</f>
        <v>0</v>
      </c>
      <c r="N89" s="166"/>
      <c r="O89" s="174"/>
      <c r="P89" s="177">
        <f>SUM(M89,K89,I89,G89,N89)</f>
        <v>0</v>
      </c>
      <c r="Q89" s="166">
        <f>Q88+P89-O89</f>
        <v>0</v>
      </c>
    </row>
    <row r="90" spans="1:17" s="71" customFormat="1" ht="12.75" customHeight="1" x14ac:dyDescent="0.2">
      <c r="A90" s="76"/>
      <c r="B90" s="73"/>
      <c r="C90" s="73"/>
      <c r="D90" s="73"/>
      <c r="E90" s="182"/>
      <c r="F90" s="164"/>
      <c r="G90" s="164">
        <f>F90+(F90*Maj!$B$1)</f>
        <v>0</v>
      </c>
      <c r="H90" s="164"/>
      <c r="I90" s="164">
        <f>H90+(H90*Maj!$B$2)</f>
        <v>0</v>
      </c>
      <c r="J90" s="169"/>
      <c r="K90" s="166">
        <f>J90+(J90*Maj!$B$3)</f>
        <v>0</v>
      </c>
      <c r="L90" s="171"/>
      <c r="M90" s="166">
        <f>L90+(L90*Maj!$B$4)</f>
        <v>0</v>
      </c>
      <c r="N90" s="166"/>
      <c r="O90" s="174"/>
      <c r="P90" s="177">
        <f>SUM(M90,K90,I90,G90,N90)</f>
        <v>0</v>
      </c>
      <c r="Q90" s="166">
        <f>Q89+P90-O90</f>
        <v>0</v>
      </c>
    </row>
    <row r="91" spans="1:17" s="71" customFormat="1" ht="12.75" customHeight="1" x14ac:dyDescent="0.2">
      <c r="A91" s="76"/>
      <c r="B91" s="73"/>
      <c r="C91" s="73"/>
      <c r="D91" s="73"/>
      <c r="E91" s="182"/>
      <c r="F91" s="164"/>
      <c r="G91" s="164">
        <f>F91+(F91*Maj!$B$1)</f>
        <v>0</v>
      </c>
      <c r="H91" s="164"/>
      <c r="I91" s="164">
        <f>H91+(H91*Maj!$B$2)</f>
        <v>0</v>
      </c>
      <c r="J91" s="169"/>
      <c r="K91" s="166">
        <f>J91+(J91*Maj!$B$3)</f>
        <v>0</v>
      </c>
      <c r="L91" s="171"/>
      <c r="M91" s="166">
        <f>L91+(L91*Maj!$B$4)</f>
        <v>0</v>
      </c>
      <c r="N91" s="166"/>
      <c r="O91" s="174"/>
      <c r="P91" s="177">
        <f>SUM(M91,K91,I91,G91,N91)</f>
        <v>0</v>
      </c>
      <c r="Q91" s="166">
        <f>Q90+P91-O91</f>
        <v>0</v>
      </c>
    </row>
    <row r="92" spans="1:17" s="6" customFormat="1" ht="12.75" customHeight="1" x14ac:dyDescent="0.2">
      <c r="A92" s="89"/>
      <c r="B92" s="90"/>
      <c r="C92" s="90"/>
      <c r="D92" s="90"/>
      <c r="E92" s="184"/>
      <c r="F92" s="168"/>
      <c r="G92" s="164">
        <f>F92+(F92*Maj!$B$1)</f>
        <v>0</v>
      </c>
      <c r="H92" s="168"/>
      <c r="I92" s="164">
        <f>H92+(H92*Maj!$B$2)</f>
        <v>0</v>
      </c>
      <c r="J92" s="168"/>
      <c r="K92" s="166">
        <f>J92+(J92*Maj!$B$3)</f>
        <v>0</v>
      </c>
      <c r="L92" s="172"/>
      <c r="M92" s="166">
        <f>L92+(L92*Maj!$B$4)</f>
        <v>0</v>
      </c>
      <c r="N92" s="166"/>
      <c r="O92" s="175"/>
      <c r="P92" s="177">
        <f>SUM(M92,K92,I92,G92,N92)</f>
        <v>0</v>
      </c>
      <c r="Q92" s="166">
        <f>Q91+P92-O92</f>
        <v>0</v>
      </c>
    </row>
    <row r="93" spans="1:17" s="6" customFormat="1" ht="12.75" customHeight="1" x14ac:dyDescent="0.2">
      <c r="A93" s="89"/>
      <c r="B93" s="90"/>
      <c r="C93" s="90"/>
      <c r="D93" s="90"/>
      <c r="E93" s="184"/>
      <c r="F93" s="168"/>
      <c r="G93" s="164">
        <f>F93+(F93*Maj!$B$1)</f>
        <v>0</v>
      </c>
      <c r="H93" s="168"/>
      <c r="I93" s="164">
        <f>H93+(H93*Maj!$B$2)</f>
        <v>0</v>
      </c>
      <c r="J93" s="168"/>
      <c r="K93" s="166">
        <f>J93+(J93*Maj!$B$3)</f>
        <v>0</v>
      </c>
      <c r="L93" s="172"/>
      <c r="M93" s="166">
        <f>L93+(L93*Maj!$B$4)</f>
        <v>0</v>
      </c>
      <c r="N93" s="166"/>
      <c r="O93" s="175"/>
      <c r="P93" s="177">
        <f>SUM(M93,K93,I93,G93,N93)</f>
        <v>0</v>
      </c>
      <c r="Q93" s="166">
        <f>Q92+P93-O93</f>
        <v>0</v>
      </c>
    </row>
    <row r="94" spans="1:17" s="6" customFormat="1" ht="12.75" customHeight="1" x14ac:dyDescent="0.2">
      <c r="A94" s="89"/>
      <c r="B94" s="90"/>
      <c r="C94" s="90"/>
      <c r="D94" s="90"/>
      <c r="E94" s="184"/>
      <c r="F94" s="168"/>
      <c r="G94" s="164">
        <f>F94+(F94*Maj!$B$1)</f>
        <v>0</v>
      </c>
      <c r="H94" s="168"/>
      <c r="I94" s="164">
        <f>H94+(H94*Maj!$B$2)</f>
        <v>0</v>
      </c>
      <c r="J94" s="168"/>
      <c r="K94" s="166">
        <f>J94+(J94*Maj!$B$3)</f>
        <v>0</v>
      </c>
      <c r="L94" s="172"/>
      <c r="M94" s="166">
        <f>L94+(L94*Maj!$B$4)</f>
        <v>0</v>
      </c>
      <c r="N94" s="166"/>
      <c r="O94" s="175"/>
      <c r="P94" s="177">
        <f>SUM(M94,K94,I94,G94,N94)</f>
        <v>0</v>
      </c>
      <c r="Q94" s="166">
        <f>Q93+P94-O94</f>
        <v>0</v>
      </c>
    </row>
    <row r="95" spans="1:17" s="6" customFormat="1" ht="12.75" customHeight="1" x14ac:dyDescent="0.2">
      <c r="A95" s="89"/>
      <c r="B95" s="90"/>
      <c r="C95" s="90"/>
      <c r="D95" s="90"/>
      <c r="E95" s="184"/>
      <c r="F95" s="168"/>
      <c r="G95" s="164">
        <f>F95+(F95*Maj!$B$1)</f>
        <v>0</v>
      </c>
      <c r="H95" s="168"/>
      <c r="I95" s="164">
        <f>H95+(H95*Maj!$B$2)</f>
        <v>0</v>
      </c>
      <c r="J95" s="168"/>
      <c r="K95" s="166">
        <f>J95+(J95*Maj!$B$3)</f>
        <v>0</v>
      </c>
      <c r="L95" s="172"/>
      <c r="M95" s="166">
        <f>L95+(L95*Maj!$B$4)</f>
        <v>0</v>
      </c>
      <c r="N95" s="166"/>
      <c r="O95" s="175"/>
      <c r="P95" s="177">
        <f>SUM(M95,K95,I95,G95,N95)</f>
        <v>0</v>
      </c>
      <c r="Q95" s="166">
        <f>Q94+P95-O95</f>
        <v>0</v>
      </c>
    </row>
    <row r="96" spans="1:17" s="6" customFormat="1" ht="12.75" customHeight="1" x14ac:dyDescent="0.2">
      <c r="A96" s="89"/>
      <c r="B96" s="90"/>
      <c r="C96" s="90"/>
      <c r="D96" s="90"/>
      <c r="E96" s="184"/>
      <c r="F96" s="168"/>
      <c r="G96" s="164">
        <f>F96+(F96*Maj!$B$1)</f>
        <v>0</v>
      </c>
      <c r="H96" s="168"/>
      <c r="I96" s="164">
        <f>H96+(H96*Maj!$B$2)</f>
        <v>0</v>
      </c>
      <c r="J96" s="168"/>
      <c r="K96" s="166">
        <f>J96+(J96*Maj!$B$3)</f>
        <v>0</v>
      </c>
      <c r="L96" s="172"/>
      <c r="M96" s="166">
        <f>L96+(L96*Maj!$B$4)</f>
        <v>0</v>
      </c>
      <c r="N96" s="166"/>
      <c r="O96" s="175"/>
      <c r="P96" s="177">
        <f>SUM(M96,K96,I96,G96,N96)</f>
        <v>0</v>
      </c>
      <c r="Q96" s="166">
        <f>Q95+P96-O96</f>
        <v>0</v>
      </c>
    </row>
    <row r="97" spans="1:17" s="6" customFormat="1" ht="12.75" customHeight="1" x14ac:dyDescent="0.2">
      <c r="A97" s="89"/>
      <c r="B97" s="90"/>
      <c r="C97" s="90"/>
      <c r="D97" s="90"/>
      <c r="E97" s="184"/>
      <c r="F97" s="168"/>
      <c r="G97" s="164">
        <f>F97+(F97*Maj!$B$1)</f>
        <v>0</v>
      </c>
      <c r="H97" s="168"/>
      <c r="I97" s="164">
        <f>H97+(H97*Maj!$B$2)</f>
        <v>0</v>
      </c>
      <c r="J97" s="168"/>
      <c r="K97" s="166">
        <f>J97+(J97*Maj!$B$3)</f>
        <v>0</v>
      </c>
      <c r="L97" s="172"/>
      <c r="M97" s="166">
        <f>L97+(L97*Maj!$B$4)</f>
        <v>0</v>
      </c>
      <c r="N97" s="166"/>
      <c r="O97" s="175"/>
      <c r="P97" s="177">
        <f>SUM(M97,K97,I97,G97,N97)</f>
        <v>0</v>
      </c>
      <c r="Q97" s="166">
        <f>Q96+P97-O97</f>
        <v>0</v>
      </c>
    </row>
    <row r="98" spans="1:17" s="6" customFormat="1" ht="12.75" customHeight="1" x14ac:dyDescent="0.2">
      <c r="A98" s="89"/>
      <c r="B98" s="90"/>
      <c r="C98" s="90"/>
      <c r="D98" s="90"/>
      <c r="E98" s="184"/>
      <c r="F98" s="168"/>
      <c r="G98" s="164">
        <f>F98+(F98*Maj!$B$1)</f>
        <v>0</v>
      </c>
      <c r="H98" s="168"/>
      <c r="I98" s="164">
        <f>H98+(H98*Maj!$B$2)</f>
        <v>0</v>
      </c>
      <c r="J98" s="168"/>
      <c r="K98" s="166">
        <f>J98+(J98*Maj!$B$3)</f>
        <v>0</v>
      </c>
      <c r="L98" s="172"/>
      <c r="M98" s="166">
        <f>L98+(L98*Maj!$B$4)</f>
        <v>0</v>
      </c>
      <c r="N98" s="166"/>
      <c r="O98" s="175"/>
      <c r="P98" s="177">
        <f>SUM(M98,K98,I98,G98,N98)</f>
        <v>0</v>
      </c>
      <c r="Q98" s="166">
        <f>Q97+P98-O98</f>
        <v>0</v>
      </c>
    </row>
    <row r="99" spans="1:17" s="6" customFormat="1" ht="12.75" customHeight="1" x14ac:dyDescent="0.2">
      <c r="A99" s="89"/>
      <c r="B99" s="90"/>
      <c r="C99" s="90"/>
      <c r="D99" s="90"/>
      <c r="E99" s="184"/>
      <c r="F99" s="168"/>
      <c r="G99" s="164">
        <f>F99+(F99*Maj!$B$1)</f>
        <v>0</v>
      </c>
      <c r="H99" s="168"/>
      <c r="I99" s="164">
        <f>H99+(H99*Maj!$B$2)</f>
        <v>0</v>
      </c>
      <c r="J99" s="168"/>
      <c r="K99" s="166">
        <f>J99+(J99*Maj!$B$3)</f>
        <v>0</v>
      </c>
      <c r="L99" s="172"/>
      <c r="M99" s="166">
        <f>L99+(L99*Maj!$B$4)</f>
        <v>0</v>
      </c>
      <c r="N99" s="166"/>
      <c r="O99" s="175"/>
      <c r="P99" s="177">
        <f>SUM(M99,K99,I99,G99,N99)</f>
        <v>0</v>
      </c>
      <c r="Q99" s="166">
        <f>Q98+P99-O99</f>
        <v>0</v>
      </c>
    </row>
  </sheetData>
  <sortState ref="A4:Q100">
    <sortCondition ref="B4"/>
  </sortState>
  <mergeCells count="1">
    <mergeCell ref="A1:Q2"/>
  </mergeCells>
  <conditionalFormatting sqref="A4:N99">
    <cfRule type="expression" dxfId="7" priority="3" stopIfTrue="1">
      <formula>MOD(ROW(),2)</formula>
    </cfRule>
    <cfRule type="expression" dxfId="6" priority="4" stopIfTrue="1">
      <formula>NOT(MOD(ROW(),2))</formula>
    </cfRule>
  </conditionalFormatting>
  <conditionalFormatting sqref="Q4:Q99">
    <cfRule type="cellIs" dxfId="5" priority="1" operator="greaterThan">
      <formula>0</formula>
    </cfRule>
    <cfRule type="cellIs" dxfId="4" priority="2" operator="lessThan">
      <formula>0</formula>
    </cfRule>
  </conditionalFormatting>
  <printOptions horizontalCentered="1"/>
  <pageMargins left="0.17" right="0.16" top="0.34" bottom="0.37" header="0.16" footer="0.21"/>
  <pageSetup paperSize="9" scale="7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3" tint="0.59999389629810485"/>
    <pageSetUpPr fitToPage="1"/>
  </sheetPr>
  <dimension ref="A1:S100"/>
  <sheetViews>
    <sheetView topLeftCell="F86" workbookViewId="0">
      <selection activeCell="F101" sqref="A101:XFD20002"/>
    </sheetView>
  </sheetViews>
  <sheetFormatPr baseColWidth="10" defaultColWidth="11.42578125" defaultRowHeight="12.75" x14ac:dyDescent="0.2"/>
  <cols>
    <col min="1" max="1" width="16.28515625" style="67" customWidth="1"/>
    <col min="2" max="2" width="10" style="43" customWidth="1"/>
    <col min="3" max="3" width="16.42578125" style="43" customWidth="1"/>
    <col min="4" max="4" width="11" style="43" customWidth="1"/>
    <col min="5" max="9" width="12.42578125" style="43" customWidth="1"/>
    <col min="10" max="10" width="11.5703125" style="43" customWidth="1"/>
    <col min="11" max="17" width="11.5703125" style="6" customWidth="1"/>
    <col min="18" max="18" width="12.42578125" customWidth="1"/>
  </cols>
  <sheetData>
    <row r="1" spans="1:19" ht="12.75" customHeight="1" x14ac:dyDescent="0.2">
      <c r="A1" s="241" t="s">
        <v>150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</row>
    <row r="2" spans="1:19" ht="44.25" customHeight="1" thickBot="1" x14ac:dyDescent="0.25">
      <c r="A2" s="243"/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</row>
    <row r="3" spans="1:19" ht="62.25" customHeight="1" thickBot="1" x14ac:dyDescent="0.25">
      <c r="A3" s="160" t="s">
        <v>149</v>
      </c>
      <c r="B3" s="179" t="s">
        <v>138</v>
      </c>
      <c r="C3" s="179" t="s">
        <v>139</v>
      </c>
      <c r="D3" s="179" t="s">
        <v>140</v>
      </c>
      <c r="E3" s="179" t="s">
        <v>141</v>
      </c>
      <c r="F3" s="179" t="s">
        <v>169</v>
      </c>
      <c r="G3" s="179" t="s">
        <v>165</v>
      </c>
      <c r="H3" s="179" t="s">
        <v>170</v>
      </c>
      <c r="I3" s="179" t="s">
        <v>166</v>
      </c>
      <c r="J3" s="179" t="s">
        <v>157</v>
      </c>
      <c r="K3" s="179" t="s">
        <v>167</v>
      </c>
      <c r="L3" s="117" t="s">
        <v>158</v>
      </c>
      <c r="M3" s="117" t="s">
        <v>168</v>
      </c>
      <c r="N3" s="178" t="s">
        <v>175</v>
      </c>
      <c r="O3" s="180" t="s">
        <v>153</v>
      </c>
      <c r="P3" s="179" t="s">
        <v>159</v>
      </c>
      <c r="Q3" s="161" t="s">
        <v>160</v>
      </c>
      <c r="R3" s="116"/>
      <c r="S3" s="116"/>
    </row>
    <row r="4" spans="1:19" s="71" customFormat="1" ht="12.75" customHeight="1" x14ac:dyDescent="0.2">
      <c r="A4" s="103"/>
      <c r="B4" s="104"/>
      <c r="C4" s="106"/>
      <c r="D4" s="106"/>
      <c r="E4" s="181"/>
      <c r="F4" s="149"/>
      <c r="G4" s="163">
        <f>F4+(F4*Maj!$B$1)</f>
        <v>0</v>
      </c>
      <c r="H4" s="149"/>
      <c r="I4" s="163">
        <f>H4+(H4*Maj!$B$2)</f>
        <v>0</v>
      </c>
      <c r="J4" s="151"/>
      <c r="K4" s="165">
        <f>J4+(J4*Maj!$B$3)</f>
        <v>0</v>
      </c>
      <c r="L4" s="150"/>
      <c r="M4" s="165">
        <f>L4+(L4*Maj!$B$4)</f>
        <v>0</v>
      </c>
      <c r="N4" s="165"/>
      <c r="O4" s="173"/>
      <c r="P4" s="176">
        <f t="shared" ref="P4:P35" si="0">SUM(M4,K4,I4,G4,N4)</f>
        <v>0</v>
      </c>
      <c r="Q4" s="150">
        <f>P4</f>
        <v>0</v>
      </c>
    </row>
    <row r="5" spans="1:19" s="71" customFormat="1" ht="12.75" customHeight="1" x14ac:dyDescent="0.2">
      <c r="A5" s="74"/>
      <c r="B5" s="105"/>
      <c r="C5" s="75"/>
      <c r="D5" s="75"/>
      <c r="E5" s="183"/>
      <c r="F5" s="167"/>
      <c r="G5" s="164">
        <f>F5+(F5*Maj!$B$1)</f>
        <v>0</v>
      </c>
      <c r="H5" s="167"/>
      <c r="I5" s="164">
        <f>H5+(H5*Maj!$B$2)</f>
        <v>0</v>
      </c>
      <c r="J5" s="170"/>
      <c r="K5" s="166">
        <f>J5+(J5*Maj!$B$3)</f>
        <v>0</v>
      </c>
      <c r="L5" s="166"/>
      <c r="M5" s="166">
        <f>L5+(L5*Maj!$B$4)</f>
        <v>0</v>
      </c>
      <c r="N5" s="166"/>
      <c r="O5" s="174"/>
      <c r="P5" s="177">
        <f t="shared" si="0"/>
        <v>0</v>
      </c>
      <c r="Q5" s="166">
        <f>Q4+P5-O5</f>
        <v>0</v>
      </c>
    </row>
    <row r="6" spans="1:19" s="71" customFormat="1" ht="12.75" customHeight="1" x14ac:dyDescent="0.2">
      <c r="A6" s="72"/>
      <c r="B6" s="96"/>
      <c r="C6" s="73"/>
      <c r="D6" s="73"/>
      <c r="E6" s="182"/>
      <c r="F6" s="164"/>
      <c r="G6" s="164">
        <f>F6+(F6*Maj!$B$1)</f>
        <v>0</v>
      </c>
      <c r="H6" s="164"/>
      <c r="I6" s="164">
        <f>H6+(H6*Maj!$B$2)</f>
        <v>0</v>
      </c>
      <c r="J6" s="169"/>
      <c r="K6" s="166">
        <f>J6+(J6*Maj!$B$3)</f>
        <v>0</v>
      </c>
      <c r="L6" s="166"/>
      <c r="M6" s="166">
        <f>L6+(L6*Maj!$B$4)</f>
        <v>0</v>
      </c>
      <c r="N6" s="166"/>
      <c r="O6" s="174"/>
      <c r="P6" s="177">
        <f t="shared" si="0"/>
        <v>0</v>
      </c>
      <c r="Q6" s="166">
        <f>SUM(M6,K6,I6,G6)</f>
        <v>0</v>
      </c>
    </row>
    <row r="7" spans="1:19" s="71" customFormat="1" ht="12.75" customHeight="1" x14ac:dyDescent="0.2">
      <c r="A7" s="72"/>
      <c r="B7" s="96"/>
      <c r="C7" s="73"/>
      <c r="D7" s="73"/>
      <c r="E7" s="182"/>
      <c r="F7" s="164"/>
      <c r="G7" s="164">
        <f>F7+(F7*Maj!$B$1)</f>
        <v>0</v>
      </c>
      <c r="H7" s="164"/>
      <c r="I7" s="164">
        <f>H7+(H7*Maj!$B$2)</f>
        <v>0</v>
      </c>
      <c r="J7" s="169"/>
      <c r="K7" s="166">
        <f>J7+(J7*Maj!$B$3)</f>
        <v>0</v>
      </c>
      <c r="L7" s="166"/>
      <c r="M7" s="166">
        <f>L7+(L7*Maj!$B$4)</f>
        <v>0</v>
      </c>
      <c r="N7" s="166"/>
      <c r="O7" s="174"/>
      <c r="P7" s="177">
        <f t="shared" si="0"/>
        <v>0</v>
      </c>
      <c r="Q7" s="166">
        <f t="shared" ref="Q7:Q38" si="1">Q6+P7-O7</f>
        <v>0</v>
      </c>
    </row>
    <row r="8" spans="1:19" s="71" customFormat="1" ht="12.75" customHeight="1" x14ac:dyDescent="0.2">
      <c r="A8" s="72"/>
      <c r="B8" s="96"/>
      <c r="C8" s="73"/>
      <c r="D8" s="73"/>
      <c r="E8" s="182"/>
      <c r="F8" s="164"/>
      <c r="G8" s="164">
        <f>F8+(F8*Maj!$B$1)</f>
        <v>0</v>
      </c>
      <c r="H8" s="164"/>
      <c r="I8" s="164">
        <f>H8+(H8*Maj!$B$2)</f>
        <v>0</v>
      </c>
      <c r="J8" s="169"/>
      <c r="K8" s="166">
        <f>J8+(J8*Maj!$B$3)</f>
        <v>0</v>
      </c>
      <c r="L8" s="166"/>
      <c r="M8" s="166">
        <f>L8+(L8*Maj!$B$4)</f>
        <v>0</v>
      </c>
      <c r="N8" s="166"/>
      <c r="O8" s="174"/>
      <c r="P8" s="177">
        <f t="shared" si="0"/>
        <v>0</v>
      </c>
      <c r="Q8" s="166">
        <f t="shared" si="1"/>
        <v>0</v>
      </c>
    </row>
    <row r="9" spans="1:19" s="71" customFormat="1" ht="12.75" customHeight="1" x14ac:dyDescent="0.2">
      <c r="A9" s="72"/>
      <c r="B9" s="70"/>
      <c r="C9" s="73"/>
      <c r="D9" s="73"/>
      <c r="E9" s="182"/>
      <c r="F9" s="164"/>
      <c r="G9" s="164">
        <f>F9+(F9*Maj!$B$1)</f>
        <v>0</v>
      </c>
      <c r="H9" s="164"/>
      <c r="I9" s="164">
        <f>H9+(H9*Maj!$B$2)</f>
        <v>0</v>
      </c>
      <c r="J9" s="169"/>
      <c r="K9" s="166">
        <f>J9+(J9*Maj!$B$3)</f>
        <v>0</v>
      </c>
      <c r="L9" s="166"/>
      <c r="M9" s="166">
        <f>L9+(L9*Maj!$B$4)</f>
        <v>0</v>
      </c>
      <c r="N9" s="166"/>
      <c r="O9" s="174"/>
      <c r="P9" s="177">
        <f t="shared" si="0"/>
        <v>0</v>
      </c>
      <c r="Q9" s="166">
        <f t="shared" si="1"/>
        <v>0</v>
      </c>
    </row>
    <row r="10" spans="1:19" s="71" customFormat="1" ht="12.75" customHeight="1" x14ac:dyDescent="0.2">
      <c r="A10" s="74"/>
      <c r="B10" s="75"/>
      <c r="C10" s="75"/>
      <c r="D10" s="75"/>
      <c r="E10" s="183"/>
      <c r="F10" s="167"/>
      <c r="G10" s="164">
        <f>F10+(F10*Maj!$B$1)</f>
        <v>0</v>
      </c>
      <c r="H10" s="167"/>
      <c r="I10" s="164">
        <f>H10+(H10*Maj!$B$2)</f>
        <v>0</v>
      </c>
      <c r="J10" s="170"/>
      <c r="K10" s="166">
        <f>J10+(J10*Maj!$B$3)</f>
        <v>0</v>
      </c>
      <c r="L10" s="166"/>
      <c r="M10" s="166">
        <f>L10+(L10*Maj!$B$4)</f>
        <v>0</v>
      </c>
      <c r="N10" s="166"/>
      <c r="O10" s="174"/>
      <c r="P10" s="177">
        <f t="shared" si="0"/>
        <v>0</v>
      </c>
      <c r="Q10" s="166">
        <f t="shared" si="1"/>
        <v>0</v>
      </c>
    </row>
    <row r="11" spans="1:19" s="71" customFormat="1" ht="12.75" customHeight="1" x14ac:dyDescent="0.2">
      <c r="A11" s="74"/>
      <c r="B11" s="75"/>
      <c r="C11" s="75"/>
      <c r="D11" s="75"/>
      <c r="E11" s="183"/>
      <c r="F11" s="167"/>
      <c r="G11" s="164">
        <f>F11+(F11*Maj!$B$1)</f>
        <v>0</v>
      </c>
      <c r="H11" s="167"/>
      <c r="I11" s="164">
        <f>H11+(H11*Maj!$B$2)</f>
        <v>0</v>
      </c>
      <c r="J11" s="170"/>
      <c r="K11" s="166">
        <f>J11+(J11*Maj!$B$3)</f>
        <v>0</v>
      </c>
      <c r="L11" s="166"/>
      <c r="M11" s="166">
        <f>L11+(L11*Maj!$B$4)</f>
        <v>0</v>
      </c>
      <c r="N11" s="166"/>
      <c r="O11" s="174"/>
      <c r="P11" s="177">
        <f t="shared" si="0"/>
        <v>0</v>
      </c>
      <c r="Q11" s="166">
        <f t="shared" si="1"/>
        <v>0</v>
      </c>
    </row>
    <row r="12" spans="1:19" s="71" customFormat="1" ht="12.75" customHeight="1" x14ac:dyDescent="0.2">
      <c r="A12" s="72"/>
      <c r="B12" s="73"/>
      <c r="C12" s="73"/>
      <c r="D12" s="73"/>
      <c r="E12" s="182"/>
      <c r="F12" s="164"/>
      <c r="G12" s="164">
        <f>F12+(F12*Maj!$B$1)</f>
        <v>0</v>
      </c>
      <c r="H12" s="164"/>
      <c r="I12" s="164">
        <f>H12+(H12*Maj!$B$2)</f>
        <v>0</v>
      </c>
      <c r="J12" s="169"/>
      <c r="K12" s="166">
        <f>J12+(J12*Maj!$B$3)</f>
        <v>0</v>
      </c>
      <c r="L12" s="166"/>
      <c r="M12" s="166">
        <f>L12+(L12*Maj!$B$4)</f>
        <v>0</v>
      </c>
      <c r="N12" s="166"/>
      <c r="O12" s="174"/>
      <c r="P12" s="177">
        <f t="shared" si="0"/>
        <v>0</v>
      </c>
      <c r="Q12" s="166">
        <f t="shared" si="1"/>
        <v>0</v>
      </c>
    </row>
    <row r="13" spans="1:19" s="71" customFormat="1" ht="12.75" customHeight="1" x14ac:dyDescent="0.2">
      <c r="A13" s="74"/>
      <c r="B13" s="75"/>
      <c r="C13" s="75"/>
      <c r="D13" s="75"/>
      <c r="E13" s="183"/>
      <c r="F13" s="167"/>
      <c r="G13" s="164">
        <f>F13+(F13*Maj!$B$1)</f>
        <v>0</v>
      </c>
      <c r="H13" s="167"/>
      <c r="I13" s="164">
        <f>H13+(H13*Maj!$B$2)</f>
        <v>0</v>
      </c>
      <c r="J13" s="170"/>
      <c r="K13" s="166">
        <f>J13+(J13*Maj!$B$3)</f>
        <v>0</v>
      </c>
      <c r="L13" s="166"/>
      <c r="M13" s="166">
        <f>L13+(L13*Maj!$B$4)</f>
        <v>0</v>
      </c>
      <c r="N13" s="166"/>
      <c r="O13" s="174"/>
      <c r="P13" s="177">
        <f t="shared" si="0"/>
        <v>0</v>
      </c>
      <c r="Q13" s="166">
        <f t="shared" si="1"/>
        <v>0</v>
      </c>
    </row>
    <row r="14" spans="1:19" s="71" customFormat="1" ht="12.75" customHeight="1" x14ac:dyDescent="0.2">
      <c r="A14" s="74"/>
      <c r="B14" s="75"/>
      <c r="C14" s="75"/>
      <c r="D14" s="75"/>
      <c r="E14" s="183"/>
      <c r="F14" s="167"/>
      <c r="G14" s="164">
        <f>F14+(F14*Maj!$B$1)</f>
        <v>0</v>
      </c>
      <c r="H14" s="167"/>
      <c r="I14" s="164">
        <f>H14+(H14*Maj!$B$2)</f>
        <v>0</v>
      </c>
      <c r="J14" s="170"/>
      <c r="K14" s="166">
        <f>J14+(J14*Maj!$B$3)</f>
        <v>0</v>
      </c>
      <c r="L14" s="166"/>
      <c r="M14" s="166">
        <f>L14+(L14*Maj!$B$4)</f>
        <v>0</v>
      </c>
      <c r="N14" s="166"/>
      <c r="O14" s="174"/>
      <c r="P14" s="177">
        <f t="shared" si="0"/>
        <v>0</v>
      </c>
      <c r="Q14" s="166">
        <f t="shared" si="1"/>
        <v>0</v>
      </c>
    </row>
    <row r="15" spans="1:19" s="71" customFormat="1" ht="12.75" customHeight="1" x14ac:dyDescent="0.2">
      <c r="A15" s="74"/>
      <c r="B15" s="75"/>
      <c r="C15" s="75"/>
      <c r="D15" s="75"/>
      <c r="E15" s="183"/>
      <c r="F15" s="167"/>
      <c r="G15" s="164">
        <f>F15+(F15*Maj!$B$1)</f>
        <v>0</v>
      </c>
      <c r="H15" s="167"/>
      <c r="I15" s="164">
        <f>H15+(H15*Maj!$B$2)</f>
        <v>0</v>
      </c>
      <c r="J15" s="169"/>
      <c r="K15" s="166">
        <f>J15+(J15*Maj!$B$3)</f>
        <v>0</v>
      </c>
      <c r="L15" s="166"/>
      <c r="M15" s="166">
        <f>L15+(L15*Maj!$B$4)</f>
        <v>0</v>
      </c>
      <c r="N15" s="166"/>
      <c r="O15" s="174"/>
      <c r="P15" s="177">
        <f t="shared" si="0"/>
        <v>0</v>
      </c>
      <c r="Q15" s="166">
        <f t="shared" si="1"/>
        <v>0</v>
      </c>
    </row>
    <row r="16" spans="1:19" s="71" customFormat="1" ht="12.75" customHeight="1" x14ac:dyDescent="0.2">
      <c r="A16" s="76"/>
      <c r="B16" s="73"/>
      <c r="C16" s="73"/>
      <c r="D16" s="73"/>
      <c r="E16" s="182"/>
      <c r="F16" s="164"/>
      <c r="G16" s="164">
        <f>F16+(F16*Maj!$B$1)</f>
        <v>0</v>
      </c>
      <c r="H16" s="164"/>
      <c r="I16" s="164">
        <f>H16+(H16*Maj!$B$2)</f>
        <v>0</v>
      </c>
      <c r="J16" s="169"/>
      <c r="K16" s="166">
        <f>J16+(J16*Maj!$B$3)</f>
        <v>0</v>
      </c>
      <c r="L16" s="166"/>
      <c r="M16" s="166">
        <f>L16+(L16*Maj!$B$4)</f>
        <v>0</v>
      </c>
      <c r="N16" s="166"/>
      <c r="O16" s="174"/>
      <c r="P16" s="177">
        <f t="shared" si="0"/>
        <v>0</v>
      </c>
      <c r="Q16" s="166">
        <f t="shared" si="1"/>
        <v>0</v>
      </c>
    </row>
    <row r="17" spans="1:17" s="71" customFormat="1" ht="12.75" customHeight="1" x14ac:dyDescent="0.2">
      <c r="A17" s="76"/>
      <c r="B17" s="73"/>
      <c r="C17" s="73"/>
      <c r="D17" s="73"/>
      <c r="E17" s="182"/>
      <c r="F17" s="164"/>
      <c r="G17" s="164">
        <f>F17+(F17*Maj!$B$1)</f>
        <v>0</v>
      </c>
      <c r="H17" s="164"/>
      <c r="I17" s="164">
        <f>H17+(H17*Maj!$B$2)</f>
        <v>0</v>
      </c>
      <c r="J17" s="169"/>
      <c r="K17" s="166">
        <f>J17+(J17*Maj!$B$3)</f>
        <v>0</v>
      </c>
      <c r="L17" s="166"/>
      <c r="M17" s="166">
        <f>L17+(L17*Maj!$B$4)</f>
        <v>0</v>
      </c>
      <c r="N17" s="166"/>
      <c r="O17" s="174"/>
      <c r="P17" s="177">
        <f t="shared" si="0"/>
        <v>0</v>
      </c>
      <c r="Q17" s="166">
        <f t="shared" si="1"/>
        <v>0</v>
      </c>
    </row>
    <row r="18" spans="1:17" s="71" customFormat="1" ht="12.75" customHeight="1" x14ac:dyDescent="0.2">
      <c r="A18" s="76"/>
      <c r="B18" s="73"/>
      <c r="C18" s="73"/>
      <c r="D18" s="73"/>
      <c r="E18" s="182"/>
      <c r="F18" s="164"/>
      <c r="G18" s="164">
        <f>F18+(F18*Maj!$B$1)</f>
        <v>0</v>
      </c>
      <c r="H18" s="164"/>
      <c r="I18" s="164">
        <f>H18+(H18*Maj!$B$2)</f>
        <v>0</v>
      </c>
      <c r="J18" s="169"/>
      <c r="K18" s="166">
        <f>J18+(J18*Maj!$B$3)</f>
        <v>0</v>
      </c>
      <c r="L18" s="166"/>
      <c r="M18" s="166">
        <f>L18+(L18*Maj!$B$4)</f>
        <v>0</v>
      </c>
      <c r="N18" s="166"/>
      <c r="O18" s="174"/>
      <c r="P18" s="177">
        <f t="shared" si="0"/>
        <v>0</v>
      </c>
      <c r="Q18" s="166">
        <f t="shared" si="1"/>
        <v>0</v>
      </c>
    </row>
    <row r="19" spans="1:17" s="71" customFormat="1" ht="12.75" customHeight="1" x14ac:dyDescent="0.2">
      <c r="A19" s="76"/>
      <c r="B19" s="73"/>
      <c r="C19" s="73"/>
      <c r="D19" s="73"/>
      <c r="E19" s="182"/>
      <c r="F19" s="164"/>
      <c r="G19" s="164">
        <f>F19+(F19*Maj!$B$1)</f>
        <v>0</v>
      </c>
      <c r="H19" s="164"/>
      <c r="I19" s="164">
        <f>H19+(H19*Maj!$B$2)</f>
        <v>0</v>
      </c>
      <c r="J19" s="169"/>
      <c r="K19" s="166">
        <f>J19+(J19*Maj!$B$3)</f>
        <v>0</v>
      </c>
      <c r="L19" s="166"/>
      <c r="M19" s="166">
        <f>L19+(L19*Maj!$B$4)</f>
        <v>0</v>
      </c>
      <c r="N19" s="166"/>
      <c r="O19" s="174"/>
      <c r="P19" s="177">
        <f t="shared" si="0"/>
        <v>0</v>
      </c>
      <c r="Q19" s="166">
        <f t="shared" si="1"/>
        <v>0</v>
      </c>
    </row>
    <row r="20" spans="1:17" s="71" customFormat="1" ht="12.75" customHeight="1" x14ac:dyDescent="0.2">
      <c r="A20" s="76"/>
      <c r="B20" s="73"/>
      <c r="C20" s="73"/>
      <c r="D20" s="73"/>
      <c r="E20" s="182"/>
      <c r="F20" s="164"/>
      <c r="G20" s="164">
        <f>F20+(F20*Maj!$B$1)</f>
        <v>0</v>
      </c>
      <c r="H20" s="164"/>
      <c r="I20" s="164">
        <f>H20+(H20*Maj!$B$2)</f>
        <v>0</v>
      </c>
      <c r="J20" s="169"/>
      <c r="K20" s="166">
        <f>J20+(J20*Maj!$B$3)</f>
        <v>0</v>
      </c>
      <c r="L20" s="166"/>
      <c r="M20" s="166">
        <f>L20+(L20*Maj!$B$4)</f>
        <v>0</v>
      </c>
      <c r="N20" s="166"/>
      <c r="O20" s="174"/>
      <c r="P20" s="177">
        <f t="shared" si="0"/>
        <v>0</v>
      </c>
      <c r="Q20" s="166">
        <f t="shared" si="1"/>
        <v>0</v>
      </c>
    </row>
    <row r="21" spans="1:17" s="71" customFormat="1" ht="12.75" customHeight="1" x14ac:dyDescent="0.2">
      <c r="A21" s="76"/>
      <c r="B21" s="73"/>
      <c r="C21" s="73"/>
      <c r="D21" s="73"/>
      <c r="E21" s="182"/>
      <c r="F21" s="164"/>
      <c r="G21" s="164">
        <f>F21+(F21*Maj!$B$1)</f>
        <v>0</v>
      </c>
      <c r="H21" s="164"/>
      <c r="I21" s="164">
        <f>H21+(H21*Maj!$B$2)</f>
        <v>0</v>
      </c>
      <c r="J21" s="169"/>
      <c r="K21" s="166">
        <f>J21+(J21*Maj!$B$3)</f>
        <v>0</v>
      </c>
      <c r="L21" s="166"/>
      <c r="M21" s="166">
        <f>L21+(L21*Maj!$B$4)</f>
        <v>0</v>
      </c>
      <c r="N21" s="166"/>
      <c r="O21" s="174"/>
      <c r="P21" s="177">
        <f t="shared" si="0"/>
        <v>0</v>
      </c>
      <c r="Q21" s="166">
        <f t="shared" si="1"/>
        <v>0</v>
      </c>
    </row>
    <row r="22" spans="1:17" s="71" customFormat="1" ht="12.75" customHeight="1" x14ac:dyDescent="0.2">
      <c r="A22" s="76"/>
      <c r="B22" s="73"/>
      <c r="C22" s="73"/>
      <c r="D22" s="73"/>
      <c r="E22" s="182"/>
      <c r="F22" s="164"/>
      <c r="G22" s="164">
        <f>F22+(F22*Maj!$B$1)</f>
        <v>0</v>
      </c>
      <c r="H22" s="164"/>
      <c r="I22" s="164">
        <f>H22+(H22*Maj!$B$2)</f>
        <v>0</v>
      </c>
      <c r="J22" s="169"/>
      <c r="K22" s="166">
        <f>J22+(J22*Maj!$B$3)</f>
        <v>0</v>
      </c>
      <c r="L22" s="166"/>
      <c r="M22" s="166">
        <f>L22+(L22*Maj!$B$4)</f>
        <v>0</v>
      </c>
      <c r="N22" s="166"/>
      <c r="O22" s="174"/>
      <c r="P22" s="177">
        <f t="shared" si="0"/>
        <v>0</v>
      </c>
      <c r="Q22" s="166">
        <f t="shared" si="1"/>
        <v>0</v>
      </c>
    </row>
    <row r="23" spans="1:17" s="71" customFormat="1" ht="12.75" customHeight="1" x14ac:dyDescent="0.2">
      <c r="A23" s="76"/>
      <c r="B23" s="73"/>
      <c r="C23" s="73"/>
      <c r="D23" s="73"/>
      <c r="E23" s="182"/>
      <c r="F23" s="164"/>
      <c r="G23" s="164">
        <f>F23+(F23*Maj!$B$1)</f>
        <v>0</v>
      </c>
      <c r="H23" s="164"/>
      <c r="I23" s="164">
        <f>H23+(H23*Maj!$B$2)</f>
        <v>0</v>
      </c>
      <c r="J23" s="169"/>
      <c r="K23" s="166">
        <f>J23+(J23*Maj!$B$3)</f>
        <v>0</v>
      </c>
      <c r="L23" s="166"/>
      <c r="M23" s="166">
        <f>L23+(L23*Maj!$B$4)</f>
        <v>0</v>
      </c>
      <c r="N23" s="166"/>
      <c r="O23" s="174"/>
      <c r="P23" s="177">
        <f t="shared" si="0"/>
        <v>0</v>
      </c>
      <c r="Q23" s="166">
        <f t="shared" si="1"/>
        <v>0</v>
      </c>
    </row>
    <row r="24" spans="1:17" s="71" customFormat="1" ht="12.75" customHeight="1" x14ac:dyDescent="0.2">
      <c r="A24" s="76"/>
      <c r="B24" s="73"/>
      <c r="C24" s="73"/>
      <c r="D24" s="73"/>
      <c r="E24" s="182"/>
      <c r="F24" s="164"/>
      <c r="G24" s="164">
        <f>F24+(F24*Maj!$B$1)</f>
        <v>0</v>
      </c>
      <c r="H24" s="164"/>
      <c r="I24" s="164">
        <f>H24+(H24*Maj!$B$2)</f>
        <v>0</v>
      </c>
      <c r="J24" s="169"/>
      <c r="K24" s="166">
        <f>J24+(J24*Maj!$B$3)</f>
        <v>0</v>
      </c>
      <c r="L24" s="166"/>
      <c r="M24" s="166">
        <f>L24+(L24*Maj!$B$4)</f>
        <v>0</v>
      </c>
      <c r="N24" s="166"/>
      <c r="O24" s="174"/>
      <c r="P24" s="177">
        <f t="shared" si="0"/>
        <v>0</v>
      </c>
      <c r="Q24" s="166">
        <f t="shared" si="1"/>
        <v>0</v>
      </c>
    </row>
    <row r="25" spans="1:17" s="71" customFormat="1" ht="12.75" customHeight="1" x14ac:dyDescent="0.2">
      <c r="A25" s="76"/>
      <c r="B25" s="73"/>
      <c r="C25" s="73"/>
      <c r="D25" s="73"/>
      <c r="E25" s="182"/>
      <c r="F25" s="164"/>
      <c r="G25" s="164">
        <f>F25+(F25*Maj!$B$1)</f>
        <v>0</v>
      </c>
      <c r="H25" s="164"/>
      <c r="I25" s="164">
        <f>H25+(H25*Maj!$B$2)</f>
        <v>0</v>
      </c>
      <c r="J25" s="169"/>
      <c r="K25" s="166">
        <f>J25+(J25*Maj!$B$3)</f>
        <v>0</v>
      </c>
      <c r="L25" s="166"/>
      <c r="M25" s="166">
        <f>L25+(L25*Maj!$B$4)</f>
        <v>0</v>
      </c>
      <c r="N25" s="166"/>
      <c r="O25" s="174"/>
      <c r="P25" s="177">
        <f t="shared" si="0"/>
        <v>0</v>
      </c>
      <c r="Q25" s="166">
        <f t="shared" si="1"/>
        <v>0</v>
      </c>
    </row>
    <row r="26" spans="1:17" s="71" customFormat="1" ht="12.75" customHeight="1" x14ac:dyDescent="0.2">
      <c r="A26" s="76"/>
      <c r="B26" s="73"/>
      <c r="C26" s="73"/>
      <c r="D26" s="73"/>
      <c r="E26" s="182"/>
      <c r="F26" s="164"/>
      <c r="G26" s="164">
        <f>F26+(F26*Maj!$B$1)</f>
        <v>0</v>
      </c>
      <c r="H26" s="164"/>
      <c r="I26" s="164">
        <f>H26+(H26*Maj!$B$2)</f>
        <v>0</v>
      </c>
      <c r="J26" s="169"/>
      <c r="K26" s="166">
        <f>J26+(J26*Maj!$B$3)</f>
        <v>0</v>
      </c>
      <c r="L26" s="166"/>
      <c r="M26" s="166">
        <f>L26+(L26*Maj!$B$4)</f>
        <v>0</v>
      </c>
      <c r="N26" s="166"/>
      <c r="O26" s="174"/>
      <c r="P26" s="177">
        <f t="shared" si="0"/>
        <v>0</v>
      </c>
      <c r="Q26" s="166">
        <f t="shared" si="1"/>
        <v>0</v>
      </c>
    </row>
    <row r="27" spans="1:17" s="71" customFormat="1" ht="12.75" customHeight="1" x14ac:dyDescent="0.2">
      <c r="A27" s="76"/>
      <c r="B27" s="73"/>
      <c r="C27" s="73"/>
      <c r="D27" s="73"/>
      <c r="E27" s="182"/>
      <c r="F27" s="164"/>
      <c r="G27" s="164">
        <f>F27+(F27*Maj!$B$1)</f>
        <v>0</v>
      </c>
      <c r="H27" s="164"/>
      <c r="I27" s="164">
        <f>H27+(H27*Maj!$B$2)</f>
        <v>0</v>
      </c>
      <c r="J27" s="169"/>
      <c r="K27" s="166">
        <f>J27+(J27*Maj!$B$3)</f>
        <v>0</v>
      </c>
      <c r="L27" s="166"/>
      <c r="M27" s="166">
        <f>L27+(L27*Maj!$B$4)</f>
        <v>0</v>
      </c>
      <c r="N27" s="166"/>
      <c r="O27" s="174"/>
      <c r="P27" s="177">
        <f t="shared" si="0"/>
        <v>0</v>
      </c>
      <c r="Q27" s="166">
        <f t="shared" si="1"/>
        <v>0</v>
      </c>
    </row>
    <row r="28" spans="1:17" s="71" customFormat="1" ht="12.75" customHeight="1" x14ac:dyDescent="0.2">
      <c r="A28" s="76"/>
      <c r="B28" s="73"/>
      <c r="C28" s="73"/>
      <c r="D28" s="73"/>
      <c r="E28" s="182"/>
      <c r="F28" s="164"/>
      <c r="G28" s="164">
        <f>F28+(F28*Maj!$B$1)</f>
        <v>0</v>
      </c>
      <c r="H28" s="164"/>
      <c r="I28" s="164">
        <f>H28+(H28*Maj!$B$2)</f>
        <v>0</v>
      </c>
      <c r="J28" s="169"/>
      <c r="K28" s="166">
        <f>J28+(J28*Maj!$B$3)</f>
        <v>0</v>
      </c>
      <c r="L28" s="166"/>
      <c r="M28" s="166">
        <f>L28+(L28*Maj!$B$4)</f>
        <v>0</v>
      </c>
      <c r="N28" s="166"/>
      <c r="O28" s="174"/>
      <c r="P28" s="177">
        <f t="shared" si="0"/>
        <v>0</v>
      </c>
      <c r="Q28" s="166">
        <f t="shared" si="1"/>
        <v>0</v>
      </c>
    </row>
    <row r="29" spans="1:17" s="71" customFormat="1" ht="12.75" customHeight="1" x14ac:dyDescent="0.2">
      <c r="A29" s="76"/>
      <c r="B29" s="73"/>
      <c r="C29" s="73"/>
      <c r="D29" s="73"/>
      <c r="E29" s="182"/>
      <c r="F29" s="164"/>
      <c r="G29" s="164">
        <f>F29+(F29*Maj!$B$1)</f>
        <v>0</v>
      </c>
      <c r="H29" s="164"/>
      <c r="I29" s="164">
        <f>H29+(H29*Maj!$B$2)</f>
        <v>0</v>
      </c>
      <c r="J29" s="169"/>
      <c r="K29" s="166">
        <f>J29+(J29*Maj!$B$3)</f>
        <v>0</v>
      </c>
      <c r="L29" s="166"/>
      <c r="M29" s="166">
        <f>L29+(L29*Maj!$B$4)</f>
        <v>0</v>
      </c>
      <c r="N29" s="166"/>
      <c r="O29" s="174"/>
      <c r="P29" s="177">
        <f t="shared" si="0"/>
        <v>0</v>
      </c>
      <c r="Q29" s="166">
        <f t="shared" si="1"/>
        <v>0</v>
      </c>
    </row>
    <row r="30" spans="1:17" s="71" customFormat="1" ht="12.75" customHeight="1" x14ac:dyDescent="0.2">
      <c r="A30" s="76"/>
      <c r="B30" s="73"/>
      <c r="C30" s="73"/>
      <c r="D30" s="73"/>
      <c r="E30" s="182"/>
      <c r="F30" s="164"/>
      <c r="G30" s="164">
        <f>F30+(F30*Maj!$B$1)</f>
        <v>0</v>
      </c>
      <c r="H30" s="164"/>
      <c r="I30" s="164">
        <f>H30+(H30*Maj!$B$2)</f>
        <v>0</v>
      </c>
      <c r="J30" s="169"/>
      <c r="K30" s="166">
        <f>J30+(J30*Maj!$B$3)</f>
        <v>0</v>
      </c>
      <c r="L30" s="166"/>
      <c r="M30" s="166">
        <f>L30+(L30*Maj!$B$4)</f>
        <v>0</v>
      </c>
      <c r="N30" s="166"/>
      <c r="O30" s="174"/>
      <c r="P30" s="177">
        <f t="shared" si="0"/>
        <v>0</v>
      </c>
      <c r="Q30" s="166">
        <f t="shared" si="1"/>
        <v>0</v>
      </c>
    </row>
    <row r="31" spans="1:17" s="71" customFormat="1" ht="12.75" customHeight="1" x14ac:dyDescent="0.2">
      <c r="A31" s="76"/>
      <c r="B31" s="73"/>
      <c r="C31" s="73"/>
      <c r="D31" s="73"/>
      <c r="E31" s="182"/>
      <c r="F31" s="164"/>
      <c r="G31" s="164">
        <f>F31+(F31*Maj!$B$1)</f>
        <v>0</v>
      </c>
      <c r="H31" s="164"/>
      <c r="I31" s="164">
        <f>H31+(H31*Maj!$B$2)</f>
        <v>0</v>
      </c>
      <c r="J31" s="169"/>
      <c r="K31" s="166">
        <f>J31+(J31*Maj!$B$3)</f>
        <v>0</v>
      </c>
      <c r="L31" s="166"/>
      <c r="M31" s="166">
        <f>L31+(L31*Maj!$B$4)</f>
        <v>0</v>
      </c>
      <c r="N31" s="166"/>
      <c r="O31" s="174"/>
      <c r="P31" s="177">
        <f t="shared" si="0"/>
        <v>0</v>
      </c>
      <c r="Q31" s="166">
        <f t="shared" si="1"/>
        <v>0</v>
      </c>
    </row>
    <row r="32" spans="1:17" s="71" customFormat="1" ht="12.75" customHeight="1" x14ac:dyDescent="0.2">
      <c r="A32" s="76"/>
      <c r="B32" s="73"/>
      <c r="C32" s="73"/>
      <c r="D32" s="73"/>
      <c r="E32" s="182"/>
      <c r="F32" s="164"/>
      <c r="G32" s="164">
        <f>F32+(F32*Maj!$B$1)</f>
        <v>0</v>
      </c>
      <c r="H32" s="164"/>
      <c r="I32" s="164">
        <f>H32+(H32*Maj!$B$2)</f>
        <v>0</v>
      </c>
      <c r="J32" s="169"/>
      <c r="K32" s="166">
        <f>J32+(J32*Maj!$B$3)</f>
        <v>0</v>
      </c>
      <c r="L32" s="166"/>
      <c r="M32" s="166">
        <f>L32+(L32*Maj!$B$4)</f>
        <v>0</v>
      </c>
      <c r="N32" s="166"/>
      <c r="O32" s="174"/>
      <c r="P32" s="177">
        <f t="shared" si="0"/>
        <v>0</v>
      </c>
      <c r="Q32" s="166">
        <f t="shared" si="1"/>
        <v>0</v>
      </c>
    </row>
    <row r="33" spans="1:17" s="71" customFormat="1" ht="12.75" customHeight="1" x14ac:dyDescent="0.2">
      <c r="A33" s="76"/>
      <c r="B33" s="73"/>
      <c r="C33" s="73"/>
      <c r="D33" s="73"/>
      <c r="E33" s="182"/>
      <c r="F33" s="164"/>
      <c r="G33" s="164">
        <f>F33+(F33*Maj!$B$1)</f>
        <v>0</v>
      </c>
      <c r="H33" s="164"/>
      <c r="I33" s="164">
        <f>H33+(H33*Maj!$B$2)</f>
        <v>0</v>
      </c>
      <c r="J33" s="169"/>
      <c r="K33" s="166">
        <f>J33+(J33*Maj!$B$3)</f>
        <v>0</v>
      </c>
      <c r="L33" s="166"/>
      <c r="M33" s="166">
        <f>L33+(L33*Maj!$B$4)</f>
        <v>0</v>
      </c>
      <c r="N33" s="166"/>
      <c r="O33" s="174"/>
      <c r="P33" s="177">
        <f t="shared" si="0"/>
        <v>0</v>
      </c>
      <c r="Q33" s="166">
        <f t="shared" si="1"/>
        <v>0</v>
      </c>
    </row>
    <row r="34" spans="1:17" s="71" customFormat="1" ht="12.75" customHeight="1" x14ac:dyDescent="0.2">
      <c r="A34" s="76"/>
      <c r="B34" s="73"/>
      <c r="C34" s="73"/>
      <c r="D34" s="73"/>
      <c r="E34" s="182"/>
      <c r="F34" s="164"/>
      <c r="G34" s="164">
        <f>F34+(F34*Maj!$B$1)</f>
        <v>0</v>
      </c>
      <c r="H34" s="164"/>
      <c r="I34" s="164">
        <f>H34+(H34*Maj!$B$2)</f>
        <v>0</v>
      </c>
      <c r="J34" s="169"/>
      <c r="K34" s="166">
        <f>J34+(J34*Maj!$B$3)</f>
        <v>0</v>
      </c>
      <c r="L34" s="166"/>
      <c r="M34" s="166">
        <f>L34+(L34*Maj!$B$4)</f>
        <v>0</v>
      </c>
      <c r="N34" s="166"/>
      <c r="O34" s="174"/>
      <c r="P34" s="177">
        <f t="shared" si="0"/>
        <v>0</v>
      </c>
      <c r="Q34" s="166">
        <f t="shared" si="1"/>
        <v>0</v>
      </c>
    </row>
    <row r="35" spans="1:17" s="71" customFormat="1" ht="12.75" customHeight="1" x14ac:dyDescent="0.2">
      <c r="A35" s="76"/>
      <c r="B35" s="73"/>
      <c r="C35" s="73"/>
      <c r="D35" s="73"/>
      <c r="E35" s="182"/>
      <c r="F35" s="164"/>
      <c r="G35" s="164">
        <f>F35+(F35*Maj!$B$1)</f>
        <v>0</v>
      </c>
      <c r="H35" s="164"/>
      <c r="I35" s="164">
        <f>H35+(H35*Maj!$B$2)</f>
        <v>0</v>
      </c>
      <c r="J35" s="169"/>
      <c r="K35" s="166">
        <f>J35+(J35*Maj!$B$3)</f>
        <v>0</v>
      </c>
      <c r="L35" s="166"/>
      <c r="M35" s="166">
        <f>L35+(L35*Maj!$B$4)</f>
        <v>0</v>
      </c>
      <c r="N35" s="166"/>
      <c r="O35" s="174"/>
      <c r="P35" s="177">
        <f t="shared" si="0"/>
        <v>0</v>
      </c>
      <c r="Q35" s="166">
        <f t="shared" si="1"/>
        <v>0</v>
      </c>
    </row>
    <row r="36" spans="1:17" s="71" customFormat="1" ht="12.75" customHeight="1" x14ac:dyDescent="0.2">
      <c r="A36" s="76"/>
      <c r="B36" s="73"/>
      <c r="C36" s="73"/>
      <c r="D36" s="73"/>
      <c r="E36" s="182"/>
      <c r="F36" s="164"/>
      <c r="G36" s="164">
        <f>F36+(F36*Maj!$B$1)</f>
        <v>0</v>
      </c>
      <c r="H36" s="164"/>
      <c r="I36" s="164">
        <f>H36+(H36*Maj!$B$2)</f>
        <v>0</v>
      </c>
      <c r="J36" s="169"/>
      <c r="K36" s="166">
        <f>J36+(J36*Maj!$B$3)</f>
        <v>0</v>
      </c>
      <c r="L36" s="166"/>
      <c r="M36" s="166">
        <f>L36+(L36*Maj!$B$4)</f>
        <v>0</v>
      </c>
      <c r="N36" s="166"/>
      <c r="O36" s="174"/>
      <c r="P36" s="177">
        <f t="shared" ref="P36:P67" si="2">SUM(M36,K36,I36,G36,N36)</f>
        <v>0</v>
      </c>
      <c r="Q36" s="166">
        <f t="shared" si="1"/>
        <v>0</v>
      </c>
    </row>
    <row r="37" spans="1:17" s="71" customFormat="1" ht="12.75" customHeight="1" x14ac:dyDescent="0.2">
      <c r="A37" s="76"/>
      <c r="B37" s="73"/>
      <c r="C37" s="73"/>
      <c r="D37" s="73"/>
      <c r="E37" s="182"/>
      <c r="F37" s="164"/>
      <c r="G37" s="164">
        <f>F37+(F37*Maj!$B$1)</f>
        <v>0</v>
      </c>
      <c r="H37" s="164"/>
      <c r="I37" s="164">
        <f>H37+(H37*Maj!$B$2)</f>
        <v>0</v>
      </c>
      <c r="J37" s="169"/>
      <c r="K37" s="166">
        <f>J37+(J37*Maj!$B$3)</f>
        <v>0</v>
      </c>
      <c r="L37" s="166"/>
      <c r="M37" s="166">
        <f>L37+(L37*Maj!$B$4)</f>
        <v>0</v>
      </c>
      <c r="N37" s="166"/>
      <c r="O37" s="174"/>
      <c r="P37" s="177">
        <f t="shared" si="2"/>
        <v>0</v>
      </c>
      <c r="Q37" s="166">
        <f t="shared" si="1"/>
        <v>0</v>
      </c>
    </row>
    <row r="38" spans="1:17" s="71" customFormat="1" ht="12.75" customHeight="1" x14ac:dyDescent="0.2">
      <c r="A38" s="76"/>
      <c r="B38" s="73"/>
      <c r="C38" s="73"/>
      <c r="D38" s="73"/>
      <c r="E38" s="182"/>
      <c r="F38" s="164"/>
      <c r="G38" s="164">
        <f>F38+(F38*Maj!$B$1)</f>
        <v>0</v>
      </c>
      <c r="H38" s="164"/>
      <c r="I38" s="164">
        <f>H38+(H38*Maj!$B$2)</f>
        <v>0</v>
      </c>
      <c r="J38" s="169"/>
      <c r="K38" s="166">
        <f>J38+(J38*Maj!$B$3)</f>
        <v>0</v>
      </c>
      <c r="L38" s="166"/>
      <c r="M38" s="166">
        <f>L38+(L38*Maj!$B$4)</f>
        <v>0</v>
      </c>
      <c r="N38" s="166"/>
      <c r="O38" s="174"/>
      <c r="P38" s="177">
        <f t="shared" si="2"/>
        <v>0</v>
      </c>
      <c r="Q38" s="166">
        <f t="shared" si="1"/>
        <v>0</v>
      </c>
    </row>
    <row r="39" spans="1:17" s="71" customFormat="1" ht="12.75" customHeight="1" x14ac:dyDescent="0.2">
      <c r="A39" s="76"/>
      <c r="B39" s="73"/>
      <c r="C39" s="73"/>
      <c r="D39" s="73"/>
      <c r="E39" s="182"/>
      <c r="F39" s="164"/>
      <c r="G39" s="164">
        <f>F39+(F39*Maj!$B$1)</f>
        <v>0</v>
      </c>
      <c r="H39" s="164"/>
      <c r="I39" s="164">
        <f>H39+(H39*Maj!$B$2)</f>
        <v>0</v>
      </c>
      <c r="J39" s="169"/>
      <c r="K39" s="166">
        <f>J39+(J39*Maj!$B$3)</f>
        <v>0</v>
      </c>
      <c r="L39" s="166"/>
      <c r="M39" s="166">
        <f>L39+(L39*Maj!$B$4)</f>
        <v>0</v>
      </c>
      <c r="N39" s="166"/>
      <c r="O39" s="174"/>
      <c r="P39" s="177">
        <f t="shared" si="2"/>
        <v>0</v>
      </c>
      <c r="Q39" s="166">
        <f t="shared" ref="Q39:Q70" si="3">Q38+P39-O39</f>
        <v>0</v>
      </c>
    </row>
    <row r="40" spans="1:17" s="71" customFormat="1" ht="12.75" customHeight="1" x14ac:dyDescent="0.2">
      <c r="A40" s="76"/>
      <c r="B40" s="73"/>
      <c r="C40" s="73"/>
      <c r="D40" s="73"/>
      <c r="E40" s="182"/>
      <c r="F40" s="164"/>
      <c r="G40" s="164">
        <f>F40+(F40*Maj!$B$1)</f>
        <v>0</v>
      </c>
      <c r="H40" s="164"/>
      <c r="I40" s="164">
        <f>H40+(H40*Maj!$B$2)</f>
        <v>0</v>
      </c>
      <c r="J40" s="169"/>
      <c r="K40" s="166">
        <f>J40+(J40*Maj!$B$3)</f>
        <v>0</v>
      </c>
      <c r="L40" s="166"/>
      <c r="M40" s="166">
        <f>L40+(L40*Maj!$B$4)</f>
        <v>0</v>
      </c>
      <c r="N40" s="166"/>
      <c r="O40" s="174"/>
      <c r="P40" s="177">
        <f t="shared" si="2"/>
        <v>0</v>
      </c>
      <c r="Q40" s="166">
        <f t="shared" si="3"/>
        <v>0</v>
      </c>
    </row>
    <row r="41" spans="1:17" s="71" customFormat="1" ht="12.75" customHeight="1" x14ac:dyDescent="0.2">
      <c r="A41" s="76"/>
      <c r="B41" s="73"/>
      <c r="C41" s="73"/>
      <c r="D41" s="73"/>
      <c r="E41" s="182"/>
      <c r="F41" s="164"/>
      <c r="G41" s="164">
        <f>F41+(F41*Maj!$B$1)</f>
        <v>0</v>
      </c>
      <c r="H41" s="164"/>
      <c r="I41" s="164">
        <f>H41+(H41*Maj!$B$2)</f>
        <v>0</v>
      </c>
      <c r="J41" s="169"/>
      <c r="K41" s="166">
        <f>J41+(J41*Maj!$B$3)</f>
        <v>0</v>
      </c>
      <c r="L41" s="166"/>
      <c r="M41" s="166">
        <f>L41+(L41*Maj!$B$4)</f>
        <v>0</v>
      </c>
      <c r="N41" s="166"/>
      <c r="O41" s="174"/>
      <c r="P41" s="177">
        <f t="shared" si="2"/>
        <v>0</v>
      </c>
      <c r="Q41" s="166">
        <f t="shared" si="3"/>
        <v>0</v>
      </c>
    </row>
    <row r="42" spans="1:17" s="71" customFormat="1" ht="12.75" customHeight="1" x14ac:dyDescent="0.2">
      <c r="A42" s="76"/>
      <c r="B42" s="73"/>
      <c r="C42" s="73"/>
      <c r="D42" s="73"/>
      <c r="E42" s="182"/>
      <c r="F42" s="164"/>
      <c r="G42" s="164">
        <f>F42+(F42*Maj!$B$1)</f>
        <v>0</v>
      </c>
      <c r="H42" s="164"/>
      <c r="I42" s="164">
        <f>H42+(H42*Maj!$B$2)</f>
        <v>0</v>
      </c>
      <c r="J42" s="169"/>
      <c r="K42" s="166">
        <f>J42+(J42*Maj!$B$3)</f>
        <v>0</v>
      </c>
      <c r="L42" s="166"/>
      <c r="M42" s="166">
        <f>L42+(L42*Maj!$B$4)</f>
        <v>0</v>
      </c>
      <c r="N42" s="166"/>
      <c r="O42" s="174"/>
      <c r="P42" s="177">
        <f t="shared" si="2"/>
        <v>0</v>
      </c>
      <c r="Q42" s="166">
        <f t="shared" si="3"/>
        <v>0</v>
      </c>
    </row>
    <row r="43" spans="1:17" s="71" customFormat="1" ht="12.75" customHeight="1" x14ac:dyDescent="0.2">
      <c r="A43" s="76"/>
      <c r="B43" s="73"/>
      <c r="C43" s="73"/>
      <c r="D43" s="73"/>
      <c r="E43" s="182"/>
      <c r="F43" s="164"/>
      <c r="G43" s="164">
        <f>F43+(F43*Maj!$B$1)</f>
        <v>0</v>
      </c>
      <c r="H43" s="164"/>
      <c r="I43" s="164">
        <f>H43+(H43*Maj!$B$2)</f>
        <v>0</v>
      </c>
      <c r="J43" s="169"/>
      <c r="K43" s="166">
        <f>J43+(J43*Maj!$B$3)</f>
        <v>0</v>
      </c>
      <c r="L43" s="166"/>
      <c r="M43" s="166">
        <f>L43+(L43*Maj!$B$4)</f>
        <v>0</v>
      </c>
      <c r="N43" s="166"/>
      <c r="O43" s="174"/>
      <c r="P43" s="177">
        <f t="shared" si="2"/>
        <v>0</v>
      </c>
      <c r="Q43" s="166">
        <f t="shared" si="3"/>
        <v>0</v>
      </c>
    </row>
    <row r="44" spans="1:17" s="71" customFormat="1" ht="12.75" customHeight="1" x14ac:dyDescent="0.2">
      <c r="A44" s="76"/>
      <c r="B44" s="73"/>
      <c r="C44" s="73"/>
      <c r="D44" s="73"/>
      <c r="E44" s="182"/>
      <c r="F44" s="164"/>
      <c r="G44" s="164">
        <f>F44+(F44*Maj!$B$1)</f>
        <v>0</v>
      </c>
      <c r="H44" s="164"/>
      <c r="I44" s="164">
        <f>H44+(H44*Maj!$B$2)</f>
        <v>0</v>
      </c>
      <c r="J44" s="169"/>
      <c r="K44" s="166">
        <f>J44+(J44*Maj!$B$3)</f>
        <v>0</v>
      </c>
      <c r="L44" s="166"/>
      <c r="M44" s="166">
        <f>L44+(L44*Maj!$B$4)</f>
        <v>0</v>
      </c>
      <c r="N44" s="166"/>
      <c r="O44" s="174"/>
      <c r="P44" s="177">
        <f t="shared" si="2"/>
        <v>0</v>
      </c>
      <c r="Q44" s="166">
        <f t="shared" si="3"/>
        <v>0</v>
      </c>
    </row>
    <row r="45" spans="1:17" s="71" customFormat="1" ht="12.75" customHeight="1" x14ac:dyDescent="0.2">
      <c r="A45" s="76"/>
      <c r="B45" s="73"/>
      <c r="C45" s="73"/>
      <c r="D45" s="73"/>
      <c r="E45" s="182"/>
      <c r="F45" s="164"/>
      <c r="G45" s="164">
        <f>F45+(F45*Maj!$B$1)</f>
        <v>0</v>
      </c>
      <c r="H45" s="164"/>
      <c r="I45" s="164">
        <f>H45+(H45*Maj!$B$2)</f>
        <v>0</v>
      </c>
      <c r="J45" s="169"/>
      <c r="K45" s="166">
        <f>J45+(J45*Maj!$B$3)</f>
        <v>0</v>
      </c>
      <c r="L45" s="166"/>
      <c r="M45" s="166">
        <f>L45+(L45*Maj!$B$4)</f>
        <v>0</v>
      </c>
      <c r="N45" s="166"/>
      <c r="O45" s="174"/>
      <c r="P45" s="177">
        <f t="shared" si="2"/>
        <v>0</v>
      </c>
      <c r="Q45" s="166">
        <f t="shared" si="3"/>
        <v>0</v>
      </c>
    </row>
    <row r="46" spans="1:17" s="71" customFormat="1" ht="12.75" customHeight="1" x14ac:dyDescent="0.2">
      <c r="A46" s="76"/>
      <c r="B46" s="73"/>
      <c r="C46" s="73"/>
      <c r="D46" s="73"/>
      <c r="E46" s="182"/>
      <c r="F46" s="164"/>
      <c r="G46" s="164">
        <f>F46+(F46*Maj!$B$1)</f>
        <v>0</v>
      </c>
      <c r="H46" s="164"/>
      <c r="I46" s="164">
        <f>H46+(H46*Maj!$B$2)</f>
        <v>0</v>
      </c>
      <c r="J46" s="169"/>
      <c r="K46" s="166">
        <f>J46+(J46*Maj!$B$3)</f>
        <v>0</v>
      </c>
      <c r="L46" s="166"/>
      <c r="M46" s="166">
        <f>L46+(L46*Maj!$B$4)</f>
        <v>0</v>
      </c>
      <c r="N46" s="166"/>
      <c r="O46" s="174"/>
      <c r="P46" s="177">
        <f t="shared" si="2"/>
        <v>0</v>
      </c>
      <c r="Q46" s="166">
        <f t="shared" si="3"/>
        <v>0</v>
      </c>
    </row>
    <row r="47" spans="1:17" s="71" customFormat="1" ht="12.75" customHeight="1" x14ac:dyDescent="0.2">
      <c r="A47" s="76"/>
      <c r="B47" s="73"/>
      <c r="C47" s="73"/>
      <c r="D47" s="73"/>
      <c r="E47" s="182"/>
      <c r="F47" s="164"/>
      <c r="G47" s="164">
        <f>F47+(F47*Maj!$B$1)</f>
        <v>0</v>
      </c>
      <c r="H47" s="164"/>
      <c r="I47" s="164">
        <f>H47+(H47*Maj!$B$2)</f>
        <v>0</v>
      </c>
      <c r="J47" s="169"/>
      <c r="K47" s="166">
        <f>J47+(J47*Maj!$B$3)</f>
        <v>0</v>
      </c>
      <c r="L47" s="166"/>
      <c r="M47" s="166">
        <f>L47+(L47*Maj!$B$4)</f>
        <v>0</v>
      </c>
      <c r="N47" s="166"/>
      <c r="O47" s="174"/>
      <c r="P47" s="177">
        <f t="shared" si="2"/>
        <v>0</v>
      </c>
      <c r="Q47" s="166">
        <f t="shared" si="3"/>
        <v>0</v>
      </c>
    </row>
    <row r="48" spans="1:17" s="71" customFormat="1" ht="12.75" customHeight="1" x14ac:dyDescent="0.2">
      <c r="A48" s="76"/>
      <c r="B48" s="73"/>
      <c r="C48" s="73"/>
      <c r="D48" s="73"/>
      <c r="E48" s="182"/>
      <c r="F48" s="164"/>
      <c r="G48" s="164">
        <f>F48+(F48*Maj!$B$1)</f>
        <v>0</v>
      </c>
      <c r="H48" s="164"/>
      <c r="I48" s="164">
        <f>H48+(H48*Maj!$B$2)</f>
        <v>0</v>
      </c>
      <c r="J48" s="169"/>
      <c r="K48" s="166">
        <f>J48+(J48*Maj!$B$3)</f>
        <v>0</v>
      </c>
      <c r="L48" s="166"/>
      <c r="M48" s="166">
        <f>L48+(L48*Maj!$B$4)</f>
        <v>0</v>
      </c>
      <c r="N48" s="166"/>
      <c r="O48" s="174"/>
      <c r="P48" s="177">
        <f t="shared" si="2"/>
        <v>0</v>
      </c>
      <c r="Q48" s="166">
        <f t="shared" si="3"/>
        <v>0</v>
      </c>
    </row>
    <row r="49" spans="1:17" s="71" customFormat="1" ht="12.75" customHeight="1" x14ac:dyDescent="0.2">
      <c r="A49" s="76"/>
      <c r="B49" s="73"/>
      <c r="C49" s="73"/>
      <c r="D49" s="73"/>
      <c r="E49" s="182"/>
      <c r="F49" s="164"/>
      <c r="G49" s="164">
        <f>F49+(F49*Maj!$B$1)</f>
        <v>0</v>
      </c>
      <c r="H49" s="164"/>
      <c r="I49" s="164">
        <f>H49+(H49*Maj!$B$2)</f>
        <v>0</v>
      </c>
      <c r="J49" s="169"/>
      <c r="K49" s="166">
        <f>J49+(J49*Maj!$B$3)</f>
        <v>0</v>
      </c>
      <c r="L49" s="166"/>
      <c r="M49" s="166">
        <f>L49+(L49*Maj!$B$4)</f>
        <v>0</v>
      </c>
      <c r="N49" s="166"/>
      <c r="O49" s="174"/>
      <c r="P49" s="177">
        <f t="shared" si="2"/>
        <v>0</v>
      </c>
      <c r="Q49" s="166">
        <f t="shared" si="3"/>
        <v>0</v>
      </c>
    </row>
    <row r="50" spans="1:17" s="71" customFormat="1" ht="12.75" customHeight="1" x14ac:dyDescent="0.2">
      <c r="A50" s="76"/>
      <c r="B50" s="73"/>
      <c r="C50" s="73"/>
      <c r="D50" s="73"/>
      <c r="E50" s="182"/>
      <c r="F50" s="164"/>
      <c r="G50" s="164">
        <f>F50+(F50*Maj!$B$1)</f>
        <v>0</v>
      </c>
      <c r="H50" s="164"/>
      <c r="I50" s="164">
        <f>H50+(H50*Maj!$B$2)</f>
        <v>0</v>
      </c>
      <c r="J50" s="169"/>
      <c r="K50" s="166">
        <f>J50+(J50*Maj!$B$3)</f>
        <v>0</v>
      </c>
      <c r="L50" s="166"/>
      <c r="M50" s="166">
        <f>L50+(L50*Maj!$B$4)</f>
        <v>0</v>
      </c>
      <c r="N50" s="166"/>
      <c r="O50" s="174"/>
      <c r="P50" s="177">
        <f t="shared" si="2"/>
        <v>0</v>
      </c>
      <c r="Q50" s="166">
        <f t="shared" si="3"/>
        <v>0</v>
      </c>
    </row>
    <row r="51" spans="1:17" s="71" customFormat="1" ht="12.75" customHeight="1" x14ac:dyDescent="0.2">
      <c r="A51" s="76"/>
      <c r="B51" s="73"/>
      <c r="C51" s="73"/>
      <c r="D51" s="73"/>
      <c r="E51" s="182"/>
      <c r="F51" s="164"/>
      <c r="G51" s="164">
        <f>F51+(F51*Maj!$B$1)</f>
        <v>0</v>
      </c>
      <c r="H51" s="164"/>
      <c r="I51" s="164">
        <f>H51+(H51*Maj!$B$2)</f>
        <v>0</v>
      </c>
      <c r="J51" s="169"/>
      <c r="K51" s="166">
        <f>J51+(J51*Maj!$B$3)</f>
        <v>0</v>
      </c>
      <c r="L51" s="166"/>
      <c r="M51" s="166">
        <f>L51+(L51*Maj!$B$4)</f>
        <v>0</v>
      </c>
      <c r="N51" s="166"/>
      <c r="O51" s="174"/>
      <c r="P51" s="177">
        <f t="shared" si="2"/>
        <v>0</v>
      </c>
      <c r="Q51" s="166">
        <f t="shared" si="3"/>
        <v>0</v>
      </c>
    </row>
    <row r="52" spans="1:17" s="71" customFormat="1" ht="12.75" customHeight="1" x14ac:dyDescent="0.2">
      <c r="A52" s="76"/>
      <c r="B52" s="73"/>
      <c r="C52" s="73"/>
      <c r="D52" s="73"/>
      <c r="E52" s="182"/>
      <c r="F52" s="164"/>
      <c r="G52" s="164">
        <f>F52+(F52*Maj!$B$1)</f>
        <v>0</v>
      </c>
      <c r="H52" s="164"/>
      <c r="I52" s="164">
        <f>H52+(H52*Maj!$B$2)</f>
        <v>0</v>
      </c>
      <c r="J52" s="169"/>
      <c r="K52" s="166">
        <f>J52+(J52*Maj!$B$3)</f>
        <v>0</v>
      </c>
      <c r="L52" s="166"/>
      <c r="M52" s="166">
        <f>L52+(L52*Maj!$B$4)</f>
        <v>0</v>
      </c>
      <c r="N52" s="166"/>
      <c r="O52" s="174"/>
      <c r="P52" s="177">
        <f t="shared" si="2"/>
        <v>0</v>
      </c>
      <c r="Q52" s="166">
        <f t="shared" si="3"/>
        <v>0</v>
      </c>
    </row>
    <row r="53" spans="1:17" s="71" customFormat="1" ht="12.75" customHeight="1" x14ac:dyDescent="0.2">
      <c r="A53" s="76"/>
      <c r="B53" s="73"/>
      <c r="C53" s="73"/>
      <c r="D53" s="73"/>
      <c r="E53" s="182"/>
      <c r="F53" s="164"/>
      <c r="G53" s="164">
        <f>F53+(F53*Maj!$B$1)</f>
        <v>0</v>
      </c>
      <c r="H53" s="164"/>
      <c r="I53" s="164">
        <f>H53+(H53*Maj!$B$2)</f>
        <v>0</v>
      </c>
      <c r="J53" s="169"/>
      <c r="K53" s="166">
        <f>J53+(J53*Maj!$B$3)</f>
        <v>0</v>
      </c>
      <c r="L53" s="166"/>
      <c r="M53" s="166">
        <f>L53+(L53*Maj!$B$4)</f>
        <v>0</v>
      </c>
      <c r="N53" s="166"/>
      <c r="O53" s="174"/>
      <c r="P53" s="177">
        <f t="shared" si="2"/>
        <v>0</v>
      </c>
      <c r="Q53" s="166">
        <f t="shared" si="3"/>
        <v>0</v>
      </c>
    </row>
    <row r="54" spans="1:17" s="71" customFormat="1" ht="12.75" customHeight="1" x14ac:dyDescent="0.2">
      <c r="A54" s="76"/>
      <c r="B54" s="73"/>
      <c r="C54" s="73"/>
      <c r="D54" s="73"/>
      <c r="E54" s="182"/>
      <c r="F54" s="164"/>
      <c r="G54" s="164">
        <f>F54+(F54*Maj!$B$1)</f>
        <v>0</v>
      </c>
      <c r="H54" s="164"/>
      <c r="I54" s="164">
        <f>H54+(H54*Maj!$B$2)</f>
        <v>0</v>
      </c>
      <c r="J54" s="169"/>
      <c r="K54" s="166">
        <f>J54+(J54*Maj!$B$3)</f>
        <v>0</v>
      </c>
      <c r="L54" s="166"/>
      <c r="M54" s="166">
        <f>L54+(L54*Maj!$B$4)</f>
        <v>0</v>
      </c>
      <c r="N54" s="166"/>
      <c r="O54" s="174"/>
      <c r="P54" s="177">
        <f t="shared" si="2"/>
        <v>0</v>
      </c>
      <c r="Q54" s="166">
        <f t="shared" si="3"/>
        <v>0</v>
      </c>
    </row>
    <row r="55" spans="1:17" s="71" customFormat="1" ht="12.75" customHeight="1" x14ac:dyDescent="0.2">
      <c r="A55" s="76"/>
      <c r="B55" s="73"/>
      <c r="C55" s="73"/>
      <c r="D55" s="73"/>
      <c r="E55" s="182"/>
      <c r="F55" s="164"/>
      <c r="G55" s="164">
        <f>F55+(F55*Maj!$B$1)</f>
        <v>0</v>
      </c>
      <c r="H55" s="164"/>
      <c r="I55" s="164">
        <f>H55+(H55*Maj!$B$2)</f>
        <v>0</v>
      </c>
      <c r="J55" s="169"/>
      <c r="K55" s="166">
        <f>J55+(J55*Maj!$B$3)</f>
        <v>0</v>
      </c>
      <c r="L55" s="166"/>
      <c r="M55" s="166">
        <f>L55+(L55*Maj!$B$4)</f>
        <v>0</v>
      </c>
      <c r="N55" s="166"/>
      <c r="O55" s="174"/>
      <c r="P55" s="177">
        <f t="shared" si="2"/>
        <v>0</v>
      </c>
      <c r="Q55" s="166">
        <f t="shared" si="3"/>
        <v>0</v>
      </c>
    </row>
    <row r="56" spans="1:17" s="71" customFormat="1" ht="12.75" customHeight="1" x14ac:dyDescent="0.2">
      <c r="A56" s="76"/>
      <c r="B56" s="73"/>
      <c r="C56" s="73"/>
      <c r="D56" s="73"/>
      <c r="E56" s="182"/>
      <c r="F56" s="164"/>
      <c r="G56" s="164">
        <f>F56+(F56*Maj!$B$1)</f>
        <v>0</v>
      </c>
      <c r="H56" s="164"/>
      <c r="I56" s="164">
        <f>H56+(H56*Maj!$B$2)</f>
        <v>0</v>
      </c>
      <c r="J56" s="169"/>
      <c r="K56" s="166">
        <f>J56+(J56*Maj!$B$3)</f>
        <v>0</v>
      </c>
      <c r="L56" s="166"/>
      <c r="M56" s="166">
        <f>L56+(L56*Maj!$B$4)</f>
        <v>0</v>
      </c>
      <c r="N56" s="166"/>
      <c r="O56" s="174"/>
      <c r="P56" s="177">
        <f t="shared" si="2"/>
        <v>0</v>
      </c>
      <c r="Q56" s="166">
        <f t="shared" si="3"/>
        <v>0</v>
      </c>
    </row>
    <row r="57" spans="1:17" s="71" customFormat="1" ht="12.75" customHeight="1" x14ac:dyDescent="0.2">
      <c r="A57" s="76"/>
      <c r="B57" s="73"/>
      <c r="C57" s="73"/>
      <c r="D57" s="73"/>
      <c r="E57" s="182"/>
      <c r="F57" s="164"/>
      <c r="G57" s="164">
        <f>F57+(F57*Maj!$B$1)</f>
        <v>0</v>
      </c>
      <c r="H57" s="164"/>
      <c r="I57" s="164">
        <f>H57+(H57*Maj!$B$2)</f>
        <v>0</v>
      </c>
      <c r="J57" s="169"/>
      <c r="K57" s="166">
        <f>J57+(J57*Maj!$B$3)</f>
        <v>0</v>
      </c>
      <c r="L57" s="166"/>
      <c r="M57" s="166">
        <f>L57+(L57*Maj!$B$4)</f>
        <v>0</v>
      </c>
      <c r="N57" s="166"/>
      <c r="O57" s="174"/>
      <c r="P57" s="177">
        <f t="shared" si="2"/>
        <v>0</v>
      </c>
      <c r="Q57" s="166">
        <f t="shared" si="3"/>
        <v>0</v>
      </c>
    </row>
    <row r="58" spans="1:17" s="71" customFormat="1" ht="12.75" customHeight="1" x14ac:dyDescent="0.2">
      <c r="A58" s="76"/>
      <c r="B58" s="73"/>
      <c r="C58" s="73"/>
      <c r="D58" s="73"/>
      <c r="E58" s="182"/>
      <c r="F58" s="164"/>
      <c r="G58" s="164">
        <f>F58+(F58*Maj!$B$1)</f>
        <v>0</v>
      </c>
      <c r="H58" s="164"/>
      <c r="I58" s="164">
        <f>H58+(H58*Maj!$B$2)</f>
        <v>0</v>
      </c>
      <c r="J58" s="169"/>
      <c r="K58" s="166">
        <f>J58+(J58*Maj!$B$3)</f>
        <v>0</v>
      </c>
      <c r="L58" s="166"/>
      <c r="M58" s="166">
        <f>L58+(L58*Maj!$B$4)</f>
        <v>0</v>
      </c>
      <c r="N58" s="166"/>
      <c r="O58" s="174"/>
      <c r="P58" s="177">
        <f t="shared" si="2"/>
        <v>0</v>
      </c>
      <c r="Q58" s="166">
        <f t="shared" si="3"/>
        <v>0</v>
      </c>
    </row>
    <row r="59" spans="1:17" s="71" customFormat="1" ht="12.75" customHeight="1" x14ac:dyDescent="0.2">
      <c r="A59" s="76"/>
      <c r="B59" s="73"/>
      <c r="C59" s="73"/>
      <c r="D59" s="73"/>
      <c r="E59" s="182"/>
      <c r="F59" s="164"/>
      <c r="G59" s="164">
        <f>F59+(F59*Maj!$B$1)</f>
        <v>0</v>
      </c>
      <c r="H59" s="164"/>
      <c r="I59" s="164">
        <f>H59+(H59*Maj!$B$2)</f>
        <v>0</v>
      </c>
      <c r="J59" s="169"/>
      <c r="K59" s="166">
        <f>J59+(J59*Maj!$B$3)</f>
        <v>0</v>
      </c>
      <c r="L59" s="166"/>
      <c r="M59" s="166">
        <f>L59+(L59*Maj!$B$4)</f>
        <v>0</v>
      </c>
      <c r="N59" s="166"/>
      <c r="O59" s="174"/>
      <c r="P59" s="177">
        <f t="shared" si="2"/>
        <v>0</v>
      </c>
      <c r="Q59" s="166">
        <f t="shared" si="3"/>
        <v>0</v>
      </c>
    </row>
    <row r="60" spans="1:17" s="71" customFormat="1" ht="12.75" customHeight="1" x14ac:dyDescent="0.2">
      <c r="A60" s="76"/>
      <c r="B60" s="73"/>
      <c r="C60" s="73"/>
      <c r="D60" s="73"/>
      <c r="E60" s="182"/>
      <c r="F60" s="164"/>
      <c r="G60" s="164">
        <f>F60+(F60*Maj!$B$1)</f>
        <v>0</v>
      </c>
      <c r="H60" s="164"/>
      <c r="I60" s="164">
        <f>H60+(H60*Maj!$B$2)</f>
        <v>0</v>
      </c>
      <c r="J60" s="169"/>
      <c r="K60" s="166">
        <f>J60+(J60*Maj!$B$3)</f>
        <v>0</v>
      </c>
      <c r="L60" s="166"/>
      <c r="M60" s="166">
        <f>L60+(L60*Maj!$B$4)</f>
        <v>0</v>
      </c>
      <c r="N60" s="166"/>
      <c r="O60" s="174"/>
      <c r="P60" s="177">
        <f t="shared" si="2"/>
        <v>0</v>
      </c>
      <c r="Q60" s="166">
        <f t="shared" si="3"/>
        <v>0</v>
      </c>
    </row>
    <row r="61" spans="1:17" s="71" customFormat="1" ht="12.75" customHeight="1" x14ac:dyDescent="0.2">
      <c r="A61" s="76"/>
      <c r="B61" s="73"/>
      <c r="C61" s="73"/>
      <c r="D61" s="73"/>
      <c r="E61" s="182"/>
      <c r="F61" s="164"/>
      <c r="G61" s="164">
        <f>F61+(F61*Maj!$B$1)</f>
        <v>0</v>
      </c>
      <c r="H61" s="164"/>
      <c r="I61" s="164">
        <f>H61+(H61*Maj!$B$2)</f>
        <v>0</v>
      </c>
      <c r="J61" s="169"/>
      <c r="K61" s="166">
        <f>J61+(J61*Maj!$B$3)</f>
        <v>0</v>
      </c>
      <c r="L61" s="166"/>
      <c r="M61" s="166">
        <f>L61+(L61*Maj!$B$4)</f>
        <v>0</v>
      </c>
      <c r="N61" s="166"/>
      <c r="O61" s="174"/>
      <c r="P61" s="177">
        <f t="shared" si="2"/>
        <v>0</v>
      </c>
      <c r="Q61" s="166">
        <f t="shared" si="3"/>
        <v>0</v>
      </c>
    </row>
    <row r="62" spans="1:17" s="71" customFormat="1" ht="12.75" customHeight="1" x14ac:dyDescent="0.2">
      <c r="A62" s="76"/>
      <c r="B62" s="73"/>
      <c r="C62" s="73"/>
      <c r="D62" s="73"/>
      <c r="E62" s="182"/>
      <c r="F62" s="164"/>
      <c r="G62" s="164">
        <f>F62+(F62*Maj!$B$1)</f>
        <v>0</v>
      </c>
      <c r="H62" s="164"/>
      <c r="I62" s="164">
        <f>H62+(H62*Maj!$B$2)</f>
        <v>0</v>
      </c>
      <c r="J62" s="169"/>
      <c r="K62" s="166">
        <f>J62+(J62*Maj!$B$3)</f>
        <v>0</v>
      </c>
      <c r="L62" s="166"/>
      <c r="M62" s="166">
        <f>L62+(L62*Maj!$B$4)</f>
        <v>0</v>
      </c>
      <c r="N62" s="166"/>
      <c r="O62" s="174"/>
      <c r="P62" s="177">
        <f t="shared" si="2"/>
        <v>0</v>
      </c>
      <c r="Q62" s="166">
        <f t="shared" si="3"/>
        <v>0</v>
      </c>
    </row>
    <row r="63" spans="1:17" s="71" customFormat="1" ht="12.75" customHeight="1" x14ac:dyDescent="0.2">
      <c r="A63" s="76"/>
      <c r="B63" s="73"/>
      <c r="C63" s="73"/>
      <c r="D63" s="73"/>
      <c r="E63" s="182"/>
      <c r="F63" s="164"/>
      <c r="G63" s="164">
        <f>F63+(F63*Maj!$B$1)</f>
        <v>0</v>
      </c>
      <c r="H63" s="164"/>
      <c r="I63" s="164">
        <f>H63+(H63*Maj!$B$2)</f>
        <v>0</v>
      </c>
      <c r="J63" s="169"/>
      <c r="K63" s="166">
        <f>J63+(J63*Maj!$B$3)</f>
        <v>0</v>
      </c>
      <c r="L63" s="166"/>
      <c r="M63" s="166">
        <f>L63+(L63*Maj!$B$4)</f>
        <v>0</v>
      </c>
      <c r="N63" s="166"/>
      <c r="O63" s="174"/>
      <c r="P63" s="177">
        <f t="shared" si="2"/>
        <v>0</v>
      </c>
      <c r="Q63" s="166">
        <f t="shared" si="3"/>
        <v>0</v>
      </c>
    </row>
    <row r="64" spans="1:17" s="71" customFormat="1" ht="12.75" customHeight="1" x14ac:dyDescent="0.2">
      <c r="A64" s="76"/>
      <c r="B64" s="73"/>
      <c r="C64" s="73"/>
      <c r="D64" s="73"/>
      <c r="E64" s="182"/>
      <c r="F64" s="164"/>
      <c r="G64" s="164">
        <f>F64+(F64*Maj!$B$1)</f>
        <v>0</v>
      </c>
      <c r="H64" s="164"/>
      <c r="I64" s="164">
        <f>H64+(H64*Maj!$B$2)</f>
        <v>0</v>
      </c>
      <c r="J64" s="169"/>
      <c r="K64" s="166">
        <f>J64+(J64*Maj!$B$3)</f>
        <v>0</v>
      </c>
      <c r="L64" s="166"/>
      <c r="M64" s="166">
        <f>L64+(L64*Maj!$B$4)</f>
        <v>0</v>
      </c>
      <c r="N64" s="166"/>
      <c r="O64" s="174"/>
      <c r="P64" s="177">
        <f t="shared" si="2"/>
        <v>0</v>
      </c>
      <c r="Q64" s="166">
        <f t="shared" si="3"/>
        <v>0</v>
      </c>
    </row>
    <row r="65" spans="1:17" s="71" customFormat="1" ht="12.75" customHeight="1" x14ac:dyDescent="0.2">
      <c r="A65" s="76"/>
      <c r="B65" s="73"/>
      <c r="C65" s="73"/>
      <c r="D65" s="73"/>
      <c r="E65" s="182"/>
      <c r="F65" s="164"/>
      <c r="G65" s="164">
        <f>F65+(F65*Maj!$B$1)</f>
        <v>0</v>
      </c>
      <c r="H65" s="164"/>
      <c r="I65" s="164">
        <f>H65+(H65*Maj!$B$2)</f>
        <v>0</v>
      </c>
      <c r="J65" s="169"/>
      <c r="K65" s="166">
        <f>J65+(J65*Maj!$B$3)</f>
        <v>0</v>
      </c>
      <c r="L65" s="166"/>
      <c r="M65" s="166">
        <f>L65+(L65*Maj!$B$4)</f>
        <v>0</v>
      </c>
      <c r="N65" s="166"/>
      <c r="O65" s="174"/>
      <c r="P65" s="177">
        <f t="shared" si="2"/>
        <v>0</v>
      </c>
      <c r="Q65" s="166">
        <f t="shared" si="3"/>
        <v>0</v>
      </c>
    </row>
    <row r="66" spans="1:17" s="71" customFormat="1" ht="12.75" customHeight="1" x14ac:dyDescent="0.2">
      <c r="A66" s="76"/>
      <c r="B66" s="73"/>
      <c r="C66" s="73"/>
      <c r="D66" s="73"/>
      <c r="E66" s="182"/>
      <c r="F66" s="164"/>
      <c r="G66" s="164">
        <f>F66+(F66*Maj!$B$1)</f>
        <v>0</v>
      </c>
      <c r="H66" s="164"/>
      <c r="I66" s="164">
        <f>H66+(H66*Maj!$B$2)</f>
        <v>0</v>
      </c>
      <c r="J66" s="169"/>
      <c r="K66" s="166">
        <f>J66+(J66*Maj!$B$3)</f>
        <v>0</v>
      </c>
      <c r="L66" s="166"/>
      <c r="M66" s="166">
        <f>L66+(L66*Maj!$B$4)</f>
        <v>0</v>
      </c>
      <c r="N66" s="166"/>
      <c r="O66" s="174"/>
      <c r="P66" s="177">
        <f t="shared" si="2"/>
        <v>0</v>
      </c>
      <c r="Q66" s="166">
        <f t="shared" si="3"/>
        <v>0</v>
      </c>
    </row>
    <row r="67" spans="1:17" s="71" customFormat="1" ht="12.75" customHeight="1" x14ac:dyDescent="0.2">
      <c r="A67" s="76"/>
      <c r="B67" s="73"/>
      <c r="C67" s="73"/>
      <c r="D67" s="73"/>
      <c r="E67" s="182"/>
      <c r="F67" s="164"/>
      <c r="G67" s="164">
        <f>F67+(F67*Maj!$B$1)</f>
        <v>0</v>
      </c>
      <c r="H67" s="164"/>
      <c r="I67" s="164">
        <f>H67+(H67*Maj!$B$2)</f>
        <v>0</v>
      </c>
      <c r="J67" s="169"/>
      <c r="K67" s="166">
        <f>J67+(J67*Maj!$B$3)</f>
        <v>0</v>
      </c>
      <c r="L67" s="171"/>
      <c r="M67" s="166">
        <f>L67+(L67*Maj!$B$4)</f>
        <v>0</v>
      </c>
      <c r="N67" s="166"/>
      <c r="O67" s="174"/>
      <c r="P67" s="177">
        <f t="shared" si="2"/>
        <v>0</v>
      </c>
      <c r="Q67" s="166">
        <f t="shared" si="3"/>
        <v>0</v>
      </c>
    </row>
    <row r="68" spans="1:17" s="71" customFormat="1" ht="12.75" customHeight="1" x14ac:dyDescent="0.2">
      <c r="A68" s="76"/>
      <c r="B68" s="73"/>
      <c r="C68" s="73"/>
      <c r="D68" s="73"/>
      <c r="E68" s="182"/>
      <c r="F68" s="164"/>
      <c r="G68" s="164">
        <f>F68+(F68*Maj!$B$1)</f>
        <v>0</v>
      </c>
      <c r="H68" s="164"/>
      <c r="I68" s="164">
        <f>H68+(H68*Maj!$B$2)</f>
        <v>0</v>
      </c>
      <c r="J68" s="169"/>
      <c r="K68" s="166">
        <f>J68+(J68*Maj!$B$3)</f>
        <v>0</v>
      </c>
      <c r="L68" s="171"/>
      <c r="M68" s="166">
        <f>L68+(L68*Maj!$B$4)</f>
        <v>0</v>
      </c>
      <c r="N68" s="166"/>
      <c r="O68" s="174"/>
      <c r="P68" s="177">
        <f t="shared" ref="P68:P99" si="4">SUM(M68,K68,I68,G68,N68)</f>
        <v>0</v>
      </c>
      <c r="Q68" s="166">
        <f t="shared" si="3"/>
        <v>0</v>
      </c>
    </row>
    <row r="69" spans="1:17" s="71" customFormat="1" ht="12.75" customHeight="1" x14ac:dyDescent="0.2">
      <c r="A69" s="76"/>
      <c r="B69" s="73"/>
      <c r="C69" s="73"/>
      <c r="D69" s="73"/>
      <c r="E69" s="182"/>
      <c r="F69" s="164"/>
      <c r="G69" s="164">
        <f>F69+(F69*Maj!$B$1)</f>
        <v>0</v>
      </c>
      <c r="H69" s="164"/>
      <c r="I69" s="164">
        <f>H69+(H69*Maj!$B$2)</f>
        <v>0</v>
      </c>
      <c r="J69" s="169"/>
      <c r="K69" s="166">
        <f>J69+(J69*Maj!$B$3)</f>
        <v>0</v>
      </c>
      <c r="L69" s="171"/>
      <c r="M69" s="166">
        <f>L69+(L69*Maj!$B$4)</f>
        <v>0</v>
      </c>
      <c r="N69" s="166"/>
      <c r="O69" s="174"/>
      <c r="P69" s="177">
        <f t="shared" si="4"/>
        <v>0</v>
      </c>
      <c r="Q69" s="166">
        <f t="shared" si="3"/>
        <v>0</v>
      </c>
    </row>
    <row r="70" spans="1:17" s="71" customFormat="1" ht="12.75" customHeight="1" x14ac:dyDescent="0.2">
      <c r="A70" s="76"/>
      <c r="B70" s="73"/>
      <c r="C70" s="73"/>
      <c r="D70" s="73"/>
      <c r="E70" s="182"/>
      <c r="F70" s="164"/>
      <c r="G70" s="164">
        <f>F70+(F70*Maj!$B$1)</f>
        <v>0</v>
      </c>
      <c r="H70" s="164"/>
      <c r="I70" s="164">
        <f>H70+(H70*Maj!$B$2)</f>
        <v>0</v>
      </c>
      <c r="J70" s="169"/>
      <c r="K70" s="166">
        <f>J70+(J70*Maj!$B$3)</f>
        <v>0</v>
      </c>
      <c r="L70" s="171"/>
      <c r="M70" s="166">
        <f>L70+(L70*Maj!$B$4)</f>
        <v>0</v>
      </c>
      <c r="N70" s="166"/>
      <c r="O70" s="174"/>
      <c r="P70" s="177">
        <f t="shared" si="4"/>
        <v>0</v>
      </c>
      <c r="Q70" s="166">
        <f t="shared" si="3"/>
        <v>0</v>
      </c>
    </row>
    <row r="71" spans="1:17" s="71" customFormat="1" ht="12.75" customHeight="1" x14ac:dyDescent="0.2">
      <c r="A71" s="76"/>
      <c r="B71" s="73"/>
      <c r="C71" s="73"/>
      <c r="D71" s="73"/>
      <c r="E71" s="182"/>
      <c r="F71" s="164"/>
      <c r="G71" s="164">
        <f>F71+(F71*Maj!$B$1)</f>
        <v>0</v>
      </c>
      <c r="H71" s="164"/>
      <c r="I71" s="164">
        <f>H71+(H71*Maj!$B$2)</f>
        <v>0</v>
      </c>
      <c r="J71" s="169"/>
      <c r="K71" s="166">
        <f>J71+(J71*Maj!$B$3)</f>
        <v>0</v>
      </c>
      <c r="L71" s="171"/>
      <c r="M71" s="166">
        <f>L71+(L71*Maj!$B$4)</f>
        <v>0</v>
      </c>
      <c r="N71" s="166"/>
      <c r="O71" s="174"/>
      <c r="P71" s="177">
        <f t="shared" si="4"/>
        <v>0</v>
      </c>
      <c r="Q71" s="166">
        <f t="shared" ref="Q71:Q99" si="5">Q70+P71-O71</f>
        <v>0</v>
      </c>
    </row>
    <row r="72" spans="1:17" s="71" customFormat="1" ht="12.75" customHeight="1" x14ac:dyDescent="0.2">
      <c r="A72" s="76"/>
      <c r="B72" s="73"/>
      <c r="C72" s="73"/>
      <c r="D72" s="73"/>
      <c r="E72" s="182"/>
      <c r="F72" s="164"/>
      <c r="G72" s="164">
        <f>F72+(F72*Maj!$B$1)</f>
        <v>0</v>
      </c>
      <c r="H72" s="164"/>
      <c r="I72" s="164">
        <f>H72+(H72*Maj!$B$2)</f>
        <v>0</v>
      </c>
      <c r="J72" s="169"/>
      <c r="K72" s="166">
        <f>J72+(J72*Maj!$B$3)</f>
        <v>0</v>
      </c>
      <c r="L72" s="171"/>
      <c r="M72" s="166">
        <f>L72+(L72*Maj!$B$4)</f>
        <v>0</v>
      </c>
      <c r="N72" s="166"/>
      <c r="O72" s="174"/>
      <c r="P72" s="177">
        <f t="shared" si="4"/>
        <v>0</v>
      </c>
      <c r="Q72" s="166">
        <f t="shared" si="5"/>
        <v>0</v>
      </c>
    </row>
    <row r="73" spans="1:17" s="71" customFormat="1" ht="12.75" customHeight="1" x14ac:dyDescent="0.2">
      <c r="A73" s="76"/>
      <c r="B73" s="73"/>
      <c r="C73" s="73"/>
      <c r="D73" s="73"/>
      <c r="E73" s="182"/>
      <c r="F73" s="164"/>
      <c r="G73" s="164">
        <f>F73+(F73*Maj!$B$1)</f>
        <v>0</v>
      </c>
      <c r="H73" s="164"/>
      <c r="I73" s="164">
        <f>H73+(H73*Maj!$B$2)</f>
        <v>0</v>
      </c>
      <c r="J73" s="169"/>
      <c r="K73" s="166">
        <f>J73+(J73*Maj!$B$3)</f>
        <v>0</v>
      </c>
      <c r="L73" s="171"/>
      <c r="M73" s="166">
        <f>L73+(L73*Maj!$B$4)</f>
        <v>0</v>
      </c>
      <c r="N73" s="166"/>
      <c r="O73" s="174"/>
      <c r="P73" s="177">
        <f t="shared" si="4"/>
        <v>0</v>
      </c>
      <c r="Q73" s="166">
        <f t="shared" si="5"/>
        <v>0</v>
      </c>
    </row>
    <row r="74" spans="1:17" s="71" customFormat="1" ht="12.75" customHeight="1" x14ac:dyDescent="0.2">
      <c r="A74" s="76"/>
      <c r="B74" s="73"/>
      <c r="C74" s="73"/>
      <c r="D74" s="73"/>
      <c r="E74" s="182"/>
      <c r="F74" s="164"/>
      <c r="G74" s="164">
        <f>F74+(F74*Maj!$B$1)</f>
        <v>0</v>
      </c>
      <c r="H74" s="164"/>
      <c r="I74" s="164">
        <f>H74+(H74*Maj!$B$2)</f>
        <v>0</v>
      </c>
      <c r="J74" s="169"/>
      <c r="K74" s="166">
        <f>J74+(J74*Maj!$B$3)</f>
        <v>0</v>
      </c>
      <c r="L74" s="171"/>
      <c r="M74" s="166">
        <f>L74+(L74*Maj!$B$4)</f>
        <v>0</v>
      </c>
      <c r="N74" s="166"/>
      <c r="O74" s="174"/>
      <c r="P74" s="177">
        <f t="shared" si="4"/>
        <v>0</v>
      </c>
      <c r="Q74" s="166">
        <f t="shared" si="5"/>
        <v>0</v>
      </c>
    </row>
    <row r="75" spans="1:17" s="71" customFormat="1" ht="12.75" customHeight="1" x14ac:dyDescent="0.2">
      <c r="A75" s="76"/>
      <c r="B75" s="73"/>
      <c r="C75" s="73"/>
      <c r="D75" s="73"/>
      <c r="E75" s="182"/>
      <c r="F75" s="164"/>
      <c r="G75" s="164">
        <f>F75+(F75*Maj!$B$1)</f>
        <v>0</v>
      </c>
      <c r="H75" s="164"/>
      <c r="I75" s="164">
        <f>H75+(H75*Maj!$B$2)</f>
        <v>0</v>
      </c>
      <c r="J75" s="169"/>
      <c r="K75" s="166">
        <f>J75+(J75*Maj!$B$3)</f>
        <v>0</v>
      </c>
      <c r="L75" s="171"/>
      <c r="M75" s="166">
        <f>L75+(L75*Maj!$B$4)</f>
        <v>0</v>
      </c>
      <c r="N75" s="166"/>
      <c r="O75" s="174"/>
      <c r="P75" s="177">
        <f t="shared" si="4"/>
        <v>0</v>
      </c>
      <c r="Q75" s="166">
        <f t="shared" si="5"/>
        <v>0</v>
      </c>
    </row>
    <row r="76" spans="1:17" s="71" customFormat="1" ht="12.75" customHeight="1" x14ac:dyDescent="0.2">
      <c r="A76" s="76"/>
      <c r="B76" s="73"/>
      <c r="C76" s="73"/>
      <c r="D76" s="73"/>
      <c r="E76" s="182"/>
      <c r="F76" s="164"/>
      <c r="G76" s="164">
        <f>F76+(F76*Maj!$B$1)</f>
        <v>0</v>
      </c>
      <c r="H76" s="164"/>
      <c r="I76" s="164">
        <f>H76+(H76*Maj!$B$2)</f>
        <v>0</v>
      </c>
      <c r="J76" s="169"/>
      <c r="K76" s="166">
        <f>J76+(J76*Maj!$B$3)</f>
        <v>0</v>
      </c>
      <c r="L76" s="171"/>
      <c r="M76" s="166">
        <f>L76+(L76*Maj!$B$4)</f>
        <v>0</v>
      </c>
      <c r="N76" s="166"/>
      <c r="O76" s="174"/>
      <c r="P76" s="177">
        <f t="shared" si="4"/>
        <v>0</v>
      </c>
      <c r="Q76" s="166">
        <f t="shared" si="5"/>
        <v>0</v>
      </c>
    </row>
    <row r="77" spans="1:17" s="71" customFormat="1" ht="12.75" customHeight="1" x14ac:dyDescent="0.2">
      <c r="A77" s="76"/>
      <c r="B77" s="73"/>
      <c r="C77" s="73"/>
      <c r="D77" s="73"/>
      <c r="E77" s="182"/>
      <c r="F77" s="164"/>
      <c r="G77" s="164">
        <f>F77+(F77*Maj!$B$1)</f>
        <v>0</v>
      </c>
      <c r="H77" s="164"/>
      <c r="I77" s="164">
        <f>H77+(H77*Maj!$B$2)</f>
        <v>0</v>
      </c>
      <c r="J77" s="169"/>
      <c r="K77" s="166">
        <f>J77+(J77*Maj!$B$3)</f>
        <v>0</v>
      </c>
      <c r="L77" s="171"/>
      <c r="M77" s="166">
        <f>L77+(L77*Maj!$B$4)</f>
        <v>0</v>
      </c>
      <c r="N77" s="166"/>
      <c r="O77" s="174"/>
      <c r="P77" s="177">
        <f t="shared" si="4"/>
        <v>0</v>
      </c>
      <c r="Q77" s="166">
        <f t="shared" si="5"/>
        <v>0</v>
      </c>
    </row>
    <row r="78" spans="1:17" s="71" customFormat="1" ht="12.75" customHeight="1" x14ac:dyDescent="0.2">
      <c r="A78" s="76"/>
      <c r="B78" s="73"/>
      <c r="C78" s="73"/>
      <c r="D78" s="73"/>
      <c r="E78" s="182"/>
      <c r="F78" s="164"/>
      <c r="G78" s="164">
        <f>F78+(F78*Maj!$B$1)</f>
        <v>0</v>
      </c>
      <c r="H78" s="164"/>
      <c r="I78" s="164">
        <f>H78+(H78*Maj!$B$2)</f>
        <v>0</v>
      </c>
      <c r="J78" s="169"/>
      <c r="K78" s="166">
        <f>J78+(J78*Maj!$B$3)</f>
        <v>0</v>
      </c>
      <c r="L78" s="171"/>
      <c r="M78" s="166">
        <f>L78+(L78*Maj!$B$4)</f>
        <v>0</v>
      </c>
      <c r="N78" s="166"/>
      <c r="O78" s="174"/>
      <c r="P78" s="177">
        <f t="shared" si="4"/>
        <v>0</v>
      </c>
      <c r="Q78" s="166">
        <f t="shared" si="5"/>
        <v>0</v>
      </c>
    </row>
    <row r="79" spans="1:17" s="71" customFormat="1" ht="12.75" customHeight="1" x14ac:dyDescent="0.2">
      <c r="A79" s="76"/>
      <c r="B79" s="73"/>
      <c r="C79" s="73"/>
      <c r="D79" s="73"/>
      <c r="E79" s="182"/>
      <c r="F79" s="164"/>
      <c r="G79" s="164">
        <f>F79+(F79*Maj!$B$1)</f>
        <v>0</v>
      </c>
      <c r="H79" s="164"/>
      <c r="I79" s="164">
        <f>H79+(H79*Maj!$B$2)</f>
        <v>0</v>
      </c>
      <c r="J79" s="169"/>
      <c r="K79" s="166">
        <f>J79+(J79*Maj!$B$3)</f>
        <v>0</v>
      </c>
      <c r="L79" s="171"/>
      <c r="M79" s="166">
        <f>L79+(L79*Maj!$B$4)</f>
        <v>0</v>
      </c>
      <c r="N79" s="166"/>
      <c r="O79" s="174"/>
      <c r="P79" s="177">
        <f t="shared" si="4"/>
        <v>0</v>
      </c>
      <c r="Q79" s="166">
        <f t="shared" si="5"/>
        <v>0</v>
      </c>
    </row>
    <row r="80" spans="1:17" s="71" customFormat="1" ht="12.75" customHeight="1" x14ac:dyDescent="0.2">
      <c r="A80" s="76"/>
      <c r="B80" s="73"/>
      <c r="C80" s="73"/>
      <c r="D80" s="73"/>
      <c r="E80" s="182"/>
      <c r="F80" s="164"/>
      <c r="G80" s="164">
        <f>F80+(F80*Maj!$B$1)</f>
        <v>0</v>
      </c>
      <c r="H80" s="164"/>
      <c r="I80" s="164">
        <f>H80+(H80*Maj!$B$2)</f>
        <v>0</v>
      </c>
      <c r="J80" s="169"/>
      <c r="K80" s="166">
        <f>J80+(J80*Maj!$B$3)</f>
        <v>0</v>
      </c>
      <c r="L80" s="171"/>
      <c r="M80" s="166">
        <f>L80+(L80*Maj!$B$4)</f>
        <v>0</v>
      </c>
      <c r="N80" s="166"/>
      <c r="O80" s="174"/>
      <c r="P80" s="177">
        <f t="shared" si="4"/>
        <v>0</v>
      </c>
      <c r="Q80" s="166">
        <f t="shared" si="5"/>
        <v>0</v>
      </c>
    </row>
    <row r="81" spans="1:17" s="71" customFormat="1" ht="12.75" customHeight="1" x14ac:dyDescent="0.2">
      <c r="A81" s="76"/>
      <c r="B81" s="73"/>
      <c r="C81" s="73"/>
      <c r="D81" s="73"/>
      <c r="E81" s="182"/>
      <c r="F81" s="164"/>
      <c r="G81" s="164">
        <f>F81+(F81*Maj!$B$1)</f>
        <v>0</v>
      </c>
      <c r="H81" s="164"/>
      <c r="I81" s="164">
        <f>H81+(H81*Maj!$B$2)</f>
        <v>0</v>
      </c>
      <c r="J81" s="169"/>
      <c r="K81" s="166">
        <f>J81+(J81*Maj!$B$3)</f>
        <v>0</v>
      </c>
      <c r="L81" s="171"/>
      <c r="M81" s="166">
        <f>L81+(L81*Maj!$B$4)</f>
        <v>0</v>
      </c>
      <c r="N81" s="166"/>
      <c r="O81" s="174"/>
      <c r="P81" s="177">
        <f t="shared" si="4"/>
        <v>0</v>
      </c>
      <c r="Q81" s="166">
        <f t="shared" si="5"/>
        <v>0</v>
      </c>
    </row>
    <row r="82" spans="1:17" s="71" customFormat="1" ht="12.75" customHeight="1" x14ac:dyDescent="0.2">
      <c r="A82" s="76"/>
      <c r="B82" s="73"/>
      <c r="C82" s="73"/>
      <c r="D82" s="73"/>
      <c r="E82" s="182"/>
      <c r="F82" s="164"/>
      <c r="G82" s="164">
        <f>F82+(F82*Maj!$B$1)</f>
        <v>0</v>
      </c>
      <c r="H82" s="164"/>
      <c r="I82" s="164">
        <f>H82+(H82*Maj!$B$2)</f>
        <v>0</v>
      </c>
      <c r="J82" s="169"/>
      <c r="K82" s="166">
        <f>J82+(J82*Maj!$B$3)</f>
        <v>0</v>
      </c>
      <c r="L82" s="171"/>
      <c r="M82" s="166">
        <f>L82+(L82*Maj!$B$4)</f>
        <v>0</v>
      </c>
      <c r="N82" s="166"/>
      <c r="O82" s="174"/>
      <c r="P82" s="177">
        <f t="shared" si="4"/>
        <v>0</v>
      </c>
      <c r="Q82" s="166">
        <f t="shared" si="5"/>
        <v>0</v>
      </c>
    </row>
    <row r="83" spans="1:17" s="71" customFormat="1" ht="12.75" customHeight="1" x14ac:dyDescent="0.2">
      <c r="A83" s="76"/>
      <c r="B83" s="73"/>
      <c r="C83" s="73"/>
      <c r="D83" s="73"/>
      <c r="E83" s="182"/>
      <c r="F83" s="164"/>
      <c r="G83" s="164">
        <f>F83+(F83*Maj!$B$1)</f>
        <v>0</v>
      </c>
      <c r="H83" s="164"/>
      <c r="I83" s="164">
        <f>H83+(H83*Maj!$B$2)</f>
        <v>0</v>
      </c>
      <c r="J83" s="169"/>
      <c r="K83" s="166">
        <f>J83+(J83*Maj!$B$3)</f>
        <v>0</v>
      </c>
      <c r="L83" s="171"/>
      <c r="M83" s="166">
        <f>L83+(L83*Maj!$B$4)</f>
        <v>0</v>
      </c>
      <c r="N83" s="166"/>
      <c r="O83" s="174"/>
      <c r="P83" s="177">
        <f t="shared" si="4"/>
        <v>0</v>
      </c>
      <c r="Q83" s="166">
        <f t="shared" si="5"/>
        <v>0</v>
      </c>
    </row>
    <row r="84" spans="1:17" s="71" customFormat="1" ht="12.75" customHeight="1" x14ac:dyDescent="0.2">
      <c r="A84" s="76"/>
      <c r="B84" s="73"/>
      <c r="C84" s="73"/>
      <c r="D84" s="73"/>
      <c r="E84" s="182"/>
      <c r="F84" s="164"/>
      <c r="G84" s="164">
        <f>F84+(F84*Maj!$B$1)</f>
        <v>0</v>
      </c>
      <c r="H84" s="164"/>
      <c r="I84" s="164">
        <f>H84+(H84*Maj!$B$2)</f>
        <v>0</v>
      </c>
      <c r="J84" s="169"/>
      <c r="K84" s="166">
        <f>J84+(J84*Maj!$B$3)</f>
        <v>0</v>
      </c>
      <c r="L84" s="171"/>
      <c r="M84" s="166">
        <f>L84+(L84*Maj!$B$4)</f>
        <v>0</v>
      </c>
      <c r="N84" s="166"/>
      <c r="O84" s="174"/>
      <c r="P84" s="177">
        <f t="shared" si="4"/>
        <v>0</v>
      </c>
      <c r="Q84" s="166">
        <f t="shared" si="5"/>
        <v>0</v>
      </c>
    </row>
    <row r="85" spans="1:17" s="71" customFormat="1" ht="12.75" customHeight="1" x14ac:dyDescent="0.2">
      <c r="A85" s="76"/>
      <c r="B85" s="73"/>
      <c r="C85" s="73"/>
      <c r="D85" s="73"/>
      <c r="E85" s="182"/>
      <c r="F85" s="164"/>
      <c r="G85" s="164">
        <f>F85+(F85*Maj!$B$1)</f>
        <v>0</v>
      </c>
      <c r="H85" s="164"/>
      <c r="I85" s="164">
        <f>H85+(H85*Maj!$B$2)</f>
        <v>0</v>
      </c>
      <c r="J85" s="169"/>
      <c r="K85" s="166">
        <f>J85+(J85*Maj!$B$3)</f>
        <v>0</v>
      </c>
      <c r="L85" s="171"/>
      <c r="M85" s="166">
        <f>L85+(L85*Maj!$B$4)</f>
        <v>0</v>
      </c>
      <c r="N85" s="166"/>
      <c r="O85" s="174"/>
      <c r="P85" s="177">
        <f t="shared" si="4"/>
        <v>0</v>
      </c>
      <c r="Q85" s="166">
        <f t="shared" si="5"/>
        <v>0</v>
      </c>
    </row>
    <row r="86" spans="1:17" s="71" customFormat="1" ht="12.75" customHeight="1" x14ac:dyDescent="0.2">
      <c r="A86" s="76"/>
      <c r="B86" s="73"/>
      <c r="C86" s="73"/>
      <c r="D86" s="73"/>
      <c r="E86" s="182"/>
      <c r="F86" s="164"/>
      <c r="G86" s="164">
        <f>F86+(F86*Maj!$B$1)</f>
        <v>0</v>
      </c>
      <c r="H86" s="164"/>
      <c r="I86" s="164">
        <f>H86+(H86*Maj!$B$2)</f>
        <v>0</v>
      </c>
      <c r="J86" s="169"/>
      <c r="K86" s="166">
        <f>J86+(J86*Maj!$B$3)</f>
        <v>0</v>
      </c>
      <c r="L86" s="171"/>
      <c r="M86" s="166">
        <f>L86+(L86*Maj!$B$4)</f>
        <v>0</v>
      </c>
      <c r="N86" s="166"/>
      <c r="O86" s="174"/>
      <c r="P86" s="177">
        <f t="shared" si="4"/>
        <v>0</v>
      </c>
      <c r="Q86" s="166">
        <f t="shared" si="5"/>
        <v>0</v>
      </c>
    </row>
    <row r="87" spans="1:17" s="71" customFormat="1" ht="12.75" customHeight="1" x14ac:dyDescent="0.2">
      <c r="A87" s="76"/>
      <c r="B87" s="73"/>
      <c r="C87" s="73"/>
      <c r="D87" s="73"/>
      <c r="E87" s="182"/>
      <c r="F87" s="164"/>
      <c r="G87" s="164">
        <f>F87+(F87*Maj!$B$1)</f>
        <v>0</v>
      </c>
      <c r="H87" s="164"/>
      <c r="I87" s="164">
        <f>H87+(H87*Maj!$B$2)</f>
        <v>0</v>
      </c>
      <c r="J87" s="169"/>
      <c r="K87" s="166">
        <f>J87+(J87*Maj!$B$3)</f>
        <v>0</v>
      </c>
      <c r="L87" s="171"/>
      <c r="M87" s="166">
        <f>L87+(L87*Maj!$B$4)</f>
        <v>0</v>
      </c>
      <c r="N87" s="166"/>
      <c r="O87" s="174"/>
      <c r="P87" s="177">
        <f t="shared" si="4"/>
        <v>0</v>
      </c>
      <c r="Q87" s="166">
        <f t="shared" si="5"/>
        <v>0</v>
      </c>
    </row>
    <row r="88" spans="1:17" s="71" customFormat="1" ht="12.75" customHeight="1" x14ac:dyDescent="0.2">
      <c r="A88" s="76"/>
      <c r="B88" s="73"/>
      <c r="C88" s="73"/>
      <c r="D88" s="73"/>
      <c r="E88" s="182"/>
      <c r="F88" s="164"/>
      <c r="G88" s="164">
        <f>F88+(F88*Maj!$B$1)</f>
        <v>0</v>
      </c>
      <c r="H88" s="164"/>
      <c r="I88" s="164">
        <f>H88+(H88*Maj!$B$2)</f>
        <v>0</v>
      </c>
      <c r="J88" s="169"/>
      <c r="K88" s="166">
        <f>J88+(J88*Maj!$B$3)</f>
        <v>0</v>
      </c>
      <c r="L88" s="171"/>
      <c r="M88" s="166">
        <f>L88+(L88*Maj!$B$4)</f>
        <v>0</v>
      </c>
      <c r="N88" s="166"/>
      <c r="O88" s="174"/>
      <c r="P88" s="177">
        <f t="shared" si="4"/>
        <v>0</v>
      </c>
      <c r="Q88" s="166">
        <f t="shared" si="5"/>
        <v>0</v>
      </c>
    </row>
    <row r="89" spans="1:17" s="71" customFormat="1" ht="12.75" customHeight="1" x14ac:dyDescent="0.2">
      <c r="A89" s="76"/>
      <c r="B89" s="73"/>
      <c r="C89" s="73"/>
      <c r="D89" s="73"/>
      <c r="E89" s="182"/>
      <c r="F89" s="164"/>
      <c r="G89" s="164">
        <f>F89+(F89*Maj!$B$1)</f>
        <v>0</v>
      </c>
      <c r="H89" s="164"/>
      <c r="I89" s="164">
        <f>H89+(H89*Maj!$B$2)</f>
        <v>0</v>
      </c>
      <c r="J89" s="169"/>
      <c r="K89" s="166">
        <f>J89+(J89*Maj!$B$3)</f>
        <v>0</v>
      </c>
      <c r="L89" s="171"/>
      <c r="M89" s="166">
        <f>L89+(L89*Maj!$B$4)</f>
        <v>0</v>
      </c>
      <c r="N89" s="166"/>
      <c r="O89" s="174"/>
      <c r="P89" s="177">
        <f t="shared" si="4"/>
        <v>0</v>
      </c>
      <c r="Q89" s="166">
        <f t="shared" si="5"/>
        <v>0</v>
      </c>
    </row>
    <row r="90" spans="1:17" s="71" customFormat="1" ht="12.75" customHeight="1" x14ac:dyDescent="0.2">
      <c r="A90" s="76"/>
      <c r="B90" s="73"/>
      <c r="C90" s="73"/>
      <c r="D90" s="73"/>
      <c r="E90" s="182"/>
      <c r="F90" s="164"/>
      <c r="G90" s="164">
        <f>F90+(F90*Maj!$B$1)</f>
        <v>0</v>
      </c>
      <c r="H90" s="164"/>
      <c r="I90" s="164">
        <f>H90+(H90*Maj!$B$2)</f>
        <v>0</v>
      </c>
      <c r="J90" s="169"/>
      <c r="K90" s="166">
        <f>J90+(J90*Maj!$B$3)</f>
        <v>0</v>
      </c>
      <c r="L90" s="171"/>
      <c r="M90" s="166">
        <f>L90+(L90*Maj!$B$4)</f>
        <v>0</v>
      </c>
      <c r="N90" s="166"/>
      <c r="O90" s="174"/>
      <c r="P90" s="177">
        <f t="shared" si="4"/>
        <v>0</v>
      </c>
      <c r="Q90" s="166">
        <f t="shared" si="5"/>
        <v>0</v>
      </c>
    </row>
    <row r="91" spans="1:17" s="71" customFormat="1" ht="12.75" customHeight="1" x14ac:dyDescent="0.2">
      <c r="A91" s="76"/>
      <c r="B91" s="73"/>
      <c r="C91" s="73"/>
      <c r="D91" s="73"/>
      <c r="E91" s="182"/>
      <c r="F91" s="164"/>
      <c r="G91" s="164">
        <f>F91+(F91*Maj!$B$1)</f>
        <v>0</v>
      </c>
      <c r="H91" s="164"/>
      <c r="I91" s="164">
        <f>H91+(H91*Maj!$B$2)</f>
        <v>0</v>
      </c>
      <c r="J91" s="169"/>
      <c r="K91" s="166">
        <f>J91+(J91*Maj!$B$3)</f>
        <v>0</v>
      </c>
      <c r="L91" s="171"/>
      <c r="M91" s="166">
        <f>L91+(L91*Maj!$B$4)</f>
        <v>0</v>
      </c>
      <c r="N91" s="166"/>
      <c r="O91" s="174"/>
      <c r="P91" s="177">
        <f t="shared" si="4"/>
        <v>0</v>
      </c>
      <c r="Q91" s="166">
        <f t="shared" si="5"/>
        <v>0</v>
      </c>
    </row>
    <row r="92" spans="1:17" s="6" customFormat="1" ht="12.75" customHeight="1" x14ac:dyDescent="0.2">
      <c r="A92" s="89"/>
      <c r="B92" s="90"/>
      <c r="C92" s="90"/>
      <c r="D92" s="90"/>
      <c r="E92" s="184"/>
      <c r="F92" s="168"/>
      <c r="G92" s="164">
        <f>F92+(F92*Maj!$B$1)</f>
        <v>0</v>
      </c>
      <c r="H92" s="168"/>
      <c r="I92" s="164">
        <f>H92+(H92*Maj!$B$2)</f>
        <v>0</v>
      </c>
      <c r="J92" s="168"/>
      <c r="K92" s="166">
        <f>J92+(J92*Maj!$B$3)</f>
        <v>0</v>
      </c>
      <c r="L92" s="172"/>
      <c r="M92" s="166">
        <f>L92+(L92*Maj!$B$4)</f>
        <v>0</v>
      </c>
      <c r="N92" s="166"/>
      <c r="O92" s="175"/>
      <c r="P92" s="177">
        <f t="shared" si="4"/>
        <v>0</v>
      </c>
      <c r="Q92" s="166">
        <f t="shared" si="5"/>
        <v>0</v>
      </c>
    </row>
    <row r="93" spans="1:17" s="6" customFormat="1" ht="12.75" customHeight="1" x14ac:dyDescent="0.2">
      <c r="A93" s="89"/>
      <c r="B93" s="90"/>
      <c r="C93" s="90"/>
      <c r="D93" s="90"/>
      <c r="E93" s="184"/>
      <c r="F93" s="168"/>
      <c r="G93" s="164">
        <f>F93+(F93*Maj!$B$1)</f>
        <v>0</v>
      </c>
      <c r="H93" s="168"/>
      <c r="I93" s="164">
        <f>H93+(H93*Maj!$B$2)</f>
        <v>0</v>
      </c>
      <c r="J93" s="168"/>
      <c r="K93" s="166">
        <f>J93+(J93*Maj!$B$3)</f>
        <v>0</v>
      </c>
      <c r="L93" s="172"/>
      <c r="M93" s="166">
        <f>L93+(L93*Maj!$B$4)</f>
        <v>0</v>
      </c>
      <c r="N93" s="166"/>
      <c r="O93" s="175"/>
      <c r="P93" s="177">
        <f t="shared" si="4"/>
        <v>0</v>
      </c>
      <c r="Q93" s="166">
        <f t="shared" si="5"/>
        <v>0</v>
      </c>
    </row>
    <row r="94" spans="1:17" s="6" customFormat="1" ht="12.75" customHeight="1" x14ac:dyDescent="0.2">
      <c r="A94" s="89"/>
      <c r="B94" s="90"/>
      <c r="C94" s="90"/>
      <c r="D94" s="90"/>
      <c r="E94" s="184"/>
      <c r="F94" s="168"/>
      <c r="G94" s="164">
        <f>F94+(F94*Maj!$B$1)</f>
        <v>0</v>
      </c>
      <c r="H94" s="168"/>
      <c r="I94" s="164">
        <f>H94+(H94*Maj!$B$2)</f>
        <v>0</v>
      </c>
      <c r="J94" s="168"/>
      <c r="K94" s="166">
        <f>J94+(J94*Maj!$B$3)</f>
        <v>0</v>
      </c>
      <c r="L94" s="172"/>
      <c r="M94" s="166">
        <f>L94+(L94*Maj!$B$4)</f>
        <v>0</v>
      </c>
      <c r="N94" s="166"/>
      <c r="O94" s="175"/>
      <c r="P94" s="177">
        <f t="shared" si="4"/>
        <v>0</v>
      </c>
      <c r="Q94" s="166">
        <f t="shared" si="5"/>
        <v>0</v>
      </c>
    </row>
    <row r="95" spans="1:17" s="6" customFormat="1" ht="12.75" customHeight="1" x14ac:dyDescent="0.2">
      <c r="A95" s="89"/>
      <c r="B95" s="90"/>
      <c r="C95" s="90"/>
      <c r="D95" s="90"/>
      <c r="E95" s="184"/>
      <c r="F95" s="168"/>
      <c r="G95" s="164">
        <f>F95+(F95*Maj!$B$1)</f>
        <v>0</v>
      </c>
      <c r="H95" s="168"/>
      <c r="I95" s="164">
        <f>H95+(H95*Maj!$B$2)</f>
        <v>0</v>
      </c>
      <c r="J95" s="168"/>
      <c r="K95" s="166">
        <f>J95+(J95*Maj!$B$3)</f>
        <v>0</v>
      </c>
      <c r="L95" s="172"/>
      <c r="M95" s="166">
        <f>L95+(L95*Maj!$B$4)</f>
        <v>0</v>
      </c>
      <c r="N95" s="166"/>
      <c r="O95" s="175"/>
      <c r="P95" s="177">
        <f t="shared" si="4"/>
        <v>0</v>
      </c>
      <c r="Q95" s="166">
        <f t="shared" si="5"/>
        <v>0</v>
      </c>
    </row>
    <row r="96" spans="1:17" s="6" customFormat="1" ht="12.75" customHeight="1" x14ac:dyDescent="0.2">
      <c r="A96" s="89"/>
      <c r="B96" s="90"/>
      <c r="C96" s="90"/>
      <c r="D96" s="90"/>
      <c r="E96" s="184"/>
      <c r="F96" s="168"/>
      <c r="G96" s="164">
        <f>F96+(F96*Maj!$B$1)</f>
        <v>0</v>
      </c>
      <c r="H96" s="168"/>
      <c r="I96" s="164">
        <f>H96+(H96*Maj!$B$2)</f>
        <v>0</v>
      </c>
      <c r="J96" s="168"/>
      <c r="K96" s="166">
        <f>J96+(J96*Maj!$B$3)</f>
        <v>0</v>
      </c>
      <c r="L96" s="172"/>
      <c r="M96" s="166">
        <f>L96+(L96*Maj!$B$4)</f>
        <v>0</v>
      </c>
      <c r="N96" s="166"/>
      <c r="O96" s="175"/>
      <c r="P96" s="177">
        <f t="shared" si="4"/>
        <v>0</v>
      </c>
      <c r="Q96" s="166">
        <f t="shared" si="5"/>
        <v>0</v>
      </c>
    </row>
    <row r="97" spans="1:17" s="6" customFormat="1" ht="12.75" customHeight="1" x14ac:dyDescent="0.2">
      <c r="A97" s="89"/>
      <c r="B97" s="90"/>
      <c r="C97" s="90"/>
      <c r="D97" s="90"/>
      <c r="E97" s="184"/>
      <c r="F97" s="168"/>
      <c r="G97" s="164">
        <f>F97+(F97*Maj!$B$1)</f>
        <v>0</v>
      </c>
      <c r="H97" s="168"/>
      <c r="I97" s="164">
        <f>H97+(H97*Maj!$B$2)</f>
        <v>0</v>
      </c>
      <c r="J97" s="168"/>
      <c r="K97" s="166">
        <f>J97+(J97*Maj!$B$3)</f>
        <v>0</v>
      </c>
      <c r="L97" s="172"/>
      <c r="M97" s="166">
        <f>L97+(L97*Maj!$B$4)</f>
        <v>0</v>
      </c>
      <c r="N97" s="166"/>
      <c r="O97" s="175"/>
      <c r="P97" s="177">
        <f t="shared" si="4"/>
        <v>0</v>
      </c>
      <c r="Q97" s="166">
        <f t="shared" si="5"/>
        <v>0</v>
      </c>
    </row>
    <row r="98" spans="1:17" s="6" customFormat="1" ht="12.75" customHeight="1" x14ac:dyDescent="0.2">
      <c r="A98" s="89"/>
      <c r="B98" s="90"/>
      <c r="C98" s="90"/>
      <c r="D98" s="90"/>
      <c r="E98" s="184"/>
      <c r="F98" s="168"/>
      <c r="G98" s="164">
        <f>F98+(F98*Maj!$B$1)</f>
        <v>0</v>
      </c>
      <c r="H98" s="168"/>
      <c r="I98" s="164">
        <f>H98+(H98*Maj!$B$2)</f>
        <v>0</v>
      </c>
      <c r="J98" s="168"/>
      <c r="K98" s="166">
        <f>J98+(J98*Maj!$B$3)</f>
        <v>0</v>
      </c>
      <c r="L98" s="172"/>
      <c r="M98" s="166">
        <f>L98+(L98*Maj!$B$4)</f>
        <v>0</v>
      </c>
      <c r="N98" s="166"/>
      <c r="O98" s="175"/>
      <c r="P98" s="177">
        <f t="shared" si="4"/>
        <v>0</v>
      </c>
      <c r="Q98" s="166">
        <f t="shared" si="5"/>
        <v>0</v>
      </c>
    </row>
    <row r="99" spans="1:17" s="6" customFormat="1" ht="12.75" customHeight="1" x14ac:dyDescent="0.2">
      <c r="A99" s="89"/>
      <c r="B99" s="90"/>
      <c r="C99" s="90"/>
      <c r="D99" s="90"/>
      <c r="E99" s="184"/>
      <c r="F99" s="168"/>
      <c r="G99" s="164">
        <f>F99+(F99*Maj!$B$1)</f>
        <v>0</v>
      </c>
      <c r="H99" s="168"/>
      <c r="I99" s="164">
        <f>H99+(H99*Maj!$B$2)</f>
        <v>0</v>
      </c>
      <c r="J99" s="168"/>
      <c r="K99" s="166">
        <f>J99+(J99*Maj!$B$3)</f>
        <v>0</v>
      </c>
      <c r="L99" s="172"/>
      <c r="M99" s="166">
        <f>L99+(L99*Maj!$B$4)</f>
        <v>0</v>
      </c>
      <c r="N99" s="166"/>
      <c r="O99" s="175"/>
      <c r="P99" s="177">
        <f t="shared" si="4"/>
        <v>0</v>
      </c>
      <c r="Q99" s="166">
        <f t="shared" si="5"/>
        <v>0</v>
      </c>
    </row>
    <row r="100" spans="1:17" s="6" customFormat="1" ht="11.25" customHeight="1" x14ac:dyDescent="0.2">
      <c r="A100" s="89"/>
      <c r="B100" s="90"/>
      <c r="C100" s="90"/>
      <c r="D100" s="90"/>
      <c r="E100" s="90"/>
      <c r="F100" s="90"/>
      <c r="G100" s="90"/>
      <c r="H100" s="90"/>
      <c r="I100" s="90"/>
      <c r="J100" s="90"/>
      <c r="K100" s="91"/>
      <c r="L100" s="91"/>
      <c r="M100" s="91"/>
      <c r="N100" s="91"/>
      <c r="O100" s="91"/>
      <c r="P100" s="91"/>
      <c r="Q100" s="91"/>
    </row>
  </sheetData>
  <sortState ref="A4:Q100">
    <sortCondition ref="A4"/>
  </sortState>
  <mergeCells count="1">
    <mergeCell ref="A1:Q2"/>
  </mergeCells>
  <conditionalFormatting sqref="A4:N99">
    <cfRule type="expression" dxfId="3" priority="3" stopIfTrue="1">
      <formula>MOD(ROW(),2)</formula>
    </cfRule>
    <cfRule type="expression" dxfId="2" priority="4" stopIfTrue="1">
      <formula>NOT(MOD(ROW(),2))</formula>
    </cfRule>
  </conditionalFormatting>
  <conditionalFormatting sqref="Q4:Q99">
    <cfRule type="cellIs" dxfId="1" priority="1" operator="greaterThan">
      <formula>0</formula>
    </cfRule>
    <cfRule type="cellIs" dxfId="0" priority="2" operator="lessThan">
      <formula>0</formula>
    </cfRule>
  </conditionalFormatting>
  <printOptions horizontalCentered="1"/>
  <pageMargins left="0.17" right="0.16" top="0.34" bottom="0.37" header="0.16" footer="0.21"/>
  <pageSetup paperSize="9" scale="7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"/>
  <sheetViews>
    <sheetView workbookViewId="0">
      <selection activeCell="A5" sqref="A5"/>
    </sheetView>
  </sheetViews>
  <sheetFormatPr baseColWidth="10" defaultRowHeight="12.75" x14ac:dyDescent="0.2"/>
  <cols>
    <col min="1" max="1" width="23" customWidth="1"/>
  </cols>
  <sheetData>
    <row r="1" spans="1:2" x14ac:dyDescent="0.2">
      <c r="A1" t="s">
        <v>151</v>
      </c>
      <c r="B1" s="162">
        <v>0.25</v>
      </c>
    </row>
    <row r="2" spans="1:2" x14ac:dyDescent="0.2">
      <c r="A2" t="s">
        <v>171</v>
      </c>
      <c r="B2" s="162">
        <v>0.5</v>
      </c>
    </row>
    <row r="3" spans="1:2" x14ac:dyDescent="0.2">
      <c r="A3" t="s">
        <v>152</v>
      </c>
      <c r="B3" s="162">
        <v>1</v>
      </c>
    </row>
    <row r="4" spans="1:2" x14ac:dyDescent="0.2">
      <c r="A4" t="s">
        <v>172</v>
      </c>
      <c r="B4" s="162">
        <v>1.4</v>
      </c>
    </row>
    <row r="5" spans="1:2" x14ac:dyDescent="0.2">
      <c r="A5" t="s">
        <v>173</v>
      </c>
      <c r="B5" s="16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Table</vt:lpstr>
      <vt:lpstr>Remplacement-Recup</vt:lpstr>
      <vt:lpstr>agent_1</vt:lpstr>
      <vt:lpstr>agent_2</vt:lpstr>
      <vt:lpstr>Recap</vt:lpstr>
      <vt:lpstr>Maj</vt:lpstr>
      <vt:lpstr>DIR</vt:lpstr>
      <vt:lpstr>Direction</vt:lpstr>
      <vt:lpstr>EQUIP</vt:lpstr>
      <vt:lpstr>ETABL</vt:lpstr>
      <vt:lpstr>interlocuteur</vt:lpstr>
      <vt:lpstr>INTERV</vt:lpstr>
      <vt:lpstr>'Remplacement-Recup'!Zone_d_impression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Modele de demande prestation</dc:title>
  <dc:creator>POILEVET Pierre</dc:creator>
  <cp:lastModifiedBy>POILEVET Pierre</cp:lastModifiedBy>
  <cp:lastPrinted>2017-06-21T13:25:05Z</cp:lastPrinted>
  <dcterms:created xsi:type="dcterms:W3CDTF">2001-03-19T15:45:14Z</dcterms:created>
  <dcterms:modified xsi:type="dcterms:W3CDTF">2017-06-22T12:51:15Z</dcterms:modified>
</cp:coreProperties>
</file>