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am94\Desktop\"/>
    </mc:Choice>
  </mc:AlternateContent>
  <xr:revisionPtr revIDLastSave="0" documentId="13_ncr:1_{011A6D3C-5CC3-4288-924E-175C2850D9D2}" xr6:coauthVersionLast="45" xr6:coauthVersionMax="45" xr10:uidLastSave="{00000000-0000-0000-0000-000000000000}"/>
  <bookViews>
    <workbookView xWindow="-38520" yWindow="-120" windowWidth="38640" windowHeight="21240" tabRatio="755" xr2:uid="{00000000-000D-0000-FFFF-FFFF00000000}"/>
  </bookViews>
  <sheets>
    <sheet name=" Synthèse" sheetId="64" r:id="rId1"/>
    <sheet name="01 Modèle" sheetId="75" state="hidden" r:id="rId2"/>
    <sheet name="02 Recap" sheetId="74" state="hidden" r:id="rId3"/>
  </sheets>
  <functionGroups builtInGroupCount="19"/>
  <externalReferences>
    <externalReference r:id="rId4"/>
  </externalReferences>
  <definedNames>
    <definedName name="DateProjet">'01 Modèle'!$B$2</definedName>
    <definedName name="inter">#REF!</definedName>
    <definedName name="ouinon">[1]Table!$D$1:$D$2</definedName>
    <definedName name="semaine">[1]Table!$A$1:$B$7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3" i="75" l="1"/>
  <c r="D13" i="75" s="1"/>
  <c r="B14" i="75"/>
  <c r="D14" i="75" s="1"/>
  <c r="B15" i="75"/>
  <c r="D15" i="75" s="1"/>
  <c r="B16" i="75"/>
  <c r="D16" i="75" s="1"/>
  <c r="B12" i="75"/>
  <c r="D12" i="75" s="1"/>
  <c r="G8" i="75"/>
  <c r="F16" i="75" l="1"/>
  <c r="F15" i="75"/>
  <c r="F14" i="75"/>
  <c r="F13" i="75"/>
  <c r="F12" i="75"/>
  <c r="F8" i="75"/>
  <c r="G9" i="75" l="1"/>
  <c r="H8" i="75"/>
  <c r="G10" i="75"/>
  <c r="G11" i="75"/>
  <c r="H11" i="75" l="1"/>
  <c r="H9" i="75" s="1"/>
  <c r="H10" i="75"/>
  <c r="I8" i="75"/>
  <c r="I11" i="75" l="1"/>
  <c r="I9" i="75" s="1"/>
  <c r="I10" i="75"/>
  <c r="J8" i="75"/>
  <c r="J11" i="75" l="1"/>
  <c r="J9" i="75" s="1"/>
  <c r="J10" i="75"/>
  <c r="K8" i="75"/>
  <c r="K11" i="75" l="1"/>
  <c r="K9" i="75" s="1"/>
  <c r="K10" i="75"/>
  <c r="L8" i="75"/>
  <c r="L11" i="75" l="1"/>
  <c r="L9" i="75" s="1"/>
  <c r="L10" i="75"/>
  <c r="M8" i="75"/>
  <c r="M11" i="75" l="1"/>
  <c r="M9" i="75" s="1"/>
  <c r="M10" i="75"/>
  <c r="N8" i="75"/>
  <c r="N10" i="75" l="1"/>
  <c r="O8" i="75"/>
  <c r="N11" i="75"/>
  <c r="N9" i="75" s="1"/>
  <c r="O11" i="75" l="1"/>
  <c r="O9" i="75" s="1"/>
  <c r="O10" i="75"/>
  <c r="P8" i="75"/>
  <c r="P11" i="75" l="1"/>
  <c r="P9" i="75" s="1"/>
  <c r="P10" i="75"/>
  <c r="Q8" i="75"/>
  <c r="Q11" i="75" l="1"/>
  <c r="Q9" i="75" s="1"/>
  <c r="Q10" i="75"/>
  <c r="R8" i="75"/>
  <c r="R11" i="75" l="1"/>
  <c r="R9" i="75" s="1"/>
  <c r="R10" i="75"/>
  <c r="S8" i="75"/>
  <c r="S11" i="75" l="1"/>
  <c r="S9" i="75" s="1"/>
  <c r="S10" i="75"/>
  <c r="T8" i="75"/>
  <c r="T11" i="75" l="1"/>
  <c r="T9" i="75" s="1"/>
  <c r="T10" i="75"/>
  <c r="U8" i="75"/>
  <c r="U11" i="75" l="1"/>
  <c r="U9" i="75" s="1"/>
  <c r="V8" i="75"/>
  <c r="U10" i="75"/>
  <c r="V10" i="75" l="1"/>
  <c r="V11" i="75"/>
  <c r="V9" i="75" s="1"/>
  <c r="W8" i="75"/>
  <c r="X8" i="75" l="1"/>
  <c r="W11" i="75"/>
  <c r="W9" i="75" s="1"/>
  <c r="W10" i="75"/>
  <c r="X11" i="75" l="1"/>
  <c r="X9" i="75" s="1"/>
  <c r="X10" i="75"/>
  <c r="Y8" i="75"/>
  <c r="Y11" i="75" l="1"/>
  <c r="Y9" i="75" s="1"/>
  <c r="Y10" i="75"/>
  <c r="Z8" i="75"/>
  <c r="Z11" i="75" l="1"/>
  <c r="Z9" i="75" s="1"/>
  <c r="Z10" i="75"/>
  <c r="AA8" i="75"/>
  <c r="AA11" i="75" l="1"/>
  <c r="AA9" i="75" s="1"/>
  <c r="AA10" i="75"/>
  <c r="AB8" i="75"/>
  <c r="AB11" i="75" l="1"/>
  <c r="AB9" i="75" s="1"/>
  <c r="AB10" i="75"/>
  <c r="AC8" i="75"/>
  <c r="AC11" i="75" l="1"/>
  <c r="AC9" i="75" s="1"/>
  <c r="AD8" i="75"/>
  <c r="AC10" i="75"/>
  <c r="AD10" i="75" l="1"/>
  <c r="AE8" i="75"/>
  <c r="AD11" i="75"/>
  <c r="AD9" i="75" s="1"/>
  <c r="AF8" i="75" l="1"/>
  <c r="AE11" i="75"/>
  <c r="AE9" i="75" s="1"/>
  <c r="AE10" i="75"/>
  <c r="AF11" i="75" l="1"/>
  <c r="AF9" i="75" s="1"/>
  <c r="AF10" i="75"/>
  <c r="AG8" i="75"/>
  <c r="AG11" i="75" l="1"/>
  <c r="AG9" i="75" s="1"/>
  <c r="AG10" i="75"/>
  <c r="AH8" i="75"/>
  <c r="AH11" i="75" l="1"/>
  <c r="AH9" i="75" s="1"/>
  <c r="AH10" i="75"/>
  <c r="AI8" i="75"/>
  <c r="AI11" i="75" l="1"/>
  <c r="AI9" i="75" s="1"/>
  <c r="AI10" i="75"/>
  <c r="AJ8" i="75"/>
  <c r="AJ11" i="75" l="1"/>
  <c r="AJ9" i="75" s="1"/>
  <c r="AJ10" i="75"/>
  <c r="AK8" i="75"/>
  <c r="AK11" i="75" l="1"/>
  <c r="AK9" i="75" s="1"/>
  <c r="AK10" i="75"/>
  <c r="AL8" i="75"/>
  <c r="AL10" i="75" l="1"/>
  <c r="AM8" i="75"/>
  <c r="AL11" i="75"/>
  <c r="AL9" i="75" s="1"/>
  <c r="AN8" i="75" l="1"/>
  <c r="AM11" i="75"/>
  <c r="AM9" i="75" s="1"/>
  <c r="AM10" i="75"/>
  <c r="AN11" i="75" l="1"/>
  <c r="AN9" i="75" s="1"/>
  <c r="AN10" i="75"/>
  <c r="AO8" i="75"/>
  <c r="AO11" i="75" l="1"/>
  <c r="AO9" i="75" s="1"/>
  <c r="AO10" i="75"/>
  <c r="AP8" i="75"/>
  <c r="AP11" i="75" l="1"/>
  <c r="AP9" i="75" s="1"/>
  <c r="AP10" i="75"/>
  <c r="AQ8" i="75"/>
  <c r="AQ11" i="75" l="1"/>
  <c r="AQ9" i="75" s="1"/>
  <c r="AQ10" i="75"/>
  <c r="AR8" i="75"/>
  <c r="AR11" i="75" l="1"/>
  <c r="AR9" i="75" s="1"/>
  <c r="AR10" i="75"/>
  <c r="AS8" i="75"/>
  <c r="AS11" i="75" l="1"/>
  <c r="AS9" i="75" s="1"/>
  <c r="AS10" i="75"/>
  <c r="AT8" i="75"/>
  <c r="AT10" i="75" l="1"/>
  <c r="AU8" i="75"/>
  <c r="AT11" i="75"/>
  <c r="AT9" i="75" s="1"/>
  <c r="AU11" i="75" l="1"/>
  <c r="AU9" i="75" s="1"/>
  <c r="AU10" i="75"/>
</calcChain>
</file>

<file path=xl/sharedStrings.xml><?xml version="1.0" encoding="utf-8"?>
<sst xmlns="http://schemas.openxmlformats.org/spreadsheetml/2006/main" count="242" uniqueCount="221">
  <si>
    <t/>
  </si>
  <si>
    <t xml:space="preserve">Détail du Projet </t>
  </si>
  <si>
    <t xml:space="preserve">Compteur </t>
  </si>
  <si>
    <t>Début du Projet :</t>
  </si>
  <si>
    <t xml:space="preserve">Chef du Projet </t>
  </si>
  <si>
    <t>Date du jour</t>
  </si>
  <si>
    <t xml:space="preserve">Liste des tâches </t>
  </si>
  <si>
    <t xml:space="preserve">Date </t>
  </si>
  <si>
    <t>Durée</t>
  </si>
  <si>
    <t>Date</t>
  </si>
  <si>
    <t>%</t>
  </si>
  <si>
    <t>Début</t>
  </si>
  <si>
    <t>Jours</t>
  </si>
  <si>
    <t>Fin</t>
  </si>
  <si>
    <t>Avancement</t>
  </si>
  <si>
    <t>Tâche 1</t>
  </si>
  <si>
    <t>Tâche 2</t>
  </si>
  <si>
    <t>Tâche 3</t>
  </si>
  <si>
    <t>Tâche 4</t>
  </si>
  <si>
    <t>Tâche 5</t>
  </si>
  <si>
    <t>Travaux effectués :</t>
  </si>
  <si>
    <t>Coût des travaux :</t>
  </si>
  <si>
    <t>Site</t>
  </si>
  <si>
    <t>Travaux effectués</t>
  </si>
  <si>
    <t>Chef de projet</t>
  </si>
  <si>
    <t>Coût</t>
  </si>
  <si>
    <t>Date de début</t>
  </si>
  <si>
    <t>GESTION DES CHANTIERS</t>
  </si>
  <si>
    <t>Sites</t>
  </si>
  <si>
    <t>test1</t>
  </si>
  <si>
    <t>test2</t>
  </si>
  <si>
    <t>test</t>
  </si>
  <si>
    <t>20/04/2020</t>
  </si>
  <si>
    <t>30/04/20</t>
  </si>
  <si>
    <t>sdf</t>
  </si>
  <si>
    <t>10/05/20</t>
  </si>
  <si>
    <t>ter</t>
  </si>
  <si>
    <t>90222</t>
  </si>
  <si>
    <t>95000</t>
  </si>
  <si>
    <t>test3</t>
  </si>
  <si>
    <t>test4</t>
  </si>
  <si>
    <t>test5</t>
  </si>
  <si>
    <t>test6</t>
  </si>
  <si>
    <t>test7</t>
  </si>
  <si>
    <t>agent1</t>
  </si>
  <si>
    <t>agent2</t>
  </si>
  <si>
    <t>agent3</t>
  </si>
  <si>
    <t>agent7</t>
  </si>
  <si>
    <t>agent4</t>
  </si>
  <si>
    <t>agent5</t>
  </si>
  <si>
    <t>agent6</t>
  </si>
  <si>
    <t>site1</t>
  </si>
  <si>
    <t>site2</t>
  </si>
  <si>
    <t>site3</t>
  </si>
  <si>
    <t>site4</t>
  </si>
  <si>
    <t>site5</t>
  </si>
  <si>
    <t>site6</t>
  </si>
  <si>
    <t>site7</t>
  </si>
  <si>
    <t>site8</t>
  </si>
  <si>
    <t>site9</t>
  </si>
  <si>
    <t>site10</t>
  </si>
  <si>
    <t>site11</t>
  </si>
  <si>
    <t>site12</t>
  </si>
  <si>
    <t>site13</t>
  </si>
  <si>
    <t>site14</t>
  </si>
  <si>
    <t>site15</t>
  </si>
  <si>
    <t>site16</t>
  </si>
  <si>
    <t>site17</t>
  </si>
  <si>
    <t>site18</t>
  </si>
  <si>
    <t>site19</t>
  </si>
  <si>
    <t>site20</t>
  </si>
  <si>
    <t>site21</t>
  </si>
  <si>
    <t>site22</t>
  </si>
  <si>
    <t>site23</t>
  </si>
  <si>
    <t>site24</t>
  </si>
  <si>
    <t>site25</t>
  </si>
  <si>
    <t>site26</t>
  </si>
  <si>
    <t>site27</t>
  </si>
  <si>
    <t>site28</t>
  </si>
  <si>
    <t>site29</t>
  </si>
  <si>
    <t>site30</t>
  </si>
  <si>
    <t>site31</t>
  </si>
  <si>
    <t>site32</t>
  </si>
  <si>
    <t>site33</t>
  </si>
  <si>
    <t>site34</t>
  </si>
  <si>
    <t>site35</t>
  </si>
  <si>
    <t>site36</t>
  </si>
  <si>
    <t>site37</t>
  </si>
  <si>
    <t>site38</t>
  </si>
  <si>
    <t>site39</t>
  </si>
  <si>
    <t>site40</t>
  </si>
  <si>
    <t>site41</t>
  </si>
  <si>
    <t>site42</t>
  </si>
  <si>
    <t>site43</t>
  </si>
  <si>
    <t>site44</t>
  </si>
  <si>
    <t>site45</t>
  </si>
  <si>
    <t>site46</t>
  </si>
  <si>
    <t>site47</t>
  </si>
  <si>
    <t>site48</t>
  </si>
  <si>
    <t>site49</t>
  </si>
  <si>
    <t>site50</t>
  </si>
  <si>
    <t>site51</t>
  </si>
  <si>
    <t>site52</t>
  </si>
  <si>
    <t>site53</t>
  </si>
  <si>
    <t>site54</t>
  </si>
  <si>
    <t>site55</t>
  </si>
  <si>
    <t>site56</t>
  </si>
  <si>
    <t>site57</t>
  </si>
  <si>
    <t>site58</t>
  </si>
  <si>
    <t>site59</t>
  </si>
  <si>
    <t>site60</t>
  </si>
  <si>
    <t>site61</t>
  </si>
  <si>
    <t>site62</t>
  </si>
  <si>
    <t>site63</t>
  </si>
  <si>
    <t>site64</t>
  </si>
  <si>
    <t>site65</t>
  </si>
  <si>
    <t>site66</t>
  </si>
  <si>
    <t>site67</t>
  </si>
  <si>
    <t>site68</t>
  </si>
  <si>
    <t>site69</t>
  </si>
  <si>
    <t>site70</t>
  </si>
  <si>
    <t>site71</t>
  </si>
  <si>
    <t>site72</t>
  </si>
  <si>
    <t>site73</t>
  </si>
  <si>
    <t>site74</t>
  </si>
  <si>
    <t>site75</t>
  </si>
  <si>
    <t>site76</t>
  </si>
  <si>
    <t>site77</t>
  </si>
  <si>
    <t>site78</t>
  </si>
  <si>
    <t>site79</t>
  </si>
  <si>
    <t>site80</t>
  </si>
  <si>
    <t>site81</t>
  </si>
  <si>
    <t>site82</t>
  </si>
  <si>
    <t>site83</t>
  </si>
  <si>
    <t>site84</t>
  </si>
  <si>
    <t>site85</t>
  </si>
  <si>
    <t>site86</t>
  </si>
  <si>
    <t>site87</t>
  </si>
  <si>
    <t>site88</t>
  </si>
  <si>
    <t>site89</t>
  </si>
  <si>
    <t>site90</t>
  </si>
  <si>
    <t>site91</t>
  </si>
  <si>
    <t>site92</t>
  </si>
  <si>
    <t>site93</t>
  </si>
  <si>
    <t>site94</t>
  </si>
  <si>
    <t>site95</t>
  </si>
  <si>
    <t>site96</t>
  </si>
  <si>
    <t>site97</t>
  </si>
  <si>
    <t>site98</t>
  </si>
  <si>
    <t>site99</t>
  </si>
  <si>
    <t>site100</t>
  </si>
  <si>
    <t>site101</t>
  </si>
  <si>
    <t>site102</t>
  </si>
  <si>
    <t>site103</t>
  </si>
  <si>
    <t>site104</t>
  </si>
  <si>
    <t>site105</t>
  </si>
  <si>
    <t>site106</t>
  </si>
  <si>
    <t>site107</t>
  </si>
  <si>
    <t>site108</t>
  </si>
  <si>
    <t>site109</t>
  </si>
  <si>
    <t>site110</t>
  </si>
  <si>
    <t>site111</t>
  </si>
  <si>
    <t>site112</t>
  </si>
  <si>
    <t>site113</t>
  </si>
  <si>
    <t>site114</t>
  </si>
  <si>
    <t>site115</t>
  </si>
  <si>
    <t>site116</t>
  </si>
  <si>
    <t>site117</t>
  </si>
  <si>
    <t>site118</t>
  </si>
  <si>
    <t>site119</t>
  </si>
  <si>
    <t>site120</t>
  </si>
  <si>
    <t>site121</t>
  </si>
  <si>
    <t>site122</t>
  </si>
  <si>
    <t>site123</t>
  </si>
  <si>
    <t>site124</t>
  </si>
  <si>
    <t>site125</t>
  </si>
  <si>
    <t>site126</t>
  </si>
  <si>
    <t>site127</t>
  </si>
  <si>
    <t>site128</t>
  </si>
  <si>
    <t>site129</t>
  </si>
  <si>
    <t>site130</t>
  </si>
  <si>
    <t>site131</t>
  </si>
  <si>
    <t>site132</t>
  </si>
  <si>
    <t>site133</t>
  </si>
  <si>
    <t>site134</t>
  </si>
  <si>
    <t>site135</t>
  </si>
  <si>
    <t>site136</t>
  </si>
  <si>
    <t>site137</t>
  </si>
  <si>
    <t>site138</t>
  </si>
  <si>
    <t>site139</t>
  </si>
  <si>
    <t>site140</t>
  </si>
  <si>
    <t>site141</t>
  </si>
  <si>
    <t>site142</t>
  </si>
  <si>
    <t>site143</t>
  </si>
  <si>
    <t>site144</t>
  </si>
  <si>
    <t>site145</t>
  </si>
  <si>
    <t>site146</t>
  </si>
  <si>
    <t>site147</t>
  </si>
  <si>
    <t>site148</t>
  </si>
  <si>
    <t>site149</t>
  </si>
  <si>
    <t>site150</t>
  </si>
  <si>
    <t>site151</t>
  </si>
  <si>
    <t>site152</t>
  </si>
  <si>
    <t>site153</t>
  </si>
  <si>
    <t>site154</t>
  </si>
  <si>
    <t>site155</t>
  </si>
  <si>
    <t>site156</t>
  </si>
  <si>
    <t>site157</t>
  </si>
  <si>
    <t>site158</t>
  </si>
  <si>
    <t>site159</t>
  </si>
  <si>
    <t>site160</t>
  </si>
  <si>
    <t>site161</t>
  </si>
  <si>
    <t>site162</t>
  </si>
  <si>
    <t>site163</t>
  </si>
  <si>
    <t>site164</t>
  </si>
  <si>
    <t>site165</t>
  </si>
  <si>
    <t>agent8</t>
  </si>
  <si>
    <t>agent9</t>
  </si>
  <si>
    <t>agent10</t>
  </si>
  <si>
    <t>agent11</t>
  </si>
  <si>
    <t>agent12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</si>
</sst>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F800]dddd\,\ mmmm\ dd\,\ yyyy"/>
    <numFmt numFmtId="165" formatCode="[$-40C]mmm\-yy;@"/>
    <numFmt numFmtId="166" formatCode="dd"/>
    <numFmt numFmtId="168" formatCode="_-* #,##0.00\ [$€-40C]_-;\-* #,##0.00\ [$€-40C]_-;_-* &quot;-&quot;??\ [$€-40C]_-;_-@_-"/>
  </numFmts>
  <fonts count="18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36"/>
      <color theme="0"/>
      <name val="Bebas Neue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Agency FB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Agency FB"/>
      <family val="2"/>
    </font>
    <font>
      <sz val="10"/>
      <color theme="1"/>
      <name val="Calibri"/>
      <family val="2"/>
      <scheme val="minor"/>
    </font>
    <font>
      <sz val="10"/>
      <color theme="0"/>
      <name val="Arial"/>
      <family val="2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/>
        <bgColor theme="5"/>
      </patternFill>
    </fill>
  </fills>
  <borders count="20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2" fillId="0" borderId="0"/>
    <xf numFmtId="44" fontId="6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0" fillId="4" borderId="0" xfId="0" applyFill="1"/>
    <xf numFmtId="0" fontId="0" fillId="2" borderId="6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8" xfId="0" applyFill="1" applyBorder="1"/>
    <xf numFmtId="0" fontId="0" fillId="2" borderId="0" xfId="0" applyFill="1" applyBorder="1"/>
    <xf numFmtId="0" fontId="0" fillId="2" borderId="1" xfId="0" applyFill="1" applyBorder="1"/>
    <xf numFmtId="0" fontId="0" fillId="2" borderId="7" xfId="0" applyFill="1" applyBorder="1"/>
    <xf numFmtId="0" fontId="0" fillId="2" borderId="5" xfId="0" applyFill="1" applyBorder="1"/>
    <xf numFmtId="0" fontId="0" fillId="2" borderId="4" xfId="0" applyFill="1" applyBorder="1"/>
    <xf numFmtId="0" fontId="0" fillId="3" borderId="0" xfId="0" applyFill="1" applyBorder="1"/>
    <xf numFmtId="0" fontId="0" fillId="3" borderId="0" xfId="0" applyFill="1"/>
    <xf numFmtId="0" fontId="2" fillId="3" borderId="0" xfId="0" applyFont="1" applyFill="1"/>
    <xf numFmtId="0" fontId="3" fillId="3" borderId="0" xfId="1" applyFill="1"/>
    <xf numFmtId="0" fontId="2" fillId="3" borderId="0" xfId="0" applyFont="1" applyFill="1" applyAlignment="1">
      <alignment wrapText="1"/>
    </xf>
    <xf numFmtId="0" fontId="5" fillId="5" borderId="6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7" fillId="5" borderId="0" xfId="4" applyFont="1" applyFill="1" applyAlignment="1">
      <alignment horizontal="center"/>
    </xf>
    <xf numFmtId="0" fontId="1" fillId="0" borderId="0" xfId="4" applyAlignment="1">
      <alignment horizontal="center"/>
    </xf>
    <xf numFmtId="0" fontId="1" fillId="0" borderId="0" xfId="4"/>
    <xf numFmtId="0" fontId="8" fillId="0" borderId="9" xfId="4" applyFont="1" applyBorder="1"/>
    <xf numFmtId="0" fontId="1" fillId="0" borderId="0" xfId="4" applyAlignment="1">
      <alignment vertical="center"/>
    </xf>
    <xf numFmtId="0" fontId="10" fillId="0" borderId="9" xfId="4" applyFont="1" applyBorder="1" applyAlignment="1">
      <alignment horizontal="center" vertical="center" wrapText="1"/>
    </xf>
    <xf numFmtId="0" fontId="11" fillId="0" borderId="0" xfId="4" applyFont="1"/>
    <xf numFmtId="14" fontId="11" fillId="0" borderId="0" xfId="4" applyNumberFormat="1" applyFont="1" applyAlignment="1">
      <alignment horizontal="center" vertical="center"/>
    </xf>
    <xf numFmtId="165" fontId="12" fillId="0" borderId="11" xfId="4" applyNumberFormat="1" applyFont="1" applyBorder="1" applyAlignment="1">
      <alignment horizontal="left" textRotation="90"/>
    </xf>
    <xf numFmtId="165" fontId="13" fillId="0" borderId="0" xfId="4" applyNumberFormat="1" applyFont="1" applyAlignment="1">
      <alignment horizontal="left" textRotation="90"/>
    </xf>
    <xf numFmtId="0" fontId="12" fillId="0" borderId="0" xfId="4" applyFont="1" applyAlignment="1">
      <alignment vertical="center"/>
    </xf>
    <xf numFmtId="2" fontId="12" fillId="0" borderId="0" xfId="4" applyNumberFormat="1" applyFont="1" applyAlignment="1">
      <alignment horizontal="left" vertical="center" textRotation="90"/>
    </xf>
    <xf numFmtId="0" fontId="8" fillId="2" borderId="12" xfId="4" applyFont="1" applyFill="1" applyBorder="1" applyAlignment="1">
      <alignment horizontal="center" vertical="center" wrapText="1"/>
    </xf>
    <xf numFmtId="0" fontId="8" fillId="2" borderId="12" xfId="4" applyFont="1" applyFill="1" applyBorder="1" applyAlignment="1">
      <alignment horizontal="center" vertical="center" wrapText="1"/>
    </xf>
    <xf numFmtId="166" fontId="1" fillId="0" borderId="0" xfId="4" applyNumberFormat="1" applyAlignment="1">
      <alignment horizontal="center"/>
    </xf>
    <xf numFmtId="0" fontId="8" fillId="0" borderId="0" xfId="4" applyFont="1" applyAlignment="1">
      <alignment horizontal="center" vertical="center" wrapText="1"/>
    </xf>
    <xf numFmtId="0" fontId="8" fillId="2" borderId="13" xfId="4" applyFont="1" applyFill="1" applyBorder="1" applyAlignment="1">
      <alignment horizontal="center" vertical="center" wrapText="1"/>
    </xf>
    <xf numFmtId="0" fontId="8" fillId="2" borderId="13" xfId="4" applyFont="1" applyFill="1" applyBorder="1" applyAlignment="1">
      <alignment horizontal="center" vertical="center" wrapText="1"/>
    </xf>
    <xf numFmtId="0" fontId="1" fillId="0" borderId="0" xfId="4" applyAlignment="1">
      <alignment horizontal="center" vertical="center"/>
    </xf>
    <xf numFmtId="14" fontId="15" fillId="0" borderId="0" xfId="5" applyNumberFormat="1" applyFont="1" applyFill="1" applyAlignment="1">
      <alignment horizontal="center" vertical="center"/>
    </xf>
    <xf numFmtId="0" fontId="15" fillId="0" borderId="0" xfId="4" applyFont="1"/>
    <xf numFmtId="165" fontId="12" fillId="0" borderId="0" xfId="4" applyNumberFormat="1" applyFont="1" applyBorder="1" applyAlignment="1">
      <alignment horizontal="left" textRotation="90"/>
    </xf>
    <xf numFmtId="164" fontId="1" fillId="2" borderId="10" xfId="4" applyNumberFormat="1" applyFill="1" applyBorder="1" applyAlignment="1">
      <alignment horizontal="center"/>
    </xf>
    <xf numFmtId="164" fontId="1" fillId="2" borderId="14" xfId="4" applyNumberFormat="1" applyFill="1" applyBorder="1" applyAlignment="1">
      <alignment horizontal="center"/>
    </xf>
    <xf numFmtId="164" fontId="1" fillId="2" borderId="15" xfId="4" applyNumberFormat="1" applyFill="1" applyBorder="1" applyAlignment="1">
      <alignment horizontal="center"/>
    </xf>
    <xf numFmtId="14" fontId="1" fillId="2" borderId="10" xfId="4" applyNumberFormat="1" applyFill="1" applyBorder="1" applyAlignment="1">
      <alignment horizontal="center" vertical="center" wrapText="1"/>
    </xf>
    <xf numFmtId="14" fontId="1" fillId="2" borderId="14" xfId="4" applyNumberFormat="1" applyFill="1" applyBorder="1" applyAlignment="1">
      <alignment horizontal="center" vertical="center" wrapText="1"/>
    </xf>
    <xf numFmtId="14" fontId="1" fillId="2" borderId="15" xfId="4" applyNumberFormat="1" applyFill="1" applyBorder="1" applyAlignment="1">
      <alignment horizontal="center" vertical="center" wrapText="1"/>
    </xf>
    <xf numFmtId="0" fontId="8" fillId="0" borderId="9" xfId="4" applyFont="1" applyBorder="1" applyAlignment="1">
      <alignment horizontal="left" vertical="center" wrapText="1"/>
    </xf>
    <xf numFmtId="0" fontId="8" fillId="0" borderId="9" xfId="4" applyFont="1" applyBorder="1" applyAlignment="1">
      <alignment vertical="center"/>
    </xf>
    <xf numFmtId="168" fontId="1" fillId="2" borderId="10" xfId="4" applyNumberFormat="1" applyFill="1" applyBorder="1" applyAlignment="1">
      <alignment horizontal="center"/>
    </xf>
    <xf numFmtId="168" fontId="1" fillId="2" borderId="14" xfId="4" applyNumberFormat="1" applyFill="1" applyBorder="1" applyAlignment="1">
      <alignment horizontal="center"/>
    </xf>
    <xf numFmtId="168" fontId="1" fillId="2" borderId="15" xfId="4" applyNumberFormat="1" applyFill="1" applyBorder="1" applyAlignment="1">
      <alignment horizontal="center"/>
    </xf>
    <xf numFmtId="0" fontId="14" fillId="0" borderId="16" xfId="4" applyFont="1" applyBorder="1" applyAlignment="1">
      <alignment horizontal="left" vertical="center"/>
    </xf>
    <xf numFmtId="14" fontId="15" fillId="0" borderId="16" xfId="4" applyNumberFormat="1" applyFont="1" applyBorder="1" applyAlignment="1">
      <alignment horizontal="center" vertical="center"/>
    </xf>
    <xf numFmtId="0" fontId="1" fillId="0" borderId="16" xfId="4" applyBorder="1" applyAlignment="1">
      <alignment horizontal="center" vertical="center"/>
    </xf>
    <xf numFmtId="9" fontId="1" fillId="0" borderId="16" xfId="4" applyNumberFormat="1" applyBorder="1" applyAlignment="1">
      <alignment horizontal="center" vertical="center"/>
    </xf>
    <xf numFmtId="0" fontId="14" fillId="0" borderId="17" xfId="4" applyFont="1" applyBorder="1" applyAlignment="1">
      <alignment horizontal="left" vertical="center"/>
    </xf>
    <xf numFmtId="14" fontId="15" fillId="0" borderId="17" xfId="4" applyNumberFormat="1" applyFont="1" applyBorder="1" applyAlignment="1">
      <alignment horizontal="center" vertical="center"/>
    </xf>
    <xf numFmtId="0" fontId="1" fillId="0" borderId="17" xfId="4" applyBorder="1" applyAlignment="1">
      <alignment horizontal="center" vertical="center"/>
    </xf>
    <xf numFmtId="9" fontId="1" fillId="0" borderId="17" xfId="4" applyNumberFormat="1" applyBorder="1" applyAlignment="1">
      <alignment horizontal="center" vertical="center"/>
    </xf>
    <xf numFmtId="0" fontId="1" fillId="0" borderId="0" xfId="4" applyBorder="1"/>
    <xf numFmtId="0" fontId="1" fillId="2" borderId="9" xfId="4" applyFill="1" applyBorder="1" applyAlignment="1">
      <alignment horizontal="center"/>
    </xf>
    <xf numFmtId="0" fontId="7" fillId="5" borderId="9" xfId="4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68" fontId="2" fillId="0" borderId="0" xfId="3" applyNumberFormat="1" applyFont="1" applyAlignment="1">
      <alignment horizontal="center"/>
    </xf>
    <xf numFmtId="168" fontId="0" fillId="0" borderId="0" xfId="3" applyNumberFormat="1" applyFont="1"/>
    <xf numFmtId="0" fontId="7" fillId="5" borderId="9" xfId="4" applyFont="1" applyFill="1" applyBorder="1" applyAlignment="1">
      <alignment horizontal="center"/>
    </xf>
    <xf numFmtId="0" fontId="7" fillId="0" borderId="0" xfId="4" applyFont="1" applyFill="1" applyBorder="1" applyAlignment="1"/>
    <xf numFmtId="0" fontId="9" fillId="0" borderId="0" xfId="4" applyFont="1" applyFill="1" applyBorder="1" applyAlignment="1"/>
    <xf numFmtId="0" fontId="16" fillId="6" borderId="18" xfId="0" applyFont="1" applyFill="1" applyBorder="1" applyAlignment="1">
      <alignment horizontal="left"/>
    </xf>
    <xf numFmtId="0" fontId="17" fillId="0" borderId="19" xfId="2" applyFont="1" applyBorder="1" applyAlignment="1">
      <alignment horizontal="left" vertical="center" wrapText="1"/>
    </xf>
    <xf numFmtId="0" fontId="2" fillId="3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168" fontId="2" fillId="0" borderId="0" xfId="3" applyNumberFormat="1" applyFont="1"/>
  </cellXfs>
  <cellStyles count="6">
    <cellStyle name="Lien hypertexte" xfId="1" builtinId="8"/>
    <cellStyle name="Monétaire" xfId="3" builtinId="4"/>
    <cellStyle name="Normal" xfId="0" builtinId="0"/>
    <cellStyle name="Normal 2" xfId="2" xr:uid="{823BB0E2-0ECA-453A-A263-67C8911B75DC}"/>
    <cellStyle name="Normal 3" xfId="4" xr:uid="{4FA17C8E-6CB6-48EE-8903-35B93FD597C5}"/>
    <cellStyle name="Pourcentage 2" xfId="5" xr:uid="{39A038C7-A2D1-496D-94FC-0D0BF954EA25}"/>
  </cellStyles>
  <dxfs count="19">
    <dxf>
      <border>
        <left style="thin">
          <color theme="1" tint="0.499984740745262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border>
        <left style="thin">
          <color theme="0" tint="-0.34998626667073579"/>
        </left>
        <vertical/>
        <horizontal/>
      </border>
    </dxf>
    <dxf>
      <font>
        <color theme="0"/>
      </font>
    </dxf>
    <dxf>
      <border>
        <left style="thin">
          <color theme="1" tint="0.499984740745262"/>
        </left>
        <vertical/>
        <horizontal/>
      </border>
    </dxf>
    <dxf>
      <fill>
        <patternFill>
          <bgColor rgb="FFD78F8D"/>
        </patternFill>
      </fill>
    </dxf>
    <dxf>
      <border>
        <left style="thin">
          <color rgb="FFFF0000"/>
        </left>
        <vertical/>
        <horizontal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rgb="FF68B8CE"/>
        </patternFill>
      </fill>
    </dxf>
    <dxf>
      <fill>
        <patternFill>
          <bgColor rgb="FF9DF18F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theme="5"/>
          <bgColor theme="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scheme val="minor"/>
      </font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theme="5"/>
        </left>
        <right style="thin">
          <color theme="5"/>
        </right>
        <top style="thin">
          <color theme="5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border outline="0">
        <top style="thin">
          <color theme="5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_-* #,##0.00\ [$€-40C]_-;\-* #,##0.00\ [$€-40C]_-;_-* &quot;-&quot;??\ [$€-40C]_-;_-@_-"/>
    </dxf>
  </dxfs>
  <tableStyles count="0" defaultTableStyle="TableStyleMedium2" defaultPivotStyle="PivotStyleLight16"/>
  <colors>
    <mruColors>
      <color rgb="FF9DF18F"/>
      <color rgb="FF8BEE7A"/>
      <color rgb="FFD78F8D"/>
      <color rgb="FF68B8CE"/>
      <color rgb="FF7AEB67"/>
      <color rgb="FFAEF3A3"/>
      <color rgb="FF01730C"/>
      <color rgb="FF018D0E"/>
      <color rgb="FF02A2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croll" dx="22" fmlaLink="$F$2" horiz="1" inc="10" max="150" min="1" page="5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svg"/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371474</xdr:colOff>
      <xdr:row>6</xdr:row>
      <xdr:rowOff>45225</xdr:rowOff>
    </xdr:from>
    <xdr:to>
      <xdr:col>4</xdr:col>
      <xdr:colOff>761125</xdr:colOff>
      <xdr:row>14</xdr:row>
      <xdr:rowOff>27491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2657474" y="1026300"/>
          <a:ext cx="1151651" cy="1268141"/>
          <a:chOff x="4315705" y="1750200"/>
          <a:chExt cx="1998496" cy="2200645"/>
        </a:xfrm>
      </xdr:grpSpPr>
      <xdr:pic macro="[0]!affiche_onglet">
        <xdr:nvPicPr>
          <xdr:cNvPr id="8" name="Graphique 7" descr="Filtre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4464825" y="1750200"/>
            <a:ext cx="1685926" cy="1539650"/>
          </a:xfrm>
          <a:prstGeom prst="rect">
            <a:avLst/>
          </a:prstGeom>
        </xdr:spPr>
      </xdr:pic>
      <xdr:sp macro="[0]!affiche_onglet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/>
        </xdr:nvSpPr>
        <xdr:spPr>
          <a:xfrm>
            <a:off x="4315705" y="3585450"/>
            <a:ext cx="1998496" cy="365395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</a:bodyPr>
          <a:lstStyle/>
          <a:p>
            <a:pPr algn="ctr"/>
            <a:r>
              <a:rPr lang="fr-FR" sz="2000" b="0" cap="none" spc="0">
                <a:ln w="0"/>
                <a:solidFill>
                  <a:srgbClr val="01730C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Bebas Neue" panose="00000500000000000000" pitchFamily="2" charset="0"/>
              </a:rPr>
              <a:t>Affiche</a:t>
            </a:r>
            <a:r>
              <a:rPr lang="fr-FR" sz="2000" b="0" cap="none" spc="0" baseline="0">
                <a:ln w="0"/>
                <a:solidFill>
                  <a:srgbClr val="01730C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Bebas Neue" panose="00000500000000000000" pitchFamily="2" charset="0"/>
              </a:rPr>
              <a:t> tous les Chantiers</a:t>
            </a:r>
            <a:endParaRPr lang="fr-FR" sz="2000" b="0" cap="none" spc="0">
              <a:ln w="0"/>
              <a:solidFill>
                <a:srgbClr val="01730C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bas Neue" panose="00000500000000000000" pitchFamily="2" charset="0"/>
            </a:endParaRPr>
          </a:p>
        </xdr:txBody>
      </xdr:sp>
    </xdr:grpSp>
    <xdr:clientData/>
  </xdr:twoCellAnchor>
  <xdr:twoCellAnchor>
    <xdr:from>
      <xdr:col>0</xdr:col>
      <xdr:colOff>487138</xdr:colOff>
      <xdr:row>6</xdr:row>
      <xdr:rowOff>28575</xdr:rowOff>
    </xdr:from>
    <xdr:to>
      <xdr:col>2</xdr:col>
      <xdr:colOff>151526</xdr:colOff>
      <xdr:row>14</xdr:row>
      <xdr:rowOff>66675</xdr:rowOff>
    </xdr:to>
    <xdr:grpSp>
      <xdr:nvGrpSpPr>
        <xdr:cNvPr id="17" name="Group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GrpSpPr/>
      </xdr:nvGrpSpPr>
      <xdr:grpSpPr>
        <a:xfrm>
          <a:off x="487138" y="1009650"/>
          <a:ext cx="1188388" cy="1323975"/>
          <a:chOff x="696205" y="1752600"/>
          <a:chExt cx="1998496" cy="2226510"/>
        </a:xfrm>
      </xdr:grpSpPr>
      <xdr:pic macro="[0]!nouveau_site">
        <xdr:nvPicPr>
          <xdr:cNvPr id="6" name="Graphique 5" descr="Base de données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923925" y="1752600"/>
            <a:ext cx="1685926" cy="1685926"/>
          </a:xfrm>
          <a:prstGeom prst="rect">
            <a:avLst/>
          </a:prstGeom>
        </xdr:spPr>
      </xdr:pic>
      <xdr:sp macro="[0]!nouveau_site" textlink="">
        <xdr:nvSpPr>
          <xdr:cNvPr id="13" name="Rectangl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SpPr/>
        </xdr:nvSpPr>
        <xdr:spPr>
          <a:xfrm>
            <a:off x="696205" y="3579000"/>
            <a:ext cx="1998496" cy="400110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</a:bodyPr>
          <a:lstStyle/>
          <a:p>
            <a:pPr algn="ctr"/>
            <a:r>
              <a:rPr lang="fr-FR" sz="2000" b="0" cap="none" spc="0">
                <a:ln w="0"/>
                <a:solidFill>
                  <a:schemeClr val="accent2">
                    <a:lumMod val="50000"/>
                  </a:schemeClr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Bebas Neue" panose="00000500000000000000" pitchFamily="2" charset="0"/>
              </a:rPr>
              <a:t>Ajout d'un </a:t>
            </a:r>
            <a:r>
              <a:rPr lang="fr-FR" sz="2000" b="0" cap="none" spc="0" baseline="0">
                <a:ln w="0"/>
                <a:solidFill>
                  <a:schemeClr val="accent2">
                    <a:lumMod val="50000"/>
                  </a:schemeClr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Bebas Neue" panose="00000500000000000000" pitchFamily="2" charset="0"/>
              </a:rPr>
              <a:t>Chantier</a:t>
            </a:r>
            <a:endParaRPr lang="fr-FR" sz="2000" b="0" cap="none" spc="0">
              <a:ln w="0"/>
              <a:solidFill>
                <a:schemeClr val="accent2">
                  <a:lumMod val="50000"/>
                </a:schemeClr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bas Neue" panose="00000500000000000000" pitchFamily="2" charset="0"/>
            </a:endParaRPr>
          </a:p>
        </xdr:txBody>
      </xdr:sp>
    </xdr:grpSp>
    <xdr:clientData/>
  </xdr:twoCellAnchor>
  <xdr:twoCellAnchor>
    <xdr:from>
      <xdr:col>6</xdr:col>
      <xdr:colOff>336443</xdr:colOff>
      <xdr:row>6</xdr:row>
      <xdr:rowOff>71400</xdr:rowOff>
    </xdr:from>
    <xdr:to>
      <xdr:col>7</xdr:col>
      <xdr:colOff>751600</xdr:colOff>
      <xdr:row>14</xdr:row>
      <xdr:rowOff>38100</xdr:rowOff>
    </xdr:to>
    <xdr:grpSp>
      <xdr:nvGrpSpPr>
        <xdr:cNvPr id="19" name="Group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GrpSpPr/>
      </xdr:nvGrpSpPr>
      <xdr:grpSpPr>
        <a:xfrm>
          <a:off x="4908443" y="1052475"/>
          <a:ext cx="1177157" cy="1252575"/>
          <a:chOff x="7925680" y="1814475"/>
          <a:chExt cx="1998496" cy="2126535"/>
        </a:xfrm>
      </xdr:grpSpPr>
      <xdr:pic macro="[0]!ouvrir_form">
        <xdr:nvPicPr>
          <xdr:cNvPr id="10" name="Graphique 9" descr="Cible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5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6"/>
              </a:ext>
            </a:extLst>
          </a:blip>
          <a:stretch>
            <a:fillRect/>
          </a:stretch>
        </xdr:blipFill>
        <xdr:spPr>
          <a:xfrm>
            <a:off x="8034300" y="1814475"/>
            <a:ext cx="1685926" cy="1532831"/>
          </a:xfrm>
          <a:prstGeom prst="rect">
            <a:avLst/>
          </a:prstGeom>
        </xdr:spPr>
      </xdr:pic>
      <xdr:sp macro="[0]!ouvrir_form" textlink="">
        <xdr:nvSpPr>
          <xdr:cNvPr id="14" name="Rectangl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/>
        </xdr:nvSpPr>
        <xdr:spPr>
          <a:xfrm>
            <a:off x="7925680" y="3577233"/>
            <a:ext cx="1998496" cy="363777"/>
          </a:xfrm>
          <a:prstGeom prst="rect">
            <a:avLst/>
          </a:prstGeom>
          <a:noFill/>
        </xdr:spPr>
        <xdr:txBody>
          <a:bodyPr wrap="none" lIns="91440" tIns="45720" rIns="91440" bIns="45720">
            <a:noAutofit/>
          </a:bodyPr>
          <a:lstStyle/>
          <a:p>
            <a:pPr algn="ctr"/>
            <a:r>
              <a:rPr lang="fr-FR" sz="2000" b="0" cap="none" spc="0">
                <a:ln w="0"/>
                <a:solidFill>
                  <a:schemeClr val="tx2">
                    <a:lumMod val="50000"/>
                  </a:schemeClr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Bebas Neue" panose="00000500000000000000" pitchFamily="2" charset="0"/>
              </a:rPr>
              <a:t>Rechercher un </a:t>
            </a:r>
            <a:r>
              <a:rPr lang="fr-FR" sz="2000" b="0" cap="none" spc="0" baseline="0">
                <a:ln w="0"/>
                <a:solidFill>
                  <a:schemeClr val="tx2">
                    <a:lumMod val="50000"/>
                  </a:schemeClr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Bebas Neue" panose="00000500000000000000" pitchFamily="2" charset="0"/>
              </a:rPr>
              <a:t>Chantier</a:t>
            </a:r>
            <a:endParaRPr lang="fr-FR" sz="2000" b="0" cap="none" spc="0">
              <a:ln w="0"/>
              <a:solidFill>
                <a:schemeClr val="tx2">
                  <a:lumMod val="50000"/>
                </a:schemeClr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Bebas Neue" panose="00000500000000000000" pitchFamily="2" charset="0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66676</xdr:colOff>
      <xdr:row>2</xdr:row>
      <xdr:rowOff>171451</xdr:rowOff>
    </xdr:from>
    <xdr:to>
      <xdr:col>31</xdr:col>
      <xdr:colOff>200026</xdr:colOff>
      <xdr:row>2</xdr:row>
      <xdr:rowOff>457200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CC7158EE-E2DC-44FA-840F-FBA04DA64727}"/>
            </a:ext>
          </a:extLst>
        </xdr:cNvPr>
        <xdr:cNvGrpSpPr/>
      </xdr:nvGrpSpPr>
      <xdr:grpSpPr>
        <a:xfrm>
          <a:off x="5876926" y="552451"/>
          <a:ext cx="7048500" cy="285749"/>
          <a:chOff x="4533901" y="352426"/>
          <a:chExt cx="7048500" cy="381000"/>
        </a:xfrm>
      </xdr:grpSpPr>
      <xdr:sp macro="" textlink="">
        <xdr:nvSpPr>
          <xdr:cNvPr id="3" name="Rectangle à coins arrondis 2">
            <a:extLst>
              <a:ext uri="{FF2B5EF4-FFF2-40B4-BE49-F238E27FC236}">
                <a16:creationId xmlns:a16="http://schemas.microsoft.com/office/drawing/2014/main" id="{8076F255-5846-41B2-98A3-CF453EB7CF5D}"/>
              </a:ext>
            </a:extLst>
          </xdr:cNvPr>
          <xdr:cNvSpPr/>
        </xdr:nvSpPr>
        <xdr:spPr>
          <a:xfrm>
            <a:off x="4533901" y="352426"/>
            <a:ext cx="7048500" cy="3810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74753" name="Scroll Bar 1" hidden="1">
                <a:extLst>
                  <a:ext uri="{63B3BB69-23CF-44E3-9099-C40C66FF867C}">
                    <a14:compatExt spid="_x0000_s74753"/>
                  </a:ext>
                  <a:ext uri="{FF2B5EF4-FFF2-40B4-BE49-F238E27FC236}">
                    <a16:creationId xmlns:a16="http://schemas.microsoft.com/office/drawing/2014/main" id="{00000000-0008-0000-0000-000002080000}"/>
                  </a:ext>
                </a:extLst>
              </xdr:cNvPr>
              <xdr:cNvSpPr/>
            </xdr:nvSpPr>
            <xdr:spPr bwMode="auto">
              <a:xfrm>
                <a:off x="4581526" y="381000"/>
                <a:ext cx="6953250" cy="3238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</xdr:sp>
        </mc:Choice>
        <mc:Fallback/>
      </mc:AlternateContent>
    </xdr:grpSp>
    <xdr:clientData fPrintsWithSheet="0"/>
  </xdr:twoCellAnchor>
  <xdr:twoCellAnchor>
    <xdr:from>
      <xdr:col>6</xdr:col>
      <xdr:colOff>304800</xdr:colOff>
      <xdr:row>2</xdr:row>
      <xdr:rowOff>142875</xdr:rowOff>
    </xdr:from>
    <xdr:to>
      <xdr:col>8</xdr:col>
      <xdr:colOff>219075</xdr:colOff>
      <xdr:row>3</xdr:row>
      <xdr:rowOff>102317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E6A1C631-5A02-4B84-8A40-57CA05D908F4}"/>
            </a:ext>
          </a:extLst>
        </xdr:cNvPr>
        <xdr:cNvGrpSpPr/>
      </xdr:nvGrpSpPr>
      <xdr:grpSpPr>
        <a:xfrm>
          <a:off x="5172075" y="523875"/>
          <a:ext cx="542925" cy="530942"/>
          <a:chOff x="8848725" y="104775"/>
          <a:chExt cx="542925" cy="533400"/>
        </a:xfrm>
      </xdr:grpSpPr>
      <xdr:sp macro="[0]!retour_synthese" textlink="">
        <xdr:nvSpPr>
          <xdr:cNvPr id="7" name="Rectangle : coins arrondis 6">
            <a:extLst>
              <a:ext uri="{FF2B5EF4-FFF2-40B4-BE49-F238E27FC236}">
                <a16:creationId xmlns:a16="http://schemas.microsoft.com/office/drawing/2014/main" id="{84AC0F50-24E9-4D62-8A3F-F8EB4E590E12}"/>
              </a:ext>
            </a:extLst>
          </xdr:cNvPr>
          <xdr:cNvSpPr/>
        </xdr:nvSpPr>
        <xdr:spPr bwMode="auto">
          <a:xfrm>
            <a:off x="8848725" y="104775"/>
            <a:ext cx="542925" cy="533400"/>
          </a:xfrm>
          <a:prstGeom prst="roundRect">
            <a:avLst/>
          </a:prstGeom>
          <a:solidFill>
            <a:schemeClr val="tx2"/>
          </a:solidFill>
          <a:ln w="9525" cap="flat" cmpd="sng" algn="ctr">
            <a:noFill/>
            <a:prstDash val="solid"/>
            <a:round/>
            <a:headEnd type="none" w="med" len="med"/>
            <a:tailEnd type="none" w="med" len="med"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</xdr:spPr>
        <xdr:txBody>
          <a:bodyPr vertOverflow="clip" wrap="square" lIns="18288" tIns="0" rIns="0" bIns="0" rtlCol="0" anchor="ctr" upright="1"/>
          <a:lstStyle/>
          <a:p>
            <a:pPr algn="ctr"/>
            <a:endParaRPr lang="fr-FR" sz="1400" b="1"/>
          </a:p>
        </xdr:txBody>
      </xdr:sp>
      <xdr:pic>
        <xdr:nvPicPr>
          <xdr:cNvPr id="8" name="Graphique 7" descr="Maison">
            <a:extLst>
              <a:ext uri="{FF2B5EF4-FFF2-40B4-BE49-F238E27FC236}">
                <a16:creationId xmlns:a16="http://schemas.microsoft.com/office/drawing/2014/main" id="{9E326727-CC73-47CE-BB72-877CF5FCC2C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8886825" y="123825"/>
            <a:ext cx="485775" cy="485775"/>
          </a:xfrm>
          <a:prstGeom prst="rect">
            <a:avLst/>
          </a:prstGeom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an-Paul/Downloads/Diagramme-de-Gantt-sur-Excel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97A8A9C-7B83-4319-ACA0-4F4D4ED25BA3}" name="site" displayName="site" ref="AK1:AK166" totalsRowShown="0" headerRowDxfId="11" dataDxfId="10" tableBorderDxfId="16" dataCellStyle="Normal 2">
  <autoFilter ref="AK1:AK166" xr:uid="{15434443-EA4C-48E4-BD50-DF96DE609750}"/>
  <sortState xmlns:xlrd2="http://schemas.microsoft.com/office/spreadsheetml/2017/richdata2" ref="AK2:AK166">
    <sortCondition ref="AK1:AK166"/>
  </sortState>
  <tableColumns count="1">
    <tableColumn id="1" xr3:uid="{9B441D77-1454-42CD-939D-833B400493ED}" name="Sites" dataDxfId="12" dataCellStyle="Normal 2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42759A2-E031-4AEC-8C8B-841259B133B8}" name="ChefProj" displayName="ChefProj" ref="AM1:AM13" totalsRowShown="0" headerRowDxfId="13" dataDxfId="14">
  <autoFilter ref="AM1:AM13" xr:uid="{95C2B82F-DF01-4419-8086-A7563F6A9017}"/>
  <sortState xmlns:xlrd2="http://schemas.microsoft.com/office/spreadsheetml/2017/richdata2" ref="AM2:AM13">
    <sortCondition ref="AM2"/>
  </sortState>
  <tableColumns count="1">
    <tableColumn id="1" xr3:uid="{263C15FC-4530-40CE-AB49-3125F8B2EC3D}" name="Chef de projet" dataDxfId="1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41CB5B3-72A0-4F22-92C5-435807D9E037}" name="Trecap" displayName="Trecap" ref="A1:E8" totalsRowShown="0" headerRowDxfId="17">
  <autoFilter ref="A1:E8" xr:uid="{EA5C2C1D-054D-48AA-8EFD-50E2EF0C1187}"/>
  <sortState xmlns:xlrd2="http://schemas.microsoft.com/office/spreadsheetml/2017/richdata2" ref="A2:E8">
    <sortCondition ref="A1:A8"/>
  </sortState>
  <tableColumns count="5">
    <tableColumn id="1" xr3:uid="{8A5FFA04-3D43-403F-B04F-6A24F786E578}" name="Sites"/>
    <tableColumn id="2" xr3:uid="{78C63FA2-707D-41D0-AA72-DC4DD8181B23}" name="Travaux effectués"/>
    <tableColumn id="3" xr3:uid="{253271DF-D7B4-4330-9903-ED5D7EE3CF5C}" name="Date de début"/>
    <tableColumn id="4" xr3:uid="{14C0B07C-B3F2-4894-B2A4-DEA5A301ACC6}" name="Chef de projet"/>
    <tableColumn id="5" xr3:uid="{DD829868-F86B-439E-BAD4-03F3A0867451}" name="Coût" dataDxfId="18" dataCellStyle="Monétair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0FC2F-031D-48A3-87EF-F1D7DA9226C0}">
  <sheetPr codeName="Feuil1"/>
  <dimension ref="A1:AM194"/>
  <sheetViews>
    <sheetView tabSelected="1" workbookViewId="0">
      <selection activeCell="H30" sqref="H30"/>
    </sheetView>
  </sheetViews>
  <sheetFormatPr baseColWidth="10" defaultRowHeight="12.75" x14ac:dyDescent="0.2"/>
  <cols>
    <col min="15" max="30" width="11.42578125" style="1"/>
    <col min="32" max="32" width="33.5703125" customWidth="1"/>
    <col min="33" max="34" width="18.28515625" customWidth="1"/>
    <col min="35" max="35" width="31.7109375" customWidth="1"/>
    <col min="36" max="36" width="21.28515625" customWidth="1"/>
    <col min="37" max="37" width="32.42578125" style="79" customWidth="1"/>
    <col min="39" max="39" width="19.140625" customWidth="1"/>
  </cols>
  <sheetData>
    <row r="1" spans="1:39" x14ac:dyDescent="0.2">
      <c r="A1" s="16" t="s">
        <v>27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8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3"/>
      <c r="AF1" s="13"/>
      <c r="AG1" s="13"/>
      <c r="AH1" s="13"/>
      <c r="AI1" s="13"/>
      <c r="AJ1" s="13"/>
      <c r="AK1" s="76" t="s">
        <v>28</v>
      </c>
      <c r="AM1" s="69" t="s">
        <v>24</v>
      </c>
    </row>
    <row r="2" spans="1:39" x14ac:dyDescent="0.2">
      <c r="A2" s="19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1"/>
      <c r="O2" s="12"/>
      <c r="P2" s="13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3"/>
      <c r="AF2" s="13"/>
      <c r="AG2" s="13"/>
      <c r="AH2" s="14"/>
      <c r="AI2" s="13"/>
      <c r="AJ2" s="13"/>
      <c r="AK2" s="77" t="s">
        <v>51</v>
      </c>
      <c r="AM2" s="69" t="s">
        <v>44</v>
      </c>
    </row>
    <row r="3" spans="1:39" x14ac:dyDescent="0.2">
      <c r="A3" s="19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1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77" t="s">
        <v>52</v>
      </c>
      <c r="AM3" s="69" t="s">
        <v>45</v>
      </c>
    </row>
    <row r="4" spans="1:39" x14ac:dyDescent="0.2">
      <c r="A4" s="19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1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77" t="s">
        <v>53</v>
      </c>
      <c r="AM4" s="69" t="s">
        <v>46</v>
      </c>
    </row>
    <row r="5" spans="1:39" x14ac:dyDescent="0.2">
      <c r="A5" s="19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1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77" t="s">
        <v>54</v>
      </c>
      <c r="AM5" s="69" t="s">
        <v>48</v>
      </c>
    </row>
    <row r="6" spans="1:39" ht="13.5" thickBot="1" x14ac:dyDescent="0.25">
      <c r="A6" s="22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4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3"/>
      <c r="AF6" s="12"/>
      <c r="AG6" s="13"/>
      <c r="AH6" s="12"/>
      <c r="AI6" s="12"/>
      <c r="AJ6" s="12"/>
      <c r="AK6" s="77" t="s">
        <v>55</v>
      </c>
      <c r="AM6" s="69" t="s">
        <v>49</v>
      </c>
    </row>
    <row r="7" spans="1:39" ht="12" customHeight="1" x14ac:dyDescent="0.2">
      <c r="A7" s="2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4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3"/>
      <c r="AF7" s="12"/>
      <c r="AG7" s="15"/>
      <c r="AH7" s="12"/>
      <c r="AI7" s="12"/>
      <c r="AJ7" s="12"/>
      <c r="AK7" s="77" t="s">
        <v>56</v>
      </c>
      <c r="AM7" s="69" t="s">
        <v>50</v>
      </c>
    </row>
    <row r="8" spans="1:39" x14ac:dyDescent="0.2">
      <c r="A8" s="5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7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3"/>
      <c r="AF8" s="12"/>
      <c r="AG8" s="12"/>
      <c r="AH8" s="12"/>
      <c r="AI8" s="12"/>
      <c r="AJ8" s="12"/>
      <c r="AK8" s="77" t="s">
        <v>57</v>
      </c>
      <c r="AM8" s="69" t="s">
        <v>47</v>
      </c>
    </row>
    <row r="9" spans="1:39" x14ac:dyDescent="0.2">
      <c r="A9" s="5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7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77" t="s">
        <v>58</v>
      </c>
      <c r="AM9" s="69" t="s">
        <v>216</v>
      </c>
    </row>
    <row r="10" spans="1:39" x14ac:dyDescent="0.2">
      <c r="A10" s="5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7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77" t="s">
        <v>59</v>
      </c>
      <c r="AM10" s="69" t="s">
        <v>217</v>
      </c>
    </row>
    <row r="11" spans="1:39" x14ac:dyDescent="0.2">
      <c r="A11" s="5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7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77" t="s">
        <v>60</v>
      </c>
      <c r="AM11" s="69" t="s">
        <v>218</v>
      </c>
    </row>
    <row r="12" spans="1:39" x14ac:dyDescent="0.2">
      <c r="A12" s="5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7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77" t="s">
        <v>61</v>
      </c>
      <c r="AM12" s="69" t="s">
        <v>219</v>
      </c>
    </row>
    <row r="13" spans="1:39" x14ac:dyDescent="0.2">
      <c r="A13" s="5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7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77" t="s">
        <v>62</v>
      </c>
      <c r="AM13" s="69" t="s">
        <v>220</v>
      </c>
    </row>
    <row r="14" spans="1:39" x14ac:dyDescent="0.2">
      <c r="A14" s="5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7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77" t="s">
        <v>63</v>
      </c>
    </row>
    <row r="15" spans="1:39" x14ac:dyDescent="0.2">
      <c r="A15" s="5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7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77" t="s">
        <v>64</v>
      </c>
    </row>
    <row r="16" spans="1:39" x14ac:dyDescent="0.2">
      <c r="A16" s="5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7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77" t="s">
        <v>65</v>
      </c>
    </row>
    <row r="17" spans="1:37" x14ac:dyDescent="0.2">
      <c r="A17" s="5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7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77" t="s">
        <v>66</v>
      </c>
    </row>
    <row r="18" spans="1:37" x14ac:dyDescent="0.2">
      <c r="A18" s="5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7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77" t="s">
        <v>67</v>
      </c>
    </row>
    <row r="19" spans="1:37" x14ac:dyDescent="0.2">
      <c r="A19" s="5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7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77" t="s">
        <v>68</v>
      </c>
    </row>
    <row r="20" spans="1:37" x14ac:dyDescent="0.2">
      <c r="A20" s="5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7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77" t="s">
        <v>69</v>
      </c>
    </row>
    <row r="21" spans="1:37" x14ac:dyDescent="0.2">
      <c r="A21" s="5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7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77" t="s">
        <v>70</v>
      </c>
    </row>
    <row r="22" spans="1:37" x14ac:dyDescent="0.2">
      <c r="A22" s="5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7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77" t="s">
        <v>71</v>
      </c>
    </row>
    <row r="23" spans="1:37" x14ac:dyDescent="0.2">
      <c r="A23" s="5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7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77" t="s">
        <v>72</v>
      </c>
    </row>
    <row r="24" spans="1:37" x14ac:dyDescent="0.2">
      <c r="A24" s="5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7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77" t="s">
        <v>73</v>
      </c>
    </row>
    <row r="25" spans="1:37" x14ac:dyDescent="0.2">
      <c r="A25" s="5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7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77" t="s">
        <v>74</v>
      </c>
    </row>
    <row r="26" spans="1:37" x14ac:dyDescent="0.2">
      <c r="A26" s="5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7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77" t="s">
        <v>75</v>
      </c>
    </row>
    <row r="27" spans="1:37" x14ac:dyDescent="0.2">
      <c r="A27" s="5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7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77" t="s">
        <v>76</v>
      </c>
    </row>
    <row r="28" spans="1:37" x14ac:dyDescent="0.2">
      <c r="A28" s="5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7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77" t="s">
        <v>77</v>
      </c>
    </row>
    <row r="29" spans="1:37" x14ac:dyDescent="0.2">
      <c r="A29" s="5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7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77" t="s">
        <v>78</v>
      </c>
    </row>
    <row r="30" spans="1:37" x14ac:dyDescent="0.2">
      <c r="A30" s="5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7"/>
      <c r="O30" s="12"/>
      <c r="P30" s="14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77" t="s">
        <v>79</v>
      </c>
    </row>
    <row r="31" spans="1:37" x14ac:dyDescent="0.2">
      <c r="A31" s="5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7"/>
      <c r="O31" s="11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77" t="s">
        <v>80</v>
      </c>
    </row>
    <row r="32" spans="1:37" x14ac:dyDescent="0.2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7"/>
      <c r="O32" s="11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77" t="s">
        <v>81</v>
      </c>
    </row>
    <row r="33" spans="1:37" x14ac:dyDescent="0.2">
      <c r="A33" s="5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7"/>
      <c r="O33" s="11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77" t="s">
        <v>82</v>
      </c>
    </row>
    <row r="34" spans="1:37" x14ac:dyDescent="0.2">
      <c r="A34" s="5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7"/>
      <c r="O34" s="11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77" t="s">
        <v>83</v>
      </c>
    </row>
    <row r="35" spans="1:37" x14ac:dyDescent="0.2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7"/>
      <c r="O35" s="11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77" t="s">
        <v>84</v>
      </c>
    </row>
    <row r="36" spans="1:37" x14ac:dyDescent="0.2">
      <c r="A36" s="5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7"/>
      <c r="O36" s="11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  <c r="AJ36" s="12"/>
      <c r="AK36" s="77" t="s">
        <v>85</v>
      </c>
    </row>
    <row r="37" spans="1:37" x14ac:dyDescent="0.2">
      <c r="A37" s="5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7"/>
      <c r="O37" s="11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77" t="s">
        <v>86</v>
      </c>
    </row>
    <row r="38" spans="1:37" x14ac:dyDescent="0.2">
      <c r="A38" s="5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7"/>
      <c r="O38" s="11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77" t="s">
        <v>87</v>
      </c>
    </row>
    <row r="39" spans="1:37" ht="13.5" thickBot="1" x14ac:dyDescent="0.25">
      <c r="A39" s="8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10"/>
      <c r="O39" s="11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77" t="s">
        <v>88</v>
      </c>
    </row>
    <row r="40" spans="1:37" x14ac:dyDescent="0.2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77" t="s">
        <v>89</v>
      </c>
    </row>
    <row r="41" spans="1:37" x14ac:dyDescent="0.2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77" t="s">
        <v>90</v>
      </c>
    </row>
    <row r="42" spans="1:37" x14ac:dyDescent="0.2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77" t="s">
        <v>91</v>
      </c>
    </row>
    <row r="43" spans="1:37" x14ac:dyDescent="0.2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77" t="s">
        <v>92</v>
      </c>
    </row>
    <row r="44" spans="1:37" x14ac:dyDescent="0.2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77" t="s">
        <v>93</v>
      </c>
    </row>
    <row r="45" spans="1:37" x14ac:dyDescent="0.2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77" t="s">
        <v>94</v>
      </c>
    </row>
    <row r="46" spans="1:37" x14ac:dyDescent="0.2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77" t="s">
        <v>95</v>
      </c>
    </row>
    <row r="47" spans="1:37" x14ac:dyDescent="0.2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77" t="s">
        <v>96</v>
      </c>
    </row>
    <row r="48" spans="1:37" x14ac:dyDescent="0.2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77" t="s">
        <v>97</v>
      </c>
    </row>
    <row r="49" spans="1:37" x14ac:dyDescent="0.2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77" t="s">
        <v>98</v>
      </c>
    </row>
    <row r="50" spans="1:37" x14ac:dyDescent="0.2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77" t="s">
        <v>99</v>
      </c>
    </row>
    <row r="51" spans="1:37" x14ac:dyDescent="0.2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77" t="s">
        <v>100</v>
      </c>
    </row>
    <row r="52" spans="1:37" x14ac:dyDescent="0.2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77" t="s">
        <v>101</v>
      </c>
    </row>
    <row r="53" spans="1:37" x14ac:dyDescent="0.2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77" t="s">
        <v>102</v>
      </c>
    </row>
    <row r="54" spans="1:37" x14ac:dyDescent="0.2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77" t="s">
        <v>103</v>
      </c>
    </row>
    <row r="55" spans="1:37" x14ac:dyDescent="0.2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77" t="s">
        <v>104</v>
      </c>
    </row>
    <row r="56" spans="1:37" x14ac:dyDescent="0.2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77" t="s">
        <v>105</v>
      </c>
    </row>
    <row r="57" spans="1:37" x14ac:dyDescent="0.2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77" t="s">
        <v>106</v>
      </c>
    </row>
    <row r="58" spans="1:37" x14ac:dyDescent="0.2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77" t="s">
        <v>107</v>
      </c>
    </row>
    <row r="59" spans="1:37" x14ac:dyDescent="0.2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77" t="s">
        <v>108</v>
      </c>
    </row>
    <row r="60" spans="1:37" x14ac:dyDescent="0.2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77" t="s">
        <v>109</v>
      </c>
    </row>
    <row r="61" spans="1:37" x14ac:dyDescent="0.2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77" t="s">
        <v>110</v>
      </c>
    </row>
    <row r="62" spans="1:37" x14ac:dyDescent="0.2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77" t="s">
        <v>111</v>
      </c>
    </row>
    <row r="63" spans="1:37" x14ac:dyDescent="0.2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77" t="s">
        <v>112</v>
      </c>
    </row>
    <row r="64" spans="1:37" x14ac:dyDescent="0.2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77" t="s">
        <v>113</v>
      </c>
    </row>
    <row r="65" spans="1:37" x14ac:dyDescent="0.2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77" t="s">
        <v>114</v>
      </c>
    </row>
    <row r="66" spans="1:37" x14ac:dyDescent="0.2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77" t="s">
        <v>115</v>
      </c>
    </row>
    <row r="67" spans="1:37" x14ac:dyDescent="0.2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77" t="s">
        <v>116</v>
      </c>
    </row>
    <row r="68" spans="1:37" x14ac:dyDescent="0.2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77" t="s">
        <v>117</v>
      </c>
    </row>
    <row r="69" spans="1:37" x14ac:dyDescent="0.2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77" t="s">
        <v>118</v>
      </c>
    </row>
    <row r="70" spans="1:37" x14ac:dyDescent="0.2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77" t="s">
        <v>119</v>
      </c>
    </row>
    <row r="71" spans="1:37" x14ac:dyDescent="0.2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77" t="s">
        <v>120</v>
      </c>
    </row>
    <row r="72" spans="1:37" x14ac:dyDescent="0.2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77" t="s">
        <v>121</v>
      </c>
    </row>
    <row r="73" spans="1:37" x14ac:dyDescent="0.2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77" t="s">
        <v>122</v>
      </c>
    </row>
    <row r="74" spans="1:37" x14ac:dyDescent="0.2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77" t="s">
        <v>123</v>
      </c>
    </row>
    <row r="75" spans="1:37" x14ac:dyDescent="0.2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77" t="s">
        <v>124</v>
      </c>
    </row>
    <row r="76" spans="1:37" x14ac:dyDescent="0.2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77" t="s">
        <v>125</v>
      </c>
    </row>
    <row r="77" spans="1:37" x14ac:dyDescent="0.2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77" t="s">
        <v>126</v>
      </c>
    </row>
    <row r="78" spans="1:37" x14ac:dyDescent="0.2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77" t="s">
        <v>127</v>
      </c>
    </row>
    <row r="79" spans="1:37" x14ac:dyDescent="0.2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77" t="s">
        <v>128</v>
      </c>
    </row>
    <row r="80" spans="1:37" x14ac:dyDescent="0.2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77" t="s">
        <v>129</v>
      </c>
    </row>
    <row r="81" spans="1:37" x14ac:dyDescent="0.2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77" t="s">
        <v>130</v>
      </c>
    </row>
    <row r="82" spans="1:37" x14ac:dyDescent="0.2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77" t="s">
        <v>131</v>
      </c>
    </row>
    <row r="83" spans="1:37" x14ac:dyDescent="0.2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77" t="s">
        <v>132</v>
      </c>
    </row>
    <row r="84" spans="1:37" x14ac:dyDescent="0.2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77" t="s">
        <v>133</v>
      </c>
    </row>
    <row r="85" spans="1:37" x14ac:dyDescent="0.2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77" t="s">
        <v>134</v>
      </c>
    </row>
    <row r="86" spans="1:37" x14ac:dyDescent="0.2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77" t="s">
        <v>135</v>
      </c>
    </row>
    <row r="87" spans="1:37" x14ac:dyDescent="0.2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77" t="s">
        <v>136</v>
      </c>
    </row>
    <row r="88" spans="1:37" x14ac:dyDescent="0.2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77" t="s">
        <v>137</v>
      </c>
    </row>
    <row r="89" spans="1:37" x14ac:dyDescent="0.2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77" t="s">
        <v>138</v>
      </c>
    </row>
    <row r="90" spans="1:37" x14ac:dyDescent="0.2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77" t="s">
        <v>139</v>
      </c>
    </row>
    <row r="91" spans="1:37" x14ac:dyDescent="0.2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77" t="s">
        <v>140</v>
      </c>
    </row>
    <row r="92" spans="1:37" x14ac:dyDescent="0.2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77" t="s">
        <v>141</v>
      </c>
    </row>
    <row r="93" spans="1:37" x14ac:dyDescent="0.2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77" t="s">
        <v>142</v>
      </c>
    </row>
    <row r="94" spans="1:37" x14ac:dyDescent="0.2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77" t="s">
        <v>143</v>
      </c>
    </row>
    <row r="95" spans="1:37" x14ac:dyDescent="0.2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77" t="s">
        <v>144</v>
      </c>
    </row>
    <row r="96" spans="1:37" x14ac:dyDescent="0.2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77" t="s">
        <v>145</v>
      </c>
    </row>
    <row r="97" spans="1:37" x14ac:dyDescent="0.2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77" t="s">
        <v>146</v>
      </c>
    </row>
    <row r="98" spans="1:37" x14ac:dyDescent="0.2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77" t="s">
        <v>147</v>
      </c>
    </row>
    <row r="99" spans="1:37" x14ac:dyDescent="0.2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77" t="s">
        <v>148</v>
      </c>
    </row>
    <row r="100" spans="1:37" x14ac:dyDescent="0.2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77" t="s">
        <v>149</v>
      </c>
    </row>
    <row r="101" spans="1:37" x14ac:dyDescent="0.2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77" t="s">
        <v>150</v>
      </c>
    </row>
    <row r="102" spans="1:37" x14ac:dyDescent="0.2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77" t="s">
        <v>151</v>
      </c>
    </row>
    <row r="103" spans="1:37" x14ac:dyDescent="0.2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77" t="s">
        <v>152</v>
      </c>
    </row>
    <row r="104" spans="1:37" x14ac:dyDescent="0.2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77" t="s">
        <v>153</v>
      </c>
    </row>
    <row r="105" spans="1:37" x14ac:dyDescent="0.2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77" t="s">
        <v>154</v>
      </c>
    </row>
    <row r="106" spans="1:37" x14ac:dyDescent="0.2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77" t="s">
        <v>155</v>
      </c>
    </row>
    <row r="107" spans="1:37" x14ac:dyDescent="0.2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77" t="s">
        <v>156</v>
      </c>
    </row>
    <row r="108" spans="1:37" x14ac:dyDescent="0.2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77" t="s">
        <v>157</v>
      </c>
    </row>
    <row r="109" spans="1:37" x14ac:dyDescent="0.2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77" t="s">
        <v>158</v>
      </c>
    </row>
    <row r="110" spans="1:37" x14ac:dyDescent="0.2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77" t="s">
        <v>159</v>
      </c>
    </row>
    <row r="111" spans="1:37" x14ac:dyDescent="0.2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77" t="s">
        <v>160</v>
      </c>
    </row>
    <row r="112" spans="1:37" x14ac:dyDescent="0.2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77" t="s">
        <v>161</v>
      </c>
    </row>
    <row r="113" spans="1:37" x14ac:dyDescent="0.2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77" t="s">
        <v>162</v>
      </c>
    </row>
    <row r="114" spans="1:37" x14ac:dyDescent="0.2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77" t="s">
        <v>163</v>
      </c>
    </row>
    <row r="115" spans="1:37" x14ac:dyDescent="0.2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77" t="s">
        <v>164</v>
      </c>
    </row>
    <row r="116" spans="1:37" x14ac:dyDescent="0.2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77" t="s">
        <v>165</v>
      </c>
    </row>
    <row r="117" spans="1:37" x14ac:dyDescent="0.2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77" t="s">
        <v>166</v>
      </c>
    </row>
    <row r="118" spans="1:37" x14ac:dyDescent="0.2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77" t="s">
        <v>167</v>
      </c>
    </row>
    <row r="119" spans="1:37" x14ac:dyDescent="0.2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77" t="s">
        <v>168</v>
      </c>
    </row>
    <row r="120" spans="1:37" x14ac:dyDescent="0.2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77" t="s">
        <v>169</v>
      </c>
    </row>
    <row r="121" spans="1:37" x14ac:dyDescent="0.2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77" t="s">
        <v>170</v>
      </c>
    </row>
    <row r="122" spans="1:37" x14ac:dyDescent="0.2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77" t="s">
        <v>171</v>
      </c>
    </row>
    <row r="123" spans="1:37" x14ac:dyDescent="0.2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77" t="s">
        <v>172</v>
      </c>
    </row>
    <row r="124" spans="1:37" x14ac:dyDescent="0.2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12"/>
      <c r="AE124" s="12"/>
      <c r="AF124" s="12"/>
      <c r="AG124" s="12"/>
      <c r="AH124" s="12"/>
      <c r="AI124" s="12"/>
      <c r="AJ124" s="12"/>
      <c r="AK124" s="77" t="s">
        <v>173</v>
      </c>
    </row>
    <row r="125" spans="1:37" x14ac:dyDescent="0.2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12"/>
      <c r="AE125" s="12"/>
      <c r="AF125" s="12"/>
      <c r="AG125" s="12"/>
      <c r="AH125" s="12"/>
      <c r="AI125" s="12"/>
      <c r="AJ125" s="12"/>
      <c r="AK125" s="77" t="s">
        <v>174</v>
      </c>
    </row>
    <row r="126" spans="1:37" x14ac:dyDescent="0.2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12"/>
      <c r="AE126" s="12"/>
      <c r="AF126" s="12"/>
      <c r="AG126" s="12"/>
      <c r="AH126" s="12"/>
      <c r="AI126" s="12"/>
      <c r="AJ126" s="12"/>
      <c r="AK126" s="77" t="s">
        <v>175</v>
      </c>
    </row>
    <row r="127" spans="1:37" x14ac:dyDescent="0.2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12"/>
      <c r="AE127" s="12"/>
      <c r="AF127" s="12"/>
      <c r="AG127" s="12"/>
      <c r="AH127" s="12"/>
      <c r="AI127" s="12"/>
      <c r="AJ127" s="12"/>
      <c r="AK127" s="77" t="s">
        <v>176</v>
      </c>
    </row>
    <row r="128" spans="1:37" x14ac:dyDescent="0.2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12"/>
      <c r="AH128" s="12"/>
      <c r="AI128" s="12"/>
      <c r="AJ128" s="12"/>
      <c r="AK128" s="77" t="s">
        <v>177</v>
      </c>
    </row>
    <row r="129" spans="1:37" x14ac:dyDescent="0.2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12"/>
      <c r="AE129" s="12"/>
      <c r="AF129" s="12"/>
      <c r="AG129" s="12"/>
      <c r="AH129" s="12"/>
      <c r="AI129" s="12"/>
      <c r="AJ129" s="12"/>
      <c r="AK129" s="77" t="s">
        <v>178</v>
      </c>
    </row>
    <row r="130" spans="1:37" x14ac:dyDescent="0.2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12"/>
      <c r="AE130" s="12"/>
      <c r="AF130" s="12"/>
      <c r="AG130" s="12"/>
      <c r="AH130" s="12"/>
      <c r="AI130" s="12"/>
      <c r="AJ130" s="12"/>
      <c r="AK130" s="77" t="s">
        <v>179</v>
      </c>
    </row>
    <row r="131" spans="1:37" x14ac:dyDescent="0.2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12"/>
      <c r="AE131" s="12"/>
      <c r="AF131" s="12"/>
      <c r="AG131" s="12"/>
      <c r="AH131" s="12"/>
      <c r="AI131" s="12"/>
      <c r="AJ131" s="12"/>
      <c r="AK131" s="77" t="s">
        <v>180</v>
      </c>
    </row>
    <row r="132" spans="1:37" x14ac:dyDescent="0.2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12"/>
      <c r="AE132" s="12"/>
      <c r="AF132" s="12"/>
      <c r="AG132" s="12"/>
      <c r="AH132" s="12"/>
      <c r="AI132" s="12"/>
      <c r="AJ132" s="12"/>
      <c r="AK132" s="77" t="s">
        <v>181</v>
      </c>
    </row>
    <row r="133" spans="1:37" x14ac:dyDescent="0.2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12"/>
      <c r="AE133" s="12"/>
      <c r="AF133" s="12"/>
      <c r="AG133" s="12"/>
      <c r="AH133" s="12"/>
      <c r="AI133" s="12"/>
      <c r="AJ133" s="12"/>
      <c r="AK133" s="77" t="s">
        <v>182</v>
      </c>
    </row>
    <row r="134" spans="1:37" x14ac:dyDescent="0.2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12"/>
      <c r="AE134" s="12"/>
      <c r="AF134" s="12"/>
      <c r="AG134" s="12"/>
      <c r="AH134" s="12"/>
      <c r="AI134" s="12"/>
      <c r="AJ134" s="12"/>
      <c r="AK134" s="77" t="s">
        <v>183</v>
      </c>
    </row>
    <row r="135" spans="1:37" x14ac:dyDescent="0.2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12"/>
      <c r="AE135" s="12"/>
      <c r="AF135" s="12"/>
      <c r="AG135" s="12"/>
      <c r="AH135" s="12"/>
      <c r="AI135" s="12"/>
      <c r="AJ135" s="12"/>
      <c r="AK135" s="77" t="s">
        <v>184</v>
      </c>
    </row>
    <row r="136" spans="1:37" x14ac:dyDescent="0.2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12"/>
      <c r="AE136" s="12"/>
      <c r="AF136" s="12"/>
      <c r="AG136" s="12"/>
      <c r="AH136" s="12"/>
      <c r="AI136" s="12"/>
      <c r="AJ136" s="12"/>
      <c r="AK136" s="77" t="s">
        <v>185</v>
      </c>
    </row>
    <row r="137" spans="1:37" x14ac:dyDescent="0.2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12"/>
      <c r="AE137" s="12"/>
      <c r="AF137" s="12"/>
      <c r="AG137" s="12"/>
      <c r="AH137" s="12"/>
      <c r="AI137" s="12"/>
      <c r="AJ137" s="12"/>
      <c r="AK137" s="77" t="s">
        <v>186</v>
      </c>
    </row>
    <row r="138" spans="1:37" x14ac:dyDescent="0.2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12"/>
      <c r="AE138" s="12"/>
      <c r="AF138" s="12"/>
      <c r="AG138" s="12"/>
      <c r="AH138" s="12"/>
      <c r="AI138" s="12"/>
      <c r="AJ138" s="12"/>
      <c r="AK138" s="77" t="s">
        <v>187</v>
      </c>
    </row>
    <row r="139" spans="1:37" x14ac:dyDescent="0.2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12"/>
      <c r="AE139" s="12"/>
      <c r="AF139" s="12"/>
      <c r="AG139" s="12"/>
      <c r="AH139" s="12"/>
      <c r="AI139" s="12"/>
      <c r="AJ139" s="12"/>
      <c r="AK139" s="77" t="s">
        <v>188</v>
      </c>
    </row>
    <row r="140" spans="1:37" x14ac:dyDescent="0.2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12"/>
      <c r="AE140" s="12"/>
      <c r="AF140" s="12"/>
      <c r="AG140" s="12"/>
      <c r="AH140" s="12"/>
      <c r="AI140" s="12"/>
      <c r="AJ140" s="12"/>
      <c r="AK140" s="77" t="s">
        <v>189</v>
      </c>
    </row>
    <row r="141" spans="1:37" x14ac:dyDescent="0.2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12"/>
      <c r="AE141" s="12"/>
      <c r="AF141" s="12"/>
      <c r="AG141" s="12"/>
      <c r="AH141" s="12"/>
      <c r="AI141" s="12"/>
      <c r="AJ141" s="12"/>
      <c r="AK141" s="77" t="s">
        <v>190</v>
      </c>
    </row>
    <row r="142" spans="1:37" x14ac:dyDescent="0.2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12"/>
      <c r="AE142" s="12"/>
      <c r="AF142" s="12"/>
      <c r="AG142" s="12"/>
      <c r="AH142" s="12"/>
      <c r="AI142" s="12"/>
      <c r="AJ142" s="12"/>
      <c r="AK142" s="77" t="s">
        <v>191</v>
      </c>
    </row>
    <row r="143" spans="1:37" x14ac:dyDescent="0.2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12"/>
      <c r="AE143" s="12"/>
      <c r="AF143" s="12"/>
      <c r="AG143" s="12"/>
      <c r="AH143" s="12"/>
      <c r="AI143" s="12"/>
      <c r="AJ143" s="12"/>
      <c r="AK143" s="77" t="s">
        <v>192</v>
      </c>
    </row>
    <row r="144" spans="1:37" x14ac:dyDescent="0.2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12"/>
      <c r="AE144" s="12"/>
      <c r="AF144" s="12"/>
      <c r="AG144" s="12"/>
      <c r="AH144" s="12"/>
      <c r="AI144" s="12"/>
      <c r="AJ144" s="12"/>
      <c r="AK144" s="77" t="s">
        <v>193</v>
      </c>
    </row>
    <row r="145" spans="1:37" x14ac:dyDescent="0.2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12"/>
      <c r="AE145" s="12"/>
      <c r="AF145" s="12"/>
      <c r="AG145" s="12"/>
      <c r="AH145" s="12"/>
      <c r="AI145" s="12"/>
      <c r="AJ145" s="12"/>
      <c r="AK145" s="77" t="s">
        <v>194</v>
      </c>
    </row>
    <row r="146" spans="1:37" x14ac:dyDescent="0.2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77" t="s">
        <v>195</v>
      </c>
    </row>
    <row r="147" spans="1:37" x14ac:dyDescent="0.2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77" t="s">
        <v>196</v>
      </c>
    </row>
    <row r="148" spans="1:37" x14ac:dyDescent="0.2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12"/>
      <c r="AE148" s="12"/>
      <c r="AF148" s="12"/>
      <c r="AG148" s="12"/>
      <c r="AH148" s="12"/>
      <c r="AI148" s="12"/>
      <c r="AJ148" s="12"/>
      <c r="AK148" s="77" t="s">
        <v>197</v>
      </c>
    </row>
    <row r="149" spans="1:37" x14ac:dyDescent="0.2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12"/>
      <c r="AE149" s="12"/>
      <c r="AF149" s="12"/>
      <c r="AG149" s="12"/>
      <c r="AH149" s="12"/>
      <c r="AI149" s="12"/>
      <c r="AJ149" s="12"/>
      <c r="AK149" s="77" t="s">
        <v>198</v>
      </c>
    </row>
    <row r="150" spans="1:37" x14ac:dyDescent="0.2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12"/>
      <c r="AE150" s="12"/>
      <c r="AF150" s="12"/>
      <c r="AG150" s="12"/>
      <c r="AH150" s="12"/>
      <c r="AI150" s="12"/>
      <c r="AJ150" s="12"/>
      <c r="AK150" s="77" t="s">
        <v>199</v>
      </c>
    </row>
    <row r="151" spans="1:37" x14ac:dyDescent="0.2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12"/>
      <c r="AE151" s="12"/>
      <c r="AF151" s="12"/>
      <c r="AG151" s="12"/>
      <c r="AH151" s="12"/>
      <c r="AI151" s="12"/>
      <c r="AJ151" s="12"/>
      <c r="AK151" s="77" t="s">
        <v>200</v>
      </c>
    </row>
    <row r="152" spans="1:37" x14ac:dyDescent="0.2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12"/>
      <c r="AE152" s="12"/>
      <c r="AF152" s="12"/>
      <c r="AG152" s="12"/>
      <c r="AH152" s="12"/>
      <c r="AI152" s="12"/>
      <c r="AJ152" s="12"/>
      <c r="AK152" s="77" t="s">
        <v>201</v>
      </c>
    </row>
    <row r="153" spans="1:37" x14ac:dyDescent="0.2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12"/>
      <c r="AE153" s="12"/>
      <c r="AF153" s="12"/>
      <c r="AG153" s="12"/>
      <c r="AH153" s="12"/>
      <c r="AI153" s="12"/>
      <c r="AJ153" s="12"/>
      <c r="AK153" s="77" t="s">
        <v>202</v>
      </c>
    </row>
    <row r="154" spans="1:37" x14ac:dyDescent="0.2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12"/>
      <c r="AE154" s="12"/>
      <c r="AF154" s="12"/>
      <c r="AG154" s="12"/>
      <c r="AH154" s="12"/>
      <c r="AI154" s="12"/>
      <c r="AJ154" s="12"/>
      <c r="AK154" s="77" t="s">
        <v>203</v>
      </c>
    </row>
    <row r="155" spans="1:37" x14ac:dyDescent="0.2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12"/>
      <c r="AE155" s="12"/>
      <c r="AF155" s="12"/>
      <c r="AG155" s="12"/>
      <c r="AH155" s="12"/>
      <c r="AI155" s="12"/>
      <c r="AJ155" s="12"/>
      <c r="AK155" s="77" t="s">
        <v>204</v>
      </c>
    </row>
    <row r="156" spans="1:37" x14ac:dyDescent="0.2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12"/>
      <c r="AE156" s="12"/>
      <c r="AF156" s="12"/>
      <c r="AG156" s="12"/>
      <c r="AH156" s="12"/>
      <c r="AI156" s="12"/>
      <c r="AJ156" s="12"/>
      <c r="AK156" s="77" t="s">
        <v>205</v>
      </c>
    </row>
    <row r="157" spans="1:37" x14ac:dyDescent="0.2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12"/>
      <c r="AE157" s="12"/>
      <c r="AF157" s="12"/>
      <c r="AG157" s="12"/>
      <c r="AH157" s="12"/>
      <c r="AI157" s="12"/>
      <c r="AJ157" s="12"/>
      <c r="AK157" s="77" t="s">
        <v>206</v>
      </c>
    </row>
    <row r="158" spans="1:37" x14ac:dyDescent="0.2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12"/>
      <c r="AE158" s="12"/>
      <c r="AF158" s="12"/>
      <c r="AG158" s="12"/>
      <c r="AH158" s="12"/>
      <c r="AI158" s="12"/>
      <c r="AJ158" s="12"/>
      <c r="AK158" s="77" t="s">
        <v>207</v>
      </c>
    </row>
    <row r="159" spans="1:37" x14ac:dyDescent="0.2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12"/>
      <c r="AE159" s="12"/>
      <c r="AF159" s="12"/>
      <c r="AG159" s="12"/>
      <c r="AH159" s="12"/>
      <c r="AI159" s="12"/>
      <c r="AJ159" s="12"/>
      <c r="AK159" s="77" t="s">
        <v>208</v>
      </c>
    </row>
    <row r="160" spans="1:37" x14ac:dyDescent="0.2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12"/>
      <c r="AE160" s="12"/>
      <c r="AF160" s="12"/>
      <c r="AG160" s="12"/>
      <c r="AH160" s="12"/>
      <c r="AI160" s="12"/>
      <c r="AJ160" s="12"/>
      <c r="AK160" s="77" t="s">
        <v>209</v>
      </c>
    </row>
    <row r="161" spans="1:37" x14ac:dyDescent="0.2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12"/>
      <c r="AE161" s="12"/>
      <c r="AF161" s="12"/>
      <c r="AG161" s="12"/>
      <c r="AH161" s="12"/>
      <c r="AI161" s="12"/>
      <c r="AJ161" s="12"/>
      <c r="AK161" s="77" t="s">
        <v>210</v>
      </c>
    </row>
    <row r="162" spans="1:37" x14ac:dyDescent="0.2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12"/>
      <c r="AE162" s="12"/>
      <c r="AF162" s="12"/>
      <c r="AG162" s="12"/>
      <c r="AH162" s="12"/>
      <c r="AI162" s="12"/>
      <c r="AJ162" s="12"/>
      <c r="AK162" s="77" t="s">
        <v>211</v>
      </c>
    </row>
    <row r="163" spans="1:37" x14ac:dyDescent="0.2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12"/>
      <c r="AE163" s="12"/>
      <c r="AF163" s="12"/>
      <c r="AG163" s="12"/>
      <c r="AH163" s="12"/>
      <c r="AI163" s="12"/>
      <c r="AJ163" s="12"/>
      <c r="AK163" s="77" t="s">
        <v>212</v>
      </c>
    </row>
    <row r="164" spans="1:37" x14ac:dyDescent="0.2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12"/>
      <c r="AF164" s="12"/>
      <c r="AG164" s="12"/>
      <c r="AH164" s="12"/>
      <c r="AI164" s="12"/>
      <c r="AJ164" s="12"/>
      <c r="AK164" s="77" t="s">
        <v>213</v>
      </c>
    </row>
    <row r="165" spans="1:37" x14ac:dyDescent="0.2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12"/>
      <c r="AE165" s="12"/>
      <c r="AF165" s="12"/>
      <c r="AG165" s="12"/>
      <c r="AH165" s="12"/>
      <c r="AI165" s="12"/>
      <c r="AJ165" s="12"/>
      <c r="AK165" s="77" t="s">
        <v>214</v>
      </c>
    </row>
    <row r="166" spans="1:37" x14ac:dyDescent="0.2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12"/>
      <c r="AE166" s="12"/>
      <c r="AF166" s="12"/>
      <c r="AG166" s="12"/>
      <c r="AH166" s="12"/>
      <c r="AI166" s="12"/>
      <c r="AJ166" s="12"/>
      <c r="AK166" s="77" t="s">
        <v>215</v>
      </c>
    </row>
    <row r="167" spans="1:37" x14ac:dyDescent="0.2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12"/>
      <c r="AE167" s="12"/>
      <c r="AF167" s="12"/>
      <c r="AG167" s="12"/>
      <c r="AH167" s="12"/>
      <c r="AI167" s="12"/>
      <c r="AJ167" s="12"/>
      <c r="AK167" s="78"/>
    </row>
    <row r="168" spans="1:37" x14ac:dyDescent="0.2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12"/>
      <c r="AE168" s="12"/>
      <c r="AF168" s="12"/>
      <c r="AG168" s="12"/>
      <c r="AH168" s="12"/>
      <c r="AI168" s="12"/>
      <c r="AJ168" s="12"/>
      <c r="AK168" s="78"/>
    </row>
    <row r="169" spans="1:37" x14ac:dyDescent="0.2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12"/>
      <c r="AE169" s="12"/>
      <c r="AF169" s="12"/>
      <c r="AG169" s="12"/>
      <c r="AH169" s="12"/>
      <c r="AI169" s="12"/>
      <c r="AJ169" s="12"/>
      <c r="AK169" s="78"/>
    </row>
    <row r="170" spans="1:37" x14ac:dyDescent="0.2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12"/>
      <c r="AE170" s="12"/>
      <c r="AF170" s="12"/>
      <c r="AG170" s="12"/>
      <c r="AH170" s="12"/>
      <c r="AI170" s="12"/>
      <c r="AJ170" s="12"/>
      <c r="AK170" s="78"/>
    </row>
    <row r="171" spans="1:37" x14ac:dyDescent="0.2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12"/>
      <c r="AE171" s="12"/>
      <c r="AF171" s="12"/>
      <c r="AG171" s="12"/>
      <c r="AH171" s="12"/>
      <c r="AI171" s="12"/>
      <c r="AJ171" s="12"/>
      <c r="AK171" s="78"/>
    </row>
    <row r="172" spans="1:37" x14ac:dyDescent="0.2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12"/>
      <c r="AE172" s="12"/>
      <c r="AF172" s="12"/>
      <c r="AG172" s="12"/>
      <c r="AH172" s="12"/>
      <c r="AI172" s="12"/>
      <c r="AJ172" s="12"/>
      <c r="AK172" s="78"/>
    </row>
    <row r="173" spans="1:37" x14ac:dyDescent="0.2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12"/>
      <c r="AE173" s="12"/>
      <c r="AF173" s="12"/>
      <c r="AG173" s="12"/>
      <c r="AH173" s="12"/>
      <c r="AI173" s="12"/>
      <c r="AJ173" s="12"/>
      <c r="AK173" s="78"/>
    </row>
    <row r="174" spans="1:37" x14ac:dyDescent="0.2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12"/>
      <c r="AE174" s="12"/>
      <c r="AF174" s="12"/>
      <c r="AG174" s="12"/>
      <c r="AH174" s="12"/>
      <c r="AI174" s="12"/>
      <c r="AJ174" s="12"/>
      <c r="AK174" s="78"/>
    </row>
    <row r="175" spans="1:37" x14ac:dyDescent="0.2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12"/>
      <c r="AE175" s="12"/>
      <c r="AF175" s="12"/>
      <c r="AG175" s="12"/>
      <c r="AH175" s="12"/>
      <c r="AI175" s="12"/>
      <c r="AJ175" s="12"/>
      <c r="AK175" s="78"/>
    </row>
    <row r="176" spans="1:37" x14ac:dyDescent="0.2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12"/>
      <c r="AE176" s="12"/>
      <c r="AF176" s="12"/>
      <c r="AG176" s="12"/>
      <c r="AH176" s="12"/>
      <c r="AI176" s="12"/>
      <c r="AJ176" s="12"/>
      <c r="AK176" s="78"/>
    </row>
    <row r="177" spans="1:37" x14ac:dyDescent="0.2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12"/>
      <c r="AE177" s="12"/>
      <c r="AF177" s="12"/>
      <c r="AG177" s="12"/>
      <c r="AH177" s="12"/>
      <c r="AI177" s="12"/>
      <c r="AJ177" s="12"/>
      <c r="AK177" s="78"/>
    </row>
    <row r="178" spans="1:37" x14ac:dyDescent="0.2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12"/>
      <c r="AE178" s="12"/>
      <c r="AF178" s="12"/>
      <c r="AG178" s="12"/>
      <c r="AH178" s="12"/>
      <c r="AI178" s="12"/>
      <c r="AJ178" s="12"/>
      <c r="AK178" s="78"/>
    </row>
    <row r="179" spans="1:37" x14ac:dyDescent="0.2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12"/>
      <c r="AE179" s="12"/>
      <c r="AF179" s="12"/>
      <c r="AG179" s="12"/>
      <c r="AH179" s="12"/>
      <c r="AI179" s="12"/>
      <c r="AJ179" s="12"/>
      <c r="AK179" s="78"/>
    </row>
    <row r="180" spans="1:37" x14ac:dyDescent="0.2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12"/>
      <c r="AE180" s="12"/>
      <c r="AF180" s="12"/>
      <c r="AG180" s="12"/>
      <c r="AH180" s="12"/>
      <c r="AI180" s="12"/>
      <c r="AJ180" s="12"/>
      <c r="AK180" s="78"/>
    </row>
    <row r="181" spans="1:37" x14ac:dyDescent="0.2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12"/>
      <c r="AE181" s="12"/>
      <c r="AF181" s="12"/>
      <c r="AG181" s="12"/>
      <c r="AH181" s="12"/>
      <c r="AI181" s="12"/>
      <c r="AJ181" s="12"/>
      <c r="AK181" s="78"/>
    </row>
    <row r="182" spans="1:37" x14ac:dyDescent="0.2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12"/>
      <c r="AH182" s="12"/>
      <c r="AI182" s="12"/>
      <c r="AJ182" s="12"/>
      <c r="AK182" s="78"/>
    </row>
    <row r="183" spans="1:37" x14ac:dyDescent="0.2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12"/>
      <c r="AE183" s="12"/>
      <c r="AF183" s="12"/>
      <c r="AG183" s="12"/>
      <c r="AH183" s="12"/>
      <c r="AI183" s="12"/>
      <c r="AJ183" s="12"/>
      <c r="AK183" s="78"/>
    </row>
    <row r="184" spans="1:37" x14ac:dyDescent="0.2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12"/>
      <c r="AE184" s="12"/>
      <c r="AF184" s="12"/>
      <c r="AG184" s="12"/>
      <c r="AH184" s="12"/>
      <c r="AI184" s="12"/>
      <c r="AJ184" s="12"/>
      <c r="AK184" s="78"/>
    </row>
    <row r="185" spans="1:37" x14ac:dyDescent="0.2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12"/>
      <c r="AE185" s="12"/>
      <c r="AF185" s="12"/>
      <c r="AG185" s="12"/>
      <c r="AH185" s="12"/>
      <c r="AI185" s="12"/>
      <c r="AJ185" s="12"/>
      <c r="AK185" s="78"/>
    </row>
    <row r="186" spans="1:37" x14ac:dyDescent="0.2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12"/>
      <c r="AE186" s="12"/>
      <c r="AF186" s="12"/>
      <c r="AG186" s="12"/>
      <c r="AH186" s="12"/>
      <c r="AI186" s="12"/>
      <c r="AJ186" s="12"/>
      <c r="AK186" s="78"/>
    </row>
    <row r="187" spans="1:37" x14ac:dyDescent="0.2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12"/>
      <c r="AE187" s="12"/>
      <c r="AF187" s="12"/>
      <c r="AG187" s="12"/>
      <c r="AH187" s="12"/>
      <c r="AI187" s="12"/>
      <c r="AJ187" s="12"/>
      <c r="AK187" s="78"/>
    </row>
    <row r="188" spans="1:37" x14ac:dyDescent="0.2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12"/>
      <c r="AE188" s="12"/>
      <c r="AF188" s="12"/>
      <c r="AG188" s="12"/>
      <c r="AH188" s="12"/>
      <c r="AI188" s="12"/>
      <c r="AJ188" s="12"/>
      <c r="AK188" s="78"/>
    </row>
    <row r="189" spans="1:37" x14ac:dyDescent="0.2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12"/>
      <c r="AE189" s="12"/>
      <c r="AF189" s="12"/>
      <c r="AG189" s="12"/>
      <c r="AH189" s="12"/>
      <c r="AI189" s="12"/>
      <c r="AJ189" s="12"/>
      <c r="AK189" s="78"/>
    </row>
    <row r="190" spans="1:37" x14ac:dyDescent="0.2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12"/>
      <c r="AE190" s="12"/>
      <c r="AF190" s="12"/>
      <c r="AG190" s="12"/>
      <c r="AH190" s="12"/>
      <c r="AI190" s="12"/>
      <c r="AJ190" s="12"/>
      <c r="AK190" s="78"/>
    </row>
    <row r="191" spans="1:37" x14ac:dyDescent="0.2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12"/>
      <c r="AE191" s="12"/>
      <c r="AF191" s="12"/>
      <c r="AG191" s="12"/>
      <c r="AH191" s="12"/>
      <c r="AI191" s="12"/>
      <c r="AJ191" s="12"/>
      <c r="AK191" s="78"/>
    </row>
    <row r="192" spans="1:37" x14ac:dyDescent="0.2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12"/>
      <c r="AE192" s="12"/>
      <c r="AF192" s="12"/>
      <c r="AG192" s="12"/>
      <c r="AH192" s="12"/>
      <c r="AI192" s="12"/>
      <c r="AJ192" s="12"/>
      <c r="AK192" s="78"/>
    </row>
    <row r="193" spans="1:37" x14ac:dyDescent="0.2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12"/>
      <c r="AE193" s="12"/>
      <c r="AF193" s="12"/>
      <c r="AG193" s="12"/>
      <c r="AH193" s="12"/>
      <c r="AI193" s="12"/>
      <c r="AJ193" s="12"/>
      <c r="AK193" s="78"/>
    </row>
    <row r="194" spans="1:37" x14ac:dyDescent="0.2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12"/>
      <c r="AE194" s="12"/>
      <c r="AF194" s="12"/>
      <c r="AG194" s="12"/>
      <c r="AH194" s="12"/>
      <c r="AI194" s="12"/>
      <c r="AJ194" s="12"/>
      <c r="AK194" s="78"/>
    </row>
  </sheetData>
  <mergeCells count="1">
    <mergeCell ref="A1:N6"/>
  </mergeCells>
  <phoneticPr fontId="4" type="noConversion"/>
  <pageMargins left="0.7" right="0.7" top="0.75" bottom="0.75" header="0.3" footer="0.3"/>
  <pageSetup paperSize="9" orientation="portrait" horizontalDpi="1200" verticalDpi="120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C616EC-3B3D-431C-B298-DC8E58389209}">
  <sheetPr codeName="Feuil3">
    <pageSetUpPr fitToPage="1"/>
  </sheetPr>
  <dimension ref="A1:AU22"/>
  <sheetViews>
    <sheetView showGridLines="0" workbookViewId="0">
      <pane ySplit="11" topLeftCell="A12" activePane="bottomLeft" state="frozen"/>
      <selection pane="bottomLeft" activeCell="D21" sqref="D21"/>
    </sheetView>
  </sheetViews>
  <sheetFormatPr baseColWidth="10" defaultRowHeight="15" x14ac:dyDescent="0.25"/>
  <cols>
    <col min="1" max="1" width="33.28515625" style="27" customWidth="1"/>
    <col min="2" max="2" width="10.7109375" style="27" bestFit="1" customWidth="1"/>
    <col min="3" max="3" width="6.42578125" style="27" bestFit="1" customWidth="1"/>
    <col min="4" max="4" width="10.42578125" style="27" bestFit="1" customWidth="1"/>
    <col min="5" max="5" width="12.140625" style="27" bestFit="1" customWidth="1"/>
    <col min="6" max="6" width="14.7109375" style="27" hidden="1" customWidth="1"/>
    <col min="7" max="47" width="4.7109375" style="27" customWidth="1"/>
    <col min="48" max="16384" width="11.42578125" style="27"/>
  </cols>
  <sheetData>
    <row r="1" spans="1:47" x14ac:dyDescent="0.25">
      <c r="A1" s="25" t="s">
        <v>1</v>
      </c>
      <c r="B1" s="25"/>
      <c r="C1" s="25"/>
      <c r="D1" s="25"/>
      <c r="E1" s="25"/>
      <c r="F1" s="26" t="s">
        <v>2</v>
      </c>
      <c r="H1" s="74"/>
      <c r="I1" s="74"/>
      <c r="J1" s="68" t="s">
        <v>22</v>
      </c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</row>
    <row r="2" spans="1:47" x14ac:dyDescent="0.25">
      <c r="A2" s="28" t="s">
        <v>3</v>
      </c>
      <c r="B2" s="47"/>
      <c r="C2" s="48"/>
      <c r="D2" s="48"/>
      <c r="E2" s="49"/>
      <c r="F2" s="26">
        <v>1</v>
      </c>
      <c r="H2" s="75"/>
      <c r="I2" s="75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</row>
    <row r="3" spans="1:47" ht="45" customHeight="1" x14ac:dyDescent="0.25">
      <c r="A3" s="53" t="s">
        <v>20</v>
      </c>
      <c r="B3" s="50"/>
      <c r="C3" s="51"/>
      <c r="D3" s="51"/>
      <c r="E3" s="52"/>
      <c r="F3" s="26"/>
    </row>
    <row r="4" spans="1:47" ht="8.25" customHeight="1" x14ac:dyDescent="0.25">
      <c r="A4" s="29"/>
    </row>
    <row r="5" spans="1:47" ht="15.75" customHeight="1" x14ac:dyDescent="0.25">
      <c r="A5" s="54" t="s">
        <v>21</v>
      </c>
      <c r="B5" s="55"/>
      <c r="C5" s="56"/>
      <c r="D5" s="56"/>
      <c r="E5" s="57"/>
    </row>
    <row r="6" spans="1:47" ht="8.25" customHeight="1" x14ac:dyDescent="0.25">
      <c r="A6" s="29"/>
    </row>
    <row r="7" spans="1:47" ht="13.5" customHeight="1" x14ac:dyDescent="0.25">
      <c r="A7" s="73" t="s">
        <v>4</v>
      </c>
      <c r="F7" s="27" t="s">
        <v>5</v>
      </c>
    </row>
    <row r="8" spans="1:47" s="31" customFormat="1" ht="44.25" customHeight="1" x14ac:dyDescent="0.25">
      <c r="A8" s="30"/>
      <c r="F8" s="32">
        <f ca="1">TODAY()</f>
        <v>43941</v>
      </c>
      <c r="G8" s="33">
        <f>DateProjet+$F$2</f>
        <v>1</v>
      </c>
      <c r="H8" s="34">
        <f>G8+1</f>
        <v>2</v>
      </c>
      <c r="I8" s="34">
        <f t="shared" ref="I8:AU8" si="0">H8+1</f>
        <v>3</v>
      </c>
      <c r="J8" s="34">
        <f t="shared" si="0"/>
        <v>4</v>
      </c>
      <c r="K8" s="34">
        <f t="shared" si="0"/>
        <v>5</v>
      </c>
      <c r="L8" s="34">
        <f t="shared" si="0"/>
        <v>6</v>
      </c>
      <c r="M8" s="34">
        <f t="shared" si="0"/>
        <v>7</v>
      </c>
      <c r="N8" s="34">
        <f t="shared" si="0"/>
        <v>8</v>
      </c>
      <c r="O8" s="34">
        <f t="shared" si="0"/>
        <v>9</v>
      </c>
      <c r="P8" s="34">
        <f t="shared" si="0"/>
        <v>10</v>
      </c>
      <c r="Q8" s="34">
        <f t="shared" si="0"/>
        <v>11</v>
      </c>
      <c r="R8" s="34">
        <f t="shared" si="0"/>
        <v>12</v>
      </c>
      <c r="S8" s="34">
        <f t="shared" si="0"/>
        <v>13</v>
      </c>
      <c r="T8" s="34">
        <f t="shared" si="0"/>
        <v>14</v>
      </c>
      <c r="U8" s="34">
        <f t="shared" si="0"/>
        <v>15</v>
      </c>
      <c r="V8" s="34">
        <f t="shared" si="0"/>
        <v>16</v>
      </c>
      <c r="W8" s="34">
        <f t="shared" si="0"/>
        <v>17</v>
      </c>
      <c r="X8" s="34">
        <f t="shared" si="0"/>
        <v>18</v>
      </c>
      <c r="Y8" s="34">
        <f t="shared" si="0"/>
        <v>19</v>
      </c>
      <c r="Z8" s="34">
        <f t="shared" si="0"/>
        <v>20</v>
      </c>
      <c r="AA8" s="34">
        <f t="shared" si="0"/>
        <v>21</v>
      </c>
      <c r="AB8" s="34">
        <f t="shared" si="0"/>
        <v>22</v>
      </c>
      <c r="AC8" s="34">
        <f t="shared" si="0"/>
        <v>23</v>
      </c>
      <c r="AD8" s="34">
        <f t="shared" si="0"/>
        <v>24</v>
      </c>
      <c r="AE8" s="34">
        <f t="shared" si="0"/>
        <v>25</v>
      </c>
      <c r="AF8" s="34">
        <f t="shared" si="0"/>
        <v>26</v>
      </c>
      <c r="AG8" s="34">
        <f t="shared" si="0"/>
        <v>27</v>
      </c>
      <c r="AH8" s="34">
        <f t="shared" si="0"/>
        <v>28</v>
      </c>
      <c r="AI8" s="34">
        <f t="shared" si="0"/>
        <v>29</v>
      </c>
      <c r="AJ8" s="34">
        <f t="shared" si="0"/>
        <v>30</v>
      </c>
      <c r="AK8" s="46">
        <f t="shared" si="0"/>
        <v>31</v>
      </c>
      <c r="AL8" s="34">
        <f t="shared" si="0"/>
        <v>32</v>
      </c>
      <c r="AM8" s="34">
        <f t="shared" si="0"/>
        <v>33</v>
      </c>
      <c r="AN8" s="34">
        <f t="shared" si="0"/>
        <v>34</v>
      </c>
      <c r="AO8" s="34">
        <f t="shared" si="0"/>
        <v>35</v>
      </c>
      <c r="AP8" s="34">
        <f t="shared" si="0"/>
        <v>36</v>
      </c>
      <c r="AQ8" s="34">
        <f t="shared" si="0"/>
        <v>37</v>
      </c>
      <c r="AR8" s="34">
        <f t="shared" si="0"/>
        <v>38</v>
      </c>
      <c r="AS8" s="34">
        <f t="shared" si="0"/>
        <v>39</v>
      </c>
      <c r="AT8" s="34">
        <f t="shared" si="0"/>
        <v>40</v>
      </c>
      <c r="AU8" s="34">
        <f t="shared" si="0"/>
        <v>41</v>
      </c>
    </row>
    <row r="9" spans="1:47" s="35" customFormat="1" ht="25.5" customHeight="1" x14ac:dyDescent="0.2">
      <c r="G9" s="36" t="str">
        <f>"S "&amp;WEEKNUM(G8)</f>
        <v>S 1</v>
      </c>
      <c r="H9" s="36" t="str">
        <f>IF(H11="L","S "&amp;WEEKNUM(H8,2),"")</f>
        <v>S 2</v>
      </c>
      <c r="I9" s="36" t="str">
        <f t="shared" ref="I9:AU9" si="1">IF(I11="L","S "&amp;WEEKNUM(I8,2),"")</f>
        <v/>
      </c>
      <c r="J9" s="36" t="str">
        <f t="shared" si="1"/>
        <v/>
      </c>
      <c r="K9" s="36" t="str">
        <f t="shared" si="1"/>
        <v/>
      </c>
      <c r="L9" s="36" t="str">
        <f t="shared" si="1"/>
        <v/>
      </c>
      <c r="M9" s="36" t="str">
        <f t="shared" si="1"/>
        <v/>
      </c>
      <c r="N9" s="36" t="str">
        <f t="shared" si="1"/>
        <v/>
      </c>
      <c r="O9" s="36" t="str">
        <f t="shared" si="1"/>
        <v>S 3</v>
      </c>
      <c r="P9" s="36" t="str">
        <f t="shared" si="1"/>
        <v/>
      </c>
      <c r="Q9" s="36" t="str">
        <f t="shared" si="1"/>
        <v/>
      </c>
      <c r="R9" s="36" t="str">
        <f t="shared" si="1"/>
        <v/>
      </c>
      <c r="S9" s="36" t="str">
        <f t="shared" si="1"/>
        <v/>
      </c>
      <c r="T9" s="36" t="str">
        <f t="shared" si="1"/>
        <v/>
      </c>
      <c r="U9" s="36" t="str">
        <f t="shared" si="1"/>
        <v/>
      </c>
      <c r="V9" s="36" t="str">
        <f t="shared" si="1"/>
        <v>S 4</v>
      </c>
      <c r="W9" s="36" t="str">
        <f t="shared" si="1"/>
        <v/>
      </c>
      <c r="X9" s="36" t="str">
        <f t="shared" si="1"/>
        <v/>
      </c>
      <c r="Y9" s="36" t="str">
        <f t="shared" si="1"/>
        <v/>
      </c>
      <c r="Z9" s="36" t="str">
        <f t="shared" si="1"/>
        <v/>
      </c>
      <c r="AA9" s="36" t="str">
        <f t="shared" si="1"/>
        <v/>
      </c>
      <c r="AB9" s="36" t="str">
        <f t="shared" si="1"/>
        <v/>
      </c>
      <c r="AC9" s="36" t="str">
        <f t="shared" si="1"/>
        <v>S 5</v>
      </c>
      <c r="AD9" s="36" t="str">
        <f t="shared" si="1"/>
        <v/>
      </c>
      <c r="AE9" s="36" t="str">
        <f t="shared" si="1"/>
        <v/>
      </c>
      <c r="AF9" s="36" t="str">
        <f t="shared" si="1"/>
        <v/>
      </c>
      <c r="AG9" s="36" t="str">
        <f t="shared" si="1"/>
        <v/>
      </c>
      <c r="AH9" s="36" t="str">
        <f t="shared" si="1"/>
        <v/>
      </c>
      <c r="AI9" s="36" t="str">
        <f t="shared" si="1"/>
        <v/>
      </c>
      <c r="AJ9" s="36" t="str">
        <f t="shared" si="1"/>
        <v>S 6</v>
      </c>
      <c r="AK9" s="36" t="str">
        <f t="shared" si="1"/>
        <v/>
      </c>
      <c r="AL9" s="36" t="str">
        <f t="shared" si="1"/>
        <v/>
      </c>
      <c r="AM9" s="36" t="str">
        <f t="shared" si="1"/>
        <v/>
      </c>
      <c r="AN9" s="36" t="str">
        <f t="shared" si="1"/>
        <v/>
      </c>
      <c r="AO9" s="36" t="str">
        <f t="shared" si="1"/>
        <v/>
      </c>
      <c r="AP9" s="36" t="str">
        <f t="shared" si="1"/>
        <v/>
      </c>
      <c r="AQ9" s="36" t="str">
        <f t="shared" si="1"/>
        <v>S 7</v>
      </c>
      <c r="AR9" s="36" t="str">
        <f t="shared" si="1"/>
        <v/>
      </c>
      <c r="AS9" s="36" t="str">
        <f t="shared" si="1"/>
        <v/>
      </c>
      <c r="AT9" s="36" t="str">
        <f t="shared" si="1"/>
        <v/>
      </c>
      <c r="AU9" s="36" t="str">
        <f t="shared" si="1"/>
        <v/>
      </c>
    </row>
    <row r="10" spans="1:47" s="40" customFormat="1" ht="15.75" customHeight="1" x14ac:dyDescent="0.25">
      <c r="A10" s="37" t="s">
        <v>6</v>
      </c>
      <c r="B10" s="38" t="s">
        <v>7</v>
      </c>
      <c r="C10" s="38" t="s">
        <v>8</v>
      </c>
      <c r="D10" s="38" t="s">
        <v>9</v>
      </c>
      <c r="E10" s="38" t="s">
        <v>10</v>
      </c>
      <c r="F10" s="38" t="s">
        <v>10</v>
      </c>
      <c r="G10" s="39">
        <f>DAY(G8)</f>
        <v>1</v>
      </c>
      <c r="H10" s="39">
        <f t="shared" ref="H10:AU10" si="2">DAY(H8)</f>
        <v>2</v>
      </c>
      <c r="I10" s="39">
        <f t="shared" si="2"/>
        <v>3</v>
      </c>
      <c r="J10" s="39">
        <f t="shared" si="2"/>
        <v>4</v>
      </c>
      <c r="K10" s="39">
        <f t="shared" si="2"/>
        <v>5</v>
      </c>
      <c r="L10" s="39">
        <f t="shared" si="2"/>
        <v>6</v>
      </c>
      <c r="M10" s="39">
        <f t="shared" si="2"/>
        <v>7</v>
      </c>
      <c r="N10" s="39">
        <f t="shared" si="2"/>
        <v>8</v>
      </c>
      <c r="O10" s="39">
        <f t="shared" si="2"/>
        <v>9</v>
      </c>
      <c r="P10" s="39">
        <f t="shared" si="2"/>
        <v>10</v>
      </c>
      <c r="Q10" s="39">
        <f t="shared" si="2"/>
        <v>11</v>
      </c>
      <c r="R10" s="39">
        <f t="shared" si="2"/>
        <v>12</v>
      </c>
      <c r="S10" s="39">
        <f t="shared" si="2"/>
        <v>13</v>
      </c>
      <c r="T10" s="39">
        <f t="shared" si="2"/>
        <v>14</v>
      </c>
      <c r="U10" s="39">
        <f t="shared" si="2"/>
        <v>15</v>
      </c>
      <c r="V10" s="39">
        <f t="shared" si="2"/>
        <v>16</v>
      </c>
      <c r="W10" s="39">
        <f t="shared" si="2"/>
        <v>17</v>
      </c>
      <c r="X10" s="39">
        <f t="shared" si="2"/>
        <v>18</v>
      </c>
      <c r="Y10" s="39">
        <f t="shared" si="2"/>
        <v>19</v>
      </c>
      <c r="Z10" s="39">
        <f t="shared" si="2"/>
        <v>20</v>
      </c>
      <c r="AA10" s="39">
        <f t="shared" si="2"/>
        <v>21</v>
      </c>
      <c r="AB10" s="39">
        <f t="shared" si="2"/>
        <v>22</v>
      </c>
      <c r="AC10" s="39">
        <f t="shared" si="2"/>
        <v>23</v>
      </c>
      <c r="AD10" s="39">
        <f t="shared" si="2"/>
        <v>24</v>
      </c>
      <c r="AE10" s="39">
        <f t="shared" si="2"/>
        <v>25</v>
      </c>
      <c r="AF10" s="39">
        <f t="shared" si="2"/>
        <v>26</v>
      </c>
      <c r="AG10" s="39">
        <f t="shared" si="2"/>
        <v>27</v>
      </c>
      <c r="AH10" s="39">
        <f t="shared" si="2"/>
        <v>28</v>
      </c>
      <c r="AI10" s="39">
        <f t="shared" si="2"/>
        <v>29</v>
      </c>
      <c r="AJ10" s="39">
        <f t="shared" si="2"/>
        <v>30</v>
      </c>
      <c r="AK10" s="39">
        <f t="shared" si="2"/>
        <v>31</v>
      </c>
      <c r="AL10" s="39">
        <f t="shared" si="2"/>
        <v>1</v>
      </c>
      <c r="AM10" s="39">
        <f t="shared" si="2"/>
        <v>2</v>
      </c>
      <c r="AN10" s="39">
        <f t="shared" si="2"/>
        <v>3</v>
      </c>
      <c r="AO10" s="39">
        <f t="shared" si="2"/>
        <v>4</v>
      </c>
      <c r="AP10" s="39">
        <f t="shared" si="2"/>
        <v>5</v>
      </c>
      <c r="AQ10" s="39">
        <f t="shared" si="2"/>
        <v>6</v>
      </c>
      <c r="AR10" s="39">
        <f t="shared" si="2"/>
        <v>7</v>
      </c>
      <c r="AS10" s="39">
        <f t="shared" si="2"/>
        <v>8</v>
      </c>
      <c r="AT10" s="39">
        <f t="shared" si="2"/>
        <v>9</v>
      </c>
      <c r="AU10" s="39">
        <f t="shared" si="2"/>
        <v>10</v>
      </c>
    </row>
    <row r="11" spans="1:47" s="40" customFormat="1" ht="24.75" customHeight="1" x14ac:dyDescent="0.2">
      <c r="A11" s="41"/>
      <c r="B11" s="42" t="s">
        <v>11</v>
      </c>
      <c r="C11" s="42" t="s">
        <v>12</v>
      </c>
      <c r="D11" s="42" t="s">
        <v>13</v>
      </c>
      <c r="E11" s="42" t="s">
        <v>14</v>
      </c>
      <c r="F11" s="42" t="s">
        <v>9</v>
      </c>
      <c r="G11" s="43" t="str">
        <f>CHOOSE(WEEKDAY(G8),"D","L","M","M","J","V","S")</f>
        <v>D</v>
      </c>
      <c r="H11" s="43" t="str">
        <f t="shared" ref="H11:AU11" si="3">CHOOSE(WEEKDAY(H8),"D","L","M","M","J","V","S")</f>
        <v>L</v>
      </c>
      <c r="I11" s="43" t="str">
        <f t="shared" si="3"/>
        <v>M</v>
      </c>
      <c r="J11" s="43" t="str">
        <f t="shared" si="3"/>
        <v>M</v>
      </c>
      <c r="K11" s="43" t="str">
        <f t="shared" si="3"/>
        <v>J</v>
      </c>
      <c r="L11" s="43" t="str">
        <f t="shared" si="3"/>
        <v>V</v>
      </c>
      <c r="M11" s="43" t="str">
        <f t="shared" si="3"/>
        <v>S</v>
      </c>
      <c r="N11" s="43" t="str">
        <f t="shared" si="3"/>
        <v>D</v>
      </c>
      <c r="O11" s="43" t="str">
        <f t="shared" si="3"/>
        <v>L</v>
      </c>
      <c r="P11" s="43" t="str">
        <f t="shared" si="3"/>
        <v>M</v>
      </c>
      <c r="Q11" s="43" t="str">
        <f t="shared" si="3"/>
        <v>M</v>
      </c>
      <c r="R11" s="43" t="str">
        <f t="shared" si="3"/>
        <v>J</v>
      </c>
      <c r="S11" s="43" t="str">
        <f t="shared" si="3"/>
        <v>V</v>
      </c>
      <c r="T11" s="43" t="str">
        <f t="shared" si="3"/>
        <v>S</v>
      </c>
      <c r="U11" s="43" t="str">
        <f t="shared" si="3"/>
        <v>D</v>
      </c>
      <c r="V11" s="43" t="str">
        <f t="shared" si="3"/>
        <v>L</v>
      </c>
      <c r="W11" s="43" t="str">
        <f t="shared" si="3"/>
        <v>M</v>
      </c>
      <c r="X11" s="43" t="str">
        <f t="shared" si="3"/>
        <v>M</v>
      </c>
      <c r="Y11" s="43" t="str">
        <f t="shared" si="3"/>
        <v>J</v>
      </c>
      <c r="Z11" s="43" t="str">
        <f t="shared" si="3"/>
        <v>V</v>
      </c>
      <c r="AA11" s="43" t="str">
        <f t="shared" si="3"/>
        <v>S</v>
      </c>
      <c r="AB11" s="43" t="str">
        <f t="shared" si="3"/>
        <v>D</v>
      </c>
      <c r="AC11" s="43" t="str">
        <f t="shared" si="3"/>
        <v>L</v>
      </c>
      <c r="AD11" s="43" t="str">
        <f t="shared" si="3"/>
        <v>M</v>
      </c>
      <c r="AE11" s="43" t="str">
        <f t="shared" si="3"/>
        <v>M</v>
      </c>
      <c r="AF11" s="43" t="str">
        <f t="shared" si="3"/>
        <v>J</v>
      </c>
      <c r="AG11" s="43" t="str">
        <f t="shared" si="3"/>
        <v>V</v>
      </c>
      <c r="AH11" s="43" t="str">
        <f t="shared" si="3"/>
        <v>S</v>
      </c>
      <c r="AI11" s="43" t="str">
        <f t="shared" si="3"/>
        <v>D</v>
      </c>
      <c r="AJ11" s="43" t="str">
        <f t="shared" si="3"/>
        <v>L</v>
      </c>
      <c r="AK11" s="43" t="str">
        <f t="shared" si="3"/>
        <v>M</v>
      </c>
      <c r="AL11" s="43" t="str">
        <f t="shared" si="3"/>
        <v>M</v>
      </c>
      <c r="AM11" s="43" t="str">
        <f t="shared" si="3"/>
        <v>J</v>
      </c>
      <c r="AN11" s="43" t="str">
        <f t="shared" si="3"/>
        <v>V</v>
      </c>
      <c r="AO11" s="43" t="str">
        <f t="shared" si="3"/>
        <v>S</v>
      </c>
      <c r="AP11" s="43" t="str">
        <f t="shared" si="3"/>
        <v>D</v>
      </c>
      <c r="AQ11" s="43" t="str">
        <f t="shared" si="3"/>
        <v>L</v>
      </c>
      <c r="AR11" s="43" t="str">
        <f t="shared" si="3"/>
        <v>M</v>
      </c>
      <c r="AS11" s="43" t="str">
        <f t="shared" si="3"/>
        <v>M</v>
      </c>
      <c r="AT11" s="43" t="str">
        <f t="shared" si="3"/>
        <v>J</v>
      </c>
      <c r="AU11" s="43" t="str">
        <f t="shared" si="3"/>
        <v>V</v>
      </c>
    </row>
    <row r="12" spans="1:47" ht="19.5" x14ac:dyDescent="0.25">
      <c r="A12" s="58" t="s">
        <v>15</v>
      </c>
      <c r="B12" s="59" t="str">
        <f>IF($B$2="","",$B$2)</f>
        <v/>
      </c>
      <c r="C12" s="60">
        <v>0</v>
      </c>
      <c r="D12" s="59" t="str">
        <f>IF($B12&lt;&gt;"",WORKDAY(B12,C12),"")</f>
        <v/>
      </c>
      <c r="E12" s="61">
        <v>0</v>
      </c>
      <c r="F12" s="44" t="e">
        <f t="shared" ref="F12:F16" si="4">B12+E12*(D12-B12)</f>
        <v>#VALUE!</v>
      </c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66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6"/>
      <c r="AK12" s="66"/>
      <c r="AL12" s="66"/>
      <c r="AM12" s="66"/>
      <c r="AN12" s="66"/>
      <c r="AO12" s="66"/>
      <c r="AP12" s="66"/>
      <c r="AQ12" s="66"/>
      <c r="AR12" s="66"/>
      <c r="AS12" s="66"/>
      <c r="AT12" s="66"/>
      <c r="AU12" s="66"/>
    </row>
    <row r="13" spans="1:47" ht="19.5" x14ac:dyDescent="0.25">
      <c r="A13" s="62" t="s">
        <v>16</v>
      </c>
      <c r="B13" s="63" t="str">
        <f t="shared" ref="B13:B16" si="5">IF($B$2="","",$B$2)</f>
        <v/>
      </c>
      <c r="C13" s="64">
        <v>0</v>
      </c>
      <c r="D13" s="63" t="str">
        <f>IF($B13&lt;&gt;"",WORKDAY(B13,C13),"")</f>
        <v/>
      </c>
      <c r="E13" s="65">
        <v>0</v>
      </c>
      <c r="F13" s="44" t="e">
        <f t="shared" si="4"/>
        <v>#VALUE!</v>
      </c>
      <c r="G13" s="66"/>
      <c r="H13" s="66"/>
      <c r="I13" s="66"/>
      <c r="J13" s="66"/>
      <c r="K13" s="66"/>
      <c r="L13" s="66"/>
      <c r="M13" s="66"/>
      <c r="N13" s="66"/>
      <c r="O13" s="66"/>
      <c r="P13" s="66"/>
      <c r="Q13" s="66"/>
      <c r="R13" s="66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6"/>
      <c r="AO13" s="66"/>
      <c r="AP13" s="66"/>
      <c r="AQ13" s="66"/>
      <c r="AR13" s="66"/>
      <c r="AS13" s="66"/>
      <c r="AT13" s="66"/>
      <c r="AU13" s="66"/>
    </row>
    <row r="14" spans="1:47" ht="19.5" x14ac:dyDescent="0.25">
      <c r="A14" s="62" t="s">
        <v>17</v>
      </c>
      <c r="B14" s="63" t="str">
        <f t="shared" si="5"/>
        <v/>
      </c>
      <c r="C14" s="64">
        <v>0</v>
      </c>
      <c r="D14" s="63" t="str">
        <f t="shared" ref="D14:D16" si="6">IF($B14&lt;&gt;"",WORKDAY(B14,C14),"")</f>
        <v/>
      </c>
      <c r="E14" s="65">
        <v>0</v>
      </c>
      <c r="F14" s="44" t="e">
        <f t="shared" si="4"/>
        <v>#VALUE!</v>
      </c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66"/>
      <c r="AN14" s="66"/>
      <c r="AO14" s="66"/>
      <c r="AP14" s="66"/>
      <c r="AQ14" s="66"/>
      <c r="AR14" s="66"/>
      <c r="AS14" s="66"/>
      <c r="AT14" s="66"/>
      <c r="AU14" s="66"/>
    </row>
    <row r="15" spans="1:47" ht="19.5" x14ac:dyDescent="0.25">
      <c r="A15" s="62" t="s">
        <v>18</v>
      </c>
      <c r="B15" s="63" t="str">
        <f t="shared" si="5"/>
        <v/>
      </c>
      <c r="C15" s="64">
        <v>0</v>
      </c>
      <c r="D15" s="63" t="str">
        <f t="shared" si="6"/>
        <v/>
      </c>
      <c r="E15" s="65">
        <v>0</v>
      </c>
      <c r="F15" s="44" t="e">
        <f t="shared" si="4"/>
        <v>#VALUE!</v>
      </c>
      <c r="G15" s="66"/>
      <c r="H15" s="66"/>
      <c r="I15" s="66"/>
      <c r="J15" s="66"/>
      <c r="K15" s="66"/>
      <c r="L15" s="66"/>
      <c r="M15" s="66"/>
      <c r="N15" s="66"/>
      <c r="O15" s="66"/>
      <c r="P15" s="66"/>
      <c r="Q15" s="66"/>
      <c r="R15" s="66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66"/>
      <c r="AO15" s="66"/>
      <c r="AP15" s="66"/>
      <c r="AQ15" s="66"/>
      <c r="AR15" s="66"/>
      <c r="AS15" s="66"/>
      <c r="AT15" s="66"/>
      <c r="AU15" s="66"/>
    </row>
    <row r="16" spans="1:47" ht="19.5" x14ac:dyDescent="0.25">
      <c r="A16" s="62" t="s">
        <v>19</v>
      </c>
      <c r="B16" s="63" t="str">
        <f t="shared" si="5"/>
        <v/>
      </c>
      <c r="C16" s="64">
        <v>0</v>
      </c>
      <c r="D16" s="63" t="str">
        <f t="shared" si="6"/>
        <v/>
      </c>
      <c r="E16" s="65">
        <v>0</v>
      </c>
      <c r="F16" s="44" t="e">
        <f t="shared" si="4"/>
        <v>#VALUE!</v>
      </c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66"/>
      <c r="AN16" s="66"/>
      <c r="AO16" s="66"/>
      <c r="AP16" s="66"/>
      <c r="AQ16" s="66"/>
      <c r="AR16" s="66"/>
      <c r="AS16" s="66"/>
      <c r="AT16" s="66"/>
      <c r="AU16" s="66"/>
    </row>
    <row r="20" spans="18:18" x14ac:dyDescent="0.25">
      <c r="R20" s="45"/>
    </row>
    <row r="21" spans="18:18" x14ac:dyDescent="0.25">
      <c r="R21" s="45"/>
    </row>
    <row r="22" spans="18:18" x14ac:dyDescent="0.25">
      <c r="R22" s="45"/>
    </row>
  </sheetData>
  <mergeCells count="7">
    <mergeCell ref="J1:X1"/>
    <mergeCell ref="J2:X2"/>
    <mergeCell ref="A1:E1"/>
    <mergeCell ref="A10:A11"/>
    <mergeCell ref="B2:E2"/>
    <mergeCell ref="B3:E3"/>
    <mergeCell ref="B5:E5"/>
  </mergeCells>
  <phoneticPr fontId="4" type="noConversion"/>
  <conditionalFormatting sqref="G12:AV47">
    <cfRule type="expression" dxfId="9" priority="7">
      <formula>AND(G$8&gt;=$B12,G$8&lt;=$D12,G$8&lt;=$F12,$E12&gt;0)</formula>
    </cfRule>
    <cfRule type="expression" dxfId="8" priority="8">
      <formula>AND(G$8&gt;=$B12,G$8&lt;=$D12,G$8&gt;=$F12,G$8&gt;=TODAY())</formula>
    </cfRule>
    <cfRule type="expression" dxfId="7" priority="9">
      <formula>$A12=""</formula>
    </cfRule>
    <cfRule type="expression" dxfId="6" priority="10">
      <formula>G$8=$F$8</formula>
    </cfRule>
  </conditionalFormatting>
  <conditionalFormatting sqref="G12:AU47">
    <cfRule type="expression" dxfId="5" priority="11">
      <formula>AND(G$8&gt;=$B12,G$8&lt;=$D12,G$8&gt;=$F12)</formula>
    </cfRule>
  </conditionalFormatting>
  <conditionalFormatting sqref="H8:AU8">
    <cfRule type="expression" dxfId="4" priority="4">
      <formula>H$10=1</formula>
    </cfRule>
    <cfRule type="expression" dxfId="3" priority="5">
      <formula>H$10&lt;&gt;1</formula>
    </cfRule>
  </conditionalFormatting>
  <conditionalFormatting sqref="G9">
    <cfRule type="expression" dxfId="2" priority="3">
      <formula>G9&lt;&gt;""</formula>
    </cfRule>
  </conditionalFormatting>
  <conditionalFormatting sqref="H9:AU9">
    <cfRule type="expression" dxfId="1" priority="2">
      <formula>H9&lt;&gt;""</formula>
    </cfRule>
  </conditionalFormatting>
  <conditionalFormatting sqref="H9:AU9">
    <cfRule type="expression" dxfId="0" priority="1">
      <formula>H$13=1</formula>
    </cfRule>
  </conditionalFormatting>
  <printOptions horizontalCentered="1"/>
  <pageMargins left="0" right="0" top="0.74803149606299213" bottom="0.74803149606299213" header="0.31496062992125984" footer="0.31496062992125984"/>
  <pageSetup paperSize="9" scale="57" fitToHeight="0" orientation="landscape" r:id="rId1"/>
  <headerFooter>
    <oddHeader xml:space="preserve">&amp;C&amp;"Agency FB,Gras"&amp;14&amp;K7030A0Gestion de Projet </oddHeader>
    <oddFooter>&amp;CImprimé le : &amp;D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4753" r:id="rId4" name="Scroll Bar 1">
              <controlPr defaultSize="0" print="0" autoPict="0">
                <anchor moveWithCells="1">
                  <from>
                    <xdr:col>9</xdr:col>
                    <xdr:colOff>114300</xdr:colOff>
                    <xdr:row>2</xdr:row>
                    <xdr:rowOff>190500</xdr:rowOff>
                  </from>
                  <to>
                    <xdr:col>31</xdr:col>
                    <xdr:colOff>152400</xdr:colOff>
                    <xdr:row>2</xdr:row>
                    <xdr:rowOff>438150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0BC6B-13C6-4DBD-94B4-A8F2AA7FD599}">
  <sheetPr codeName="Feuil2"/>
  <dimension ref="A1:E8"/>
  <sheetViews>
    <sheetView workbookViewId="0">
      <selection activeCell="D20" sqref="D20"/>
    </sheetView>
  </sheetViews>
  <sheetFormatPr baseColWidth="10" defaultRowHeight="12.75" x14ac:dyDescent="0.2"/>
  <cols>
    <col min="1" max="1" width="44.85546875" customWidth="1"/>
    <col min="2" max="2" width="66" customWidth="1"/>
    <col min="3" max="3" width="21" customWidth="1"/>
    <col min="4" max="4" width="23.7109375" customWidth="1"/>
    <col min="5" max="5" width="25.7109375" style="72" customWidth="1"/>
  </cols>
  <sheetData>
    <row r="1" spans="1:5" x14ac:dyDescent="0.2">
      <c r="A1" s="70" t="s">
        <v>28</v>
      </c>
      <c r="B1" s="70" t="s">
        <v>23</v>
      </c>
      <c r="C1" s="70" t="s">
        <v>26</v>
      </c>
      <c r="D1" s="70" t="s">
        <v>24</v>
      </c>
      <c r="E1" s="71" t="s">
        <v>25</v>
      </c>
    </row>
    <row r="2" spans="1:5" x14ac:dyDescent="0.2">
      <c r="A2" s="69" t="s">
        <v>29</v>
      </c>
      <c r="B2" t="s">
        <v>34</v>
      </c>
      <c r="C2" t="s">
        <v>32</v>
      </c>
      <c r="D2" s="69" t="s">
        <v>44</v>
      </c>
      <c r="E2" s="80" t="s">
        <v>38</v>
      </c>
    </row>
    <row r="3" spans="1:5" x14ac:dyDescent="0.2">
      <c r="A3" s="69" t="s">
        <v>30</v>
      </c>
      <c r="B3" t="s">
        <v>0</v>
      </c>
      <c r="C3" t="s">
        <v>32</v>
      </c>
      <c r="D3" s="69" t="s">
        <v>45</v>
      </c>
      <c r="E3" s="80" t="s">
        <v>0</v>
      </c>
    </row>
    <row r="4" spans="1:5" x14ac:dyDescent="0.2">
      <c r="A4" s="69" t="s">
        <v>39</v>
      </c>
      <c r="B4" t="s">
        <v>0</v>
      </c>
      <c r="C4" t="s">
        <v>32</v>
      </c>
      <c r="D4" s="69" t="s">
        <v>46</v>
      </c>
      <c r="E4" s="80" t="s">
        <v>0</v>
      </c>
    </row>
    <row r="5" spans="1:5" x14ac:dyDescent="0.2">
      <c r="A5" s="69" t="s">
        <v>40</v>
      </c>
      <c r="B5" t="s">
        <v>0</v>
      </c>
      <c r="C5" t="s">
        <v>33</v>
      </c>
      <c r="D5" s="69" t="s">
        <v>48</v>
      </c>
      <c r="E5" s="80" t="s">
        <v>0</v>
      </c>
    </row>
    <row r="6" spans="1:5" x14ac:dyDescent="0.2">
      <c r="A6" s="69" t="s">
        <v>41</v>
      </c>
      <c r="B6" t="s">
        <v>36</v>
      </c>
      <c r="C6" t="s">
        <v>32</v>
      </c>
      <c r="D6" s="69" t="s">
        <v>49</v>
      </c>
      <c r="E6" s="80" t="s">
        <v>37</v>
      </c>
    </row>
    <row r="7" spans="1:5" x14ac:dyDescent="0.2">
      <c r="A7" s="69" t="s">
        <v>42</v>
      </c>
      <c r="B7" t="s">
        <v>31</v>
      </c>
      <c r="C7" t="s">
        <v>35</v>
      </c>
      <c r="D7" s="69" t="s">
        <v>50</v>
      </c>
      <c r="E7" s="80" t="s">
        <v>0</v>
      </c>
    </row>
    <row r="8" spans="1:5" x14ac:dyDescent="0.2">
      <c r="A8" s="69" t="s">
        <v>43</v>
      </c>
      <c r="B8" s="69"/>
      <c r="D8" s="69" t="s">
        <v>47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FDBF4D89092F04F9F4B3EF6378F6584" ma:contentTypeVersion="8" ma:contentTypeDescription="Crée un document." ma:contentTypeScope="" ma:versionID="4319fed4dc0c1132fa78a5a1363fbe66">
  <xsd:schema xmlns:xsd="http://www.w3.org/2001/XMLSchema" xmlns:xs="http://www.w3.org/2001/XMLSchema" xmlns:p="http://schemas.microsoft.com/office/2006/metadata/properties" xmlns:ns3="f9a14378-10c4-488c-89bf-45d414532030" targetNamespace="http://schemas.microsoft.com/office/2006/metadata/properties" ma:root="true" ma:fieldsID="e22e22240b8adb59a96e84c1daa0d7e8" ns3:_="">
    <xsd:import namespace="f9a14378-10c4-488c-89bf-45d41453203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a14378-10c4-488c-89bf-45d41453203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1E02E14-2624-4F6D-82E6-64DDA1B773A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9a14378-10c4-488c-89bf-45d41453203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2DAD882-47A2-4081-8909-A5ED30F1CA5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D3BF6CC-3B2B-4FC4-83B3-87BE08F0E228}">
  <ds:schemaRefs>
    <ds:schemaRef ds:uri="http://purl.org/dc/elements/1.1/"/>
    <ds:schemaRef ds:uri="http://purl.org/dc/terms/"/>
    <ds:schemaRef ds:uri="http://schemas.microsoft.com/office/2006/metadata/properties"/>
    <ds:schemaRef ds:uri="http://schemas.openxmlformats.org/package/2006/metadata/core-properties"/>
    <ds:schemaRef ds:uri="http://www.w3.org/XML/1998/namespace"/>
    <ds:schemaRef ds:uri="http://schemas.microsoft.com/office/2006/documentManagement/types"/>
    <ds:schemaRef ds:uri="f9a14378-10c4-488c-89bf-45d414532030"/>
    <ds:schemaRef ds:uri="http://schemas.microsoft.com/office/infopath/2007/PartnerControl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 Synthèse</vt:lpstr>
      <vt:lpstr>01 Modèle</vt:lpstr>
      <vt:lpstr>02 Recap</vt:lpstr>
      <vt:lpstr>DateProjet</vt:lpstr>
    </vt:vector>
  </TitlesOfParts>
  <Company>MAIRIE D'IVRY SUR SEINE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POILEVET Pierre</dc:creator>
  <cp:lastModifiedBy>team94</cp:lastModifiedBy>
  <cp:lastPrinted>2020-04-03T15:29:59Z</cp:lastPrinted>
  <dcterms:created xsi:type="dcterms:W3CDTF">2012-07-19T08:34:11Z</dcterms:created>
  <dcterms:modified xsi:type="dcterms:W3CDTF">2020-04-20T17:52:05Z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0x010100CFDBF4D89092F04F9F4B3EF6378F6584</vt:lpwstr>
  </property>
</Properties>
</file>