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13_ncr:1_{BE23C585-4378-47AD-8580-B1D67F30E681}" xr6:coauthVersionLast="36" xr6:coauthVersionMax="36" xr10:uidLastSave="{00000000-0000-0000-0000-000000000000}"/>
  <bookViews>
    <workbookView xWindow="0" yWindow="0" windowWidth="23040" windowHeight="8916" xr2:uid="{F3CDC0EE-6A86-4256-ADA6-E065F88A9C66}"/>
  </bookViews>
  <sheets>
    <sheet name="TCD" sheetId="2" r:id="rId1"/>
    <sheet name="Données" sheetId="1" r:id="rId2"/>
  </sheets>
  <calcPr calcId="17902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1" l="1"/>
  <c r="I7" i="1" s="1"/>
  <c r="H6" i="1"/>
  <c r="I6" i="1" s="1"/>
  <c r="H3" i="1"/>
  <c r="I3" i="1" s="1"/>
  <c r="H4" i="1"/>
  <c r="I4" i="1" s="1"/>
  <c r="H5" i="1"/>
  <c r="I5" i="1" s="1"/>
  <c r="H2" i="1"/>
  <c r="I2" i="1" s="1"/>
</calcChain>
</file>

<file path=xl/sharedStrings.xml><?xml version="1.0" encoding="utf-8"?>
<sst xmlns="http://schemas.openxmlformats.org/spreadsheetml/2006/main" count="40" uniqueCount="31">
  <si>
    <t>Ordre</t>
  </si>
  <si>
    <t>Avis</t>
  </si>
  <si>
    <t>Statut système</t>
  </si>
  <si>
    <t>Type d'ordre</t>
  </si>
  <si>
    <t>Date début plf</t>
  </si>
  <si>
    <t>Age (jours)</t>
  </si>
  <si>
    <t>30J-60J</t>
  </si>
  <si>
    <t>60J-90J</t>
  </si>
  <si>
    <t>3M-6M</t>
  </si>
  <si>
    <t>Age</t>
  </si>
  <si>
    <t>LANC CCRP PART RIMP</t>
  </si>
  <si>
    <t>PM06</t>
  </si>
  <si>
    <t>5250A</t>
  </si>
  <si>
    <t>LANC CONF CCRP MMEf MOBI PART RIMP</t>
  </si>
  <si>
    <t>PM02</t>
  </si>
  <si>
    <t>7220A</t>
  </si>
  <si>
    <t>LANC CONF CCRP PART RIMP</t>
  </si>
  <si>
    <t>5211D</t>
  </si>
  <si>
    <t>LANC CNFP IMPR CCRP PART RIMP</t>
  </si>
  <si>
    <t>PM03</t>
  </si>
  <si>
    <t>6M-9M</t>
  </si>
  <si>
    <t>PM01</t>
  </si>
  <si>
    <t>Poste chargé</t>
  </si>
  <si>
    <t>* Les champs en jaune sont calculés</t>
  </si>
  <si>
    <t>LANC CONF CCRP</t>
  </si>
  <si>
    <t>Poste de travail</t>
  </si>
  <si>
    <t>Count of Age</t>
  </si>
  <si>
    <t>Column Labels</t>
  </si>
  <si>
    <t>Plus de 18M</t>
  </si>
  <si>
    <t>Grand Total</t>
  </si>
  <si>
    <t>Row Labels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</si>
</sst>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2" fontId="0" fillId="0" borderId="0" xfId="0" applyNumberFormat="1"/>
    <xf numFmtId="2" fontId="1" fillId="2" borderId="0" xfId="0" applyNumberFormat="1" applyFont="1" applyFill="1"/>
    <xf numFmtId="0" fontId="1" fillId="2" borderId="0" xfId="0" applyFont="1" applyFill="1"/>
    <xf numFmtId="2" fontId="0" fillId="0" borderId="0" xfId="0" applyNumberFormat="1" applyFill="1"/>
    <xf numFmtId="0" fontId="0" fillId="0" borderId="0" xfId="0" applyFill="1"/>
    <xf numFmtId="0" fontId="0" fillId="0" borderId="0" xfId="0" applyNumberForma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pivotButton="1"/>
  </cellXfs>
  <cellStyles count="1">
    <cellStyle name="Normal" xfId="0" builtinId="0"/>
  </cellStyles>
  <dxfs count="3">
    <dxf>
      <fill>
        <patternFill patternType="none">
          <fgColor indexed="64"/>
          <bgColor auto="1"/>
        </patternFill>
      </fill>
    </dxf>
    <dxf>
      <numFmt numFmtId="2" formatCode="0.00"/>
      <fill>
        <patternFill patternType="none">
          <fgColor indexed="64"/>
          <bgColor auto="1"/>
        </patternFill>
      </fill>
    </dxf>
    <dxf>
      <numFmt numFmtId="19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Trung Kien Le" refreshedDate="43375.678754166664" createdVersion="6" refreshedVersion="6" minRefreshableVersion="3" recordCount="6" xr:uid="{1141D1A9-E930-4998-B7D7-282EFA847A12}">
  <cacheSource type="worksheet">
    <worksheetSource name="Table1"/>
  </cacheSource>
  <cacheFields count="9">
    <cacheField name="Ordre" numFmtId="0">
      <sharedItems containsSemiMixedTypes="0" containsString="0" containsNumber="1" containsInteger="1" minValue="11292221" maxValue="13654131"/>
    </cacheField>
    <cacheField name="Avis" numFmtId="0">
      <sharedItems containsSemiMixedTypes="0" containsString="0" containsNumber="1" containsInteger="1" minValue="2145654" maxValue="6116065"/>
    </cacheField>
    <cacheField name="Statut système" numFmtId="0">
      <sharedItems/>
    </cacheField>
    <cacheField name="Type d'ordre" numFmtId="0">
      <sharedItems count="4">
        <s v="PM06"/>
        <s v="PM01"/>
        <s v="PM02"/>
        <s v="PM03"/>
      </sharedItems>
    </cacheField>
    <cacheField name="Date début plf" numFmtId="14">
      <sharedItems containsSemiMixedTypes="0" containsNonDate="0" containsDate="1" containsString="0" minDate="2017-03-05T00:00:00" maxDate="2018-09-02T00:00:00"/>
    </cacheField>
    <cacheField name="Poste de travail" numFmtId="0">
      <sharedItems containsSemiMixedTypes="0" containsString="0" containsNumber="1" containsInteger="1" minValue="1513" maxValue="7220"/>
    </cacheField>
    <cacheField name="Poste chargé" numFmtId="0">
      <sharedItems containsMixedTypes="1" containsNumber="1" containsInteger="1" minValue="5250" maxValue="6568"/>
    </cacheField>
    <cacheField name="Age (jours)" numFmtId="2">
      <sharedItems containsSemiMixedTypes="0" containsString="0" containsNumber="1" containsInteger="1" minValue="31" maxValue="576"/>
    </cacheField>
    <cacheField name="Age" numFmtId="0">
      <sharedItems count="5">
        <s v="30J-60J"/>
        <s v="60J-90J"/>
        <s v="3M-6M"/>
        <s v="Plus de 18M"/>
        <s v="6M-9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n v="13219345"/>
    <n v="6116065"/>
    <s v="LANC CCRP PART RIMP"/>
    <x v="0"/>
    <d v="2018-09-01T00:00:00"/>
    <n v="5211"/>
    <s v="5250A"/>
    <n v="31"/>
    <x v="0"/>
  </r>
  <r>
    <n v="11292221"/>
    <n v="6109042"/>
    <s v="LANC CONF CCRP MMEf MOBI PART RIMP"/>
    <x v="1"/>
    <d v="2018-08-01T00:00:00"/>
    <n v="7220"/>
    <s v="7220A"/>
    <n v="62"/>
    <x v="1"/>
  </r>
  <r>
    <n v="11304113"/>
    <n v="6115283"/>
    <s v="LANC CONF CCRP PART RIMP"/>
    <x v="2"/>
    <d v="2018-05-24T00:00:00"/>
    <n v="5211"/>
    <s v="5211D"/>
    <n v="131"/>
    <x v="2"/>
  </r>
  <r>
    <n v="12242134"/>
    <n v="4131487"/>
    <s v="LANC CNFP IMPR CCRP PART RIMP"/>
    <x v="3"/>
    <d v="2017-03-05T00:00:00"/>
    <n v="5500"/>
    <n v="5250"/>
    <n v="576"/>
    <x v="3"/>
  </r>
  <r>
    <n v="13654131"/>
    <n v="4687133"/>
    <s v="LANC CONF CCRP"/>
    <x v="1"/>
    <d v="2018-01-08T00:00:00"/>
    <n v="1513"/>
    <n v="6568"/>
    <n v="267"/>
    <x v="4"/>
  </r>
  <r>
    <n v="12184631"/>
    <n v="2145654"/>
    <s v="LANC CCRP PART RIMP"/>
    <x v="2"/>
    <d v="2018-03-06T00:00:00"/>
    <n v="7220"/>
    <s v="7220A"/>
    <n v="21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ADA90D2-1F06-412A-A043-5EFD30417735}" name="PivotTable1" cacheId="7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G9" firstHeaderRow="1" firstDataRow="2" firstDataCol="1"/>
  <pivotFields count="9">
    <pivotField showAll="0"/>
    <pivotField showAll="0"/>
    <pivotField showAll="0"/>
    <pivotField axis="axisRow" showAll="0">
      <items count="5">
        <item x="1"/>
        <item x="2"/>
        <item x="3"/>
        <item x="0"/>
        <item t="default"/>
      </items>
    </pivotField>
    <pivotField numFmtId="14" showAll="0"/>
    <pivotField showAll="0"/>
    <pivotField showAll="0"/>
    <pivotField numFmtId="2" showAll="0"/>
    <pivotField axis="axisCol" dataField="1" showAll="0">
      <items count="6">
        <item x="0"/>
        <item x="2"/>
        <item x="1"/>
        <item x="4"/>
        <item x="3"/>
        <item t="default"/>
      </items>
    </pivotField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Fields count="1">
    <field x="8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Count of Age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78BA98-EAF6-4267-9739-A9C4F238F944}" name="Table1" displayName="Table1" ref="A1:I7" totalsRowShown="0">
  <autoFilter ref="A1:I7" xr:uid="{51EC5B72-F384-457A-B46C-65A114E2169D}"/>
  <tableColumns count="9">
    <tableColumn id="1" xr3:uid="{F44AA8DB-0FCD-4F11-8CF1-6EB20A697299}" name="Ordre"/>
    <tableColumn id="2" xr3:uid="{5F7F21AD-88EC-4239-964C-C9FFE0E33778}" name="Avis"/>
    <tableColumn id="3" xr3:uid="{922C3254-DA6B-4150-B01D-379812747342}" name="Statut système"/>
    <tableColumn id="4" xr3:uid="{914CEB31-6F60-4179-BA09-98C1E18455CB}" name="Type d'ordre"/>
    <tableColumn id="5" xr3:uid="{88436690-54F0-42E9-8F3F-96AC2AFD94DD}" name="Date début plf" dataDxfId="2"/>
    <tableColumn id="6" xr3:uid="{DE3DC1C6-5803-4242-B62A-AB462F777D17}" name="Poste de travail"/>
    <tableColumn id="7" xr3:uid="{DA39F8B7-4907-45F1-8A16-046A9D28FAFB}" name="Poste chargé"/>
    <tableColumn id="8" xr3:uid="{A86F53F0-294E-4D5D-A73A-4B73EC6E0528}" name="Age (jours)" dataDxfId="1">
      <calculatedColumnFormula>TODAY()-Table1[[#This Row],[Date début plf]]</calculatedColumnFormula>
    </tableColumn>
    <tableColumn id="9" xr3:uid="{1FC1D2BE-6148-477F-A0ED-5796F150D50B}" name="Age" dataDxfId="0">
      <calculatedColumnFormula>_xlfn.IFS(0 &lt; Table1[[#This Row],[Age (jours)]] &lt;= 30, "0-30J", Table1[[#This Row],[Age (jours)]]&lt;=60, "30J-60J", Table1[[#This Row],[Age (jours)]] &lt;= 90, "60J-90J", Table1[[#This Row],[Age (jours)]] &lt;=180, "3M-6M", Table1[[#This Row],[Age (jours)]] &lt;=270, "6M-9M",Table1[[#This Row],[Age (jours)]] &lt;= 365, "9M-12M", Table1[[#This Row],[Age (jours)]] &lt;= 540, "12M-18M", Table1[[#This Row],[Age (jours)]] &gt;540, "Plus de 18M")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12124-324B-42DA-B118-4C468F753A4F}">
  <dimension ref="A3:G9"/>
  <sheetViews>
    <sheetView tabSelected="1" workbookViewId="0">
      <selection activeCell="O2" sqref="O2"/>
    </sheetView>
  </sheetViews>
  <sheetFormatPr defaultRowHeight="14.4" x14ac:dyDescent="0.3"/>
  <cols>
    <col min="1" max="1" width="12.5546875" bestFit="1" customWidth="1"/>
    <col min="2" max="2" width="15.5546875" bestFit="1" customWidth="1"/>
    <col min="3" max="3" width="7.21875" bestFit="1" customWidth="1"/>
    <col min="4" max="4" width="7" bestFit="1" customWidth="1"/>
    <col min="5" max="5" width="7.21875" bestFit="1" customWidth="1"/>
    <col min="6" max="6" width="11.21875" bestFit="1" customWidth="1"/>
    <col min="7" max="7" width="10.77734375" bestFit="1" customWidth="1"/>
  </cols>
  <sheetData>
    <row r="3" spans="1:7" x14ac:dyDescent="0.3">
      <c r="A3" s="10" t="s">
        <v>26</v>
      </c>
      <c r="B3" s="10" t="s">
        <v>27</v>
      </c>
    </row>
    <row r="4" spans="1:7" x14ac:dyDescent="0.3">
      <c r="A4" s="10" t="s">
        <v>30</v>
      </c>
      <c r="B4" t="s">
        <v>6</v>
      </c>
      <c r="C4" t="s">
        <v>8</v>
      </c>
      <c r="D4" t="s">
        <v>7</v>
      </c>
      <c r="E4" t="s">
        <v>20</v>
      </c>
      <c r="F4" t="s">
        <v>28</v>
      </c>
      <c r="G4" t="s">
        <v>29</v>
      </c>
    </row>
    <row r="5" spans="1:7" x14ac:dyDescent="0.3">
      <c r="A5" s="9" t="s">
        <v>21</v>
      </c>
      <c r="B5" s="7"/>
      <c r="C5" s="7"/>
      <c r="D5" s="7">
        <v>1</v>
      </c>
      <c r="E5" s="7">
        <v>1</v>
      </c>
      <c r="F5" s="7"/>
      <c r="G5" s="7">
        <v>2</v>
      </c>
    </row>
    <row r="6" spans="1:7" x14ac:dyDescent="0.3">
      <c r="A6" s="9" t="s">
        <v>14</v>
      </c>
      <c r="B6" s="7"/>
      <c r="C6" s="7">
        <v>1</v>
      </c>
      <c r="D6" s="7"/>
      <c r="E6" s="7">
        <v>1</v>
      </c>
      <c r="F6" s="7"/>
      <c r="G6" s="7">
        <v>2</v>
      </c>
    </row>
    <row r="7" spans="1:7" x14ac:dyDescent="0.3">
      <c r="A7" s="9" t="s">
        <v>19</v>
      </c>
      <c r="B7" s="7"/>
      <c r="C7" s="7"/>
      <c r="D7" s="7"/>
      <c r="E7" s="7"/>
      <c r="F7" s="7">
        <v>1</v>
      </c>
      <c r="G7" s="7">
        <v>1</v>
      </c>
    </row>
    <row r="8" spans="1:7" x14ac:dyDescent="0.3">
      <c r="A8" s="9" t="s">
        <v>11</v>
      </c>
      <c r="B8" s="7">
        <v>1</v>
      </c>
      <c r="C8" s="7"/>
      <c r="D8" s="7"/>
      <c r="E8" s="7"/>
      <c r="F8" s="7"/>
      <c r="G8" s="7">
        <v>1</v>
      </c>
    </row>
    <row r="9" spans="1:7" x14ac:dyDescent="0.3">
      <c r="A9" s="9" t="s">
        <v>29</v>
      </c>
      <c r="B9" s="7">
        <v>1</v>
      </c>
      <c r="C9" s="7">
        <v>1</v>
      </c>
      <c r="D9" s="7">
        <v>1</v>
      </c>
      <c r="E9" s="7">
        <v>2</v>
      </c>
      <c r="F9" s="7">
        <v>1</v>
      </c>
      <c r="G9" s="7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E1B9A-3C0D-4A22-9A71-25E1024A2DB7}">
  <dimension ref="A1:K7"/>
  <sheetViews>
    <sheetView workbookViewId="0">
      <selection activeCell="B29" activeCellId="1" sqref="C20 B29"/>
    </sheetView>
  </sheetViews>
  <sheetFormatPr defaultRowHeight="14.4" x14ac:dyDescent="0.3"/>
  <cols>
    <col min="3" max="3" width="15.33203125" customWidth="1"/>
    <col min="4" max="4" width="13.5546875" customWidth="1"/>
    <col min="5" max="5" width="14.88671875" style="1" customWidth="1"/>
    <col min="6" max="6" width="14.44140625" customWidth="1"/>
    <col min="7" max="7" width="13.6640625" customWidth="1"/>
    <col min="8" max="8" width="12.109375" style="2" customWidth="1"/>
    <col min="9" max="9" width="10.77734375" bestFit="1" customWidth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25</v>
      </c>
      <c r="G1" t="s">
        <v>22</v>
      </c>
      <c r="H1" s="3" t="s">
        <v>5</v>
      </c>
      <c r="I1" s="4" t="s">
        <v>9</v>
      </c>
    </row>
    <row r="2" spans="1:11" x14ac:dyDescent="0.3">
      <c r="A2">
        <v>13219345</v>
      </c>
      <c r="B2" s="7">
        <v>6116065</v>
      </c>
      <c r="C2" t="s">
        <v>10</v>
      </c>
      <c r="D2" t="s">
        <v>11</v>
      </c>
      <c r="E2" s="1">
        <v>43344</v>
      </c>
      <c r="F2" s="7">
        <v>5211</v>
      </c>
      <c r="G2" t="s">
        <v>12</v>
      </c>
      <c r="H2" s="5">
        <f ca="1">TODAY()-Table1[[#This Row],[Date début plf]]</f>
        <v>31</v>
      </c>
      <c r="I2" s="6" t="str">
        <f ca="1">_xlfn.IFS(0 &lt; Table1[[#This Row],[Age (jours)]] &lt;= 30, "0-30J", Table1[[#This Row],[Age (jours)]]&lt;=60, "30J-60J", Table1[[#This Row],[Age (jours)]] &lt;= 90, "60J-90J", Table1[[#This Row],[Age (jours)]] &lt;=180, "3M-6M", Table1[[#This Row],[Age (jours)]] &lt;=270, "6M-9M",Table1[[#This Row],[Age (jours)]] &lt;= 365, "9M-12M", Table1[[#This Row],[Age (jours)]] &lt;= 540, "12M-18M", Table1[[#This Row],[Age (jours)]] &gt;540, "Plus de 18M")</f>
        <v>30J-60J</v>
      </c>
    </row>
    <row r="3" spans="1:11" x14ac:dyDescent="0.3">
      <c r="A3">
        <v>11292221</v>
      </c>
      <c r="B3" s="7">
        <v>6109042</v>
      </c>
      <c r="C3" t="s">
        <v>13</v>
      </c>
      <c r="D3" t="s">
        <v>21</v>
      </c>
      <c r="E3" s="1">
        <v>43313</v>
      </c>
      <c r="F3" s="7">
        <v>7220</v>
      </c>
      <c r="G3" t="s">
        <v>15</v>
      </c>
      <c r="H3" s="5">
        <f ca="1">TODAY()-Table1[[#This Row],[Date début plf]]</f>
        <v>62</v>
      </c>
      <c r="I3" s="6" t="str">
        <f ca="1">_xlfn.IFS(0 &lt; Table1[[#This Row],[Age (jours)]] &lt;= 30, "0-30J", Table1[[#This Row],[Age (jours)]]&lt;=60, "30J-60J", Table1[[#This Row],[Age (jours)]] &lt;= 90, "60J-90J", Table1[[#This Row],[Age (jours)]] &lt;=180, "3M-6M", Table1[[#This Row],[Age (jours)]] &lt;=270, "6M-9M",Table1[[#This Row],[Age (jours)]] &lt;= 365, "9M-12M", Table1[[#This Row],[Age (jours)]] &lt;= 540, "12M-18M", Table1[[#This Row],[Age (jours)]] &gt;540, "Plus de 18M")</f>
        <v>60J-90J</v>
      </c>
    </row>
    <row r="4" spans="1:11" x14ac:dyDescent="0.3">
      <c r="A4">
        <v>11304113</v>
      </c>
      <c r="B4" s="7">
        <v>6115283</v>
      </c>
      <c r="C4" t="s">
        <v>16</v>
      </c>
      <c r="D4" t="s">
        <v>14</v>
      </c>
      <c r="E4" s="1">
        <v>43244</v>
      </c>
      <c r="F4" s="7">
        <v>5211</v>
      </c>
      <c r="G4" t="s">
        <v>17</v>
      </c>
      <c r="H4" s="5">
        <f ca="1">TODAY()-Table1[[#This Row],[Date début plf]]</f>
        <v>131</v>
      </c>
      <c r="I4" s="6" t="str">
        <f ca="1">_xlfn.IFS(0 &lt; Table1[[#This Row],[Age (jours)]] &lt;= 30, "0-30J", Table1[[#This Row],[Age (jours)]]&lt;=60, "30J-60J", Table1[[#This Row],[Age (jours)]] &lt;= 90, "60J-90J", Table1[[#This Row],[Age (jours)]] &lt;=180, "3M-6M", Table1[[#This Row],[Age (jours)]] &lt;=270, "6M-9M",Table1[[#This Row],[Age (jours)]] &lt;= 365, "9M-12M", Table1[[#This Row],[Age (jours)]] &lt;= 540, "12M-18M", Table1[[#This Row],[Age (jours)]] &gt;540, "Plus de 18M")</f>
        <v>3M-6M</v>
      </c>
      <c r="K4" t="s">
        <v>23</v>
      </c>
    </row>
    <row r="5" spans="1:11" x14ac:dyDescent="0.3">
      <c r="A5">
        <v>12242134</v>
      </c>
      <c r="B5" s="7">
        <v>4131487</v>
      </c>
      <c r="C5" t="s">
        <v>18</v>
      </c>
      <c r="D5" t="s">
        <v>19</v>
      </c>
      <c r="E5" s="1">
        <v>42799</v>
      </c>
      <c r="F5" s="7">
        <v>5500</v>
      </c>
      <c r="G5" s="8">
        <v>5250</v>
      </c>
      <c r="H5" s="5">
        <f ca="1">TODAY()-Table1[[#This Row],[Date début plf]]</f>
        <v>576</v>
      </c>
      <c r="I5" s="6" t="str">
        <f ca="1">_xlfn.IFS(0 &lt; Table1[[#This Row],[Age (jours)]] &lt;= 30, "0-30J", Table1[[#This Row],[Age (jours)]]&lt;=60, "30J-60J", Table1[[#This Row],[Age (jours)]] &lt;= 90, "60J-90J", Table1[[#This Row],[Age (jours)]] &lt;=180, "3M-6M", Table1[[#This Row],[Age (jours)]] &lt;=270, "6M-9M",Table1[[#This Row],[Age (jours)]] &lt;= 365, "9M-12M", Table1[[#This Row],[Age (jours)]] &lt;= 540, "12M-18M", Table1[[#This Row],[Age (jours)]] &gt;540, "Plus de 18M")</f>
        <v>Plus de 18M</v>
      </c>
    </row>
    <row r="6" spans="1:11" x14ac:dyDescent="0.3">
      <c r="A6">
        <v>13654131</v>
      </c>
      <c r="B6">
        <v>4687133</v>
      </c>
      <c r="C6" t="s">
        <v>24</v>
      </c>
      <c r="D6" t="s">
        <v>21</v>
      </c>
      <c r="E6" s="1">
        <v>43108</v>
      </c>
      <c r="F6">
        <v>1513</v>
      </c>
      <c r="G6" s="9">
        <v>6568</v>
      </c>
      <c r="H6" s="5">
        <f ca="1">TODAY()-Table1[[#This Row],[Date début plf]]</f>
        <v>267</v>
      </c>
      <c r="I6" s="6" t="str">
        <f ca="1">_xlfn.IFS(0 &lt; Table1[[#This Row],[Age (jours)]] &lt;= 30, "0-30J", Table1[[#This Row],[Age (jours)]]&lt;=60, "30J-60J", Table1[[#This Row],[Age (jours)]] &lt;= 90, "60J-90J", Table1[[#This Row],[Age (jours)]] &lt;=180, "3M-6M", Table1[[#This Row],[Age (jours)]] &lt;=270, "6M-9M",Table1[[#This Row],[Age (jours)]] &lt;= 365, "9M-12M", Table1[[#This Row],[Age (jours)]] &lt;= 540, "12M-18M", Table1[[#This Row],[Age (jours)]] &gt;540, "Plus de 18M")</f>
        <v>6M-9M</v>
      </c>
    </row>
    <row r="7" spans="1:11" x14ac:dyDescent="0.3">
      <c r="A7">
        <v>12184631</v>
      </c>
      <c r="B7">
        <v>2145654</v>
      </c>
      <c r="C7" t="s">
        <v>10</v>
      </c>
      <c r="D7" t="s">
        <v>14</v>
      </c>
      <c r="E7" s="1">
        <v>43165</v>
      </c>
      <c r="F7" s="7">
        <v>7220</v>
      </c>
      <c r="G7" t="s">
        <v>15</v>
      </c>
      <c r="H7" s="5">
        <f ca="1">TODAY()-Table1[[#This Row],[Date début plf]]</f>
        <v>210</v>
      </c>
      <c r="I7" s="6" t="str">
        <f ca="1">_xlfn.IFS(0 &lt; Table1[[#This Row],[Age (jours)]] &lt;= 30, "0-30J", Table1[[#This Row],[Age (jours)]]&lt;=60, "30J-60J", Table1[[#This Row],[Age (jours)]] &lt;= 90, "60J-90J", Table1[[#This Row],[Age (jours)]] &lt;=180, "3M-6M", Table1[[#This Row],[Age (jours)]] &lt;=270, "6M-9M",Table1[[#This Row],[Age (jours)]] &lt;= 365, "9M-12M", Table1[[#This Row],[Age (jours)]] &lt;= 540, "12M-18M", Table1[[#This Row],[Age (jours)]] &gt;540, "Plus de 18M")</f>
        <v>6M-9M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2018-10-02T20:08:42Z</dcterms:created>
  <dcterms:modified xsi:type="dcterms:W3CDTF">2018-10-02T20:17:39Z</dcterms:modified>
</cp:coreProperties>
</file>