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Cyril Verbrackel\Dropbox\Programmes\"/>
    </mc:Choice>
  </mc:AlternateContent>
  <bookViews>
    <workbookView xWindow="240" yWindow="240" windowWidth="25358" windowHeight="13538"/>
  </bookViews>
  <sheets>
    <sheet name="Semaine 2" sheetId="1" r:id="rId1"/>
  </sheet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42" i="1" l="1"/>
  <c r="F42" i="1"/>
  <c r="I42" i="1"/>
  <c r="L42" i="1"/>
  <c r="O42" i="1"/>
  <c r="C43" i="1"/>
  <c r="F43" i="1"/>
  <c r="L43" i="1"/>
  <c r="O43" i="1"/>
  <c r="F45" i="1"/>
  <c r="O45" i="1"/>
  <c r="F44" i="1"/>
  <c r="C47" i="1"/>
  <c r="C46" i="1"/>
  <c r="C44" i="1"/>
  <c r="I44" i="1"/>
  <c r="L44" i="1"/>
  <c r="O44" i="1"/>
  <c r="L46" i="1"/>
  <c r="I45" i="1"/>
  <c r="L45" i="1"/>
  <c r="C45" i="1"/>
  <c r="I46" i="1"/>
</calcChain>
</file>

<file path=xl/sharedStrings.xml><?xml version="1.0" encoding="utf-8"?>
<sst xmlns="http://schemas.openxmlformats.org/spreadsheetml/2006/main" count="201" uniqueCount="68">
  <si>
    <t>Programme Semaine N° :</t>
  </si>
  <si>
    <t>Leçons Individuelles :</t>
  </si>
  <si>
    <t>Date :</t>
  </si>
  <si>
    <t>Musculation :</t>
  </si>
  <si>
    <t>Compétition :</t>
  </si>
  <si>
    <t>Entraînement Collectif</t>
  </si>
  <si>
    <t>samedi 27</t>
  </si>
  <si>
    <t>10h-13h</t>
  </si>
  <si>
    <t>15h-19h</t>
  </si>
  <si>
    <t>Leçons Individuelles</t>
  </si>
  <si>
    <t>10h00-13h00</t>
  </si>
  <si>
    <t>10h00</t>
  </si>
  <si>
    <t>15h00-19h00</t>
  </si>
  <si>
    <t>Daurelle</t>
  </si>
  <si>
    <t>Verbrackel</t>
  </si>
  <si>
    <t>Mione</t>
  </si>
  <si>
    <t>Médard</t>
  </si>
  <si>
    <t>Anstett</t>
  </si>
  <si>
    <t>Apithy</t>
  </si>
  <si>
    <t>Ballorca</t>
  </si>
  <si>
    <t>Barloy</t>
  </si>
  <si>
    <t>Dubarry</t>
  </si>
  <si>
    <t>Lambert</t>
  </si>
  <si>
    <t>Seitz</t>
  </si>
  <si>
    <t>Balzer</t>
  </si>
  <si>
    <t>Berder</t>
  </si>
  <si>
    <t>Brunet</t>
  </si>
  <si>
    <t>Gimalac</t>
  </si>
  <si>
    <t>Lembach</t>
  </si>
  <si>
    <t>Noutcha</t>
  </si>
  <si>
    <t>Queroli</t>
  </si>
  <si>
    <t>Rifkiss</t>
  </si>
  <si>
    <t>Vongsavady</t>
  </si>
  <si>
    <t>10H45</t>
  </si>
  <si>
    <t>Taillandier</t>
  </si>
  <si>
    <t>Colleau</t>
  </si>
  <si>
    <t>12h</t>
  </si>
  <si>
    <t>Pianfetti</t>
  </si>
  <si>
    <t>Patrice.S</t>
  </si>
  <si>
    <t>Patrice.JP</t>
  </si>
  <si>
    <t>Bibi</t>
  </si>
  <si>
    <t>Klein</t>
  </si>
  <si>
    <t>11H15</t>
  </si>
  <si>
    <t>Samedi 8</t>
  </si>
  <si>
    <t>11H30</t>
  </si>
  <si>
    <t>12H15</t>
  </si>
  <si>
    <t>15h</t>
  </si>
  <si>
    <t>Lundi 24</t>
  </si>
  <si>
    <t>Mardi 25</t>
  </si>
  <si>
    <t>Mercredi 26</t>
  </si>
  <si>
    <t>Jeudi 27</t>
  </si>
  <si>
    <t>Vendredi 28</t>
  </si>
  <si>
    <t>du 24 au 30 septembre 2018</t>
  </si>
  <si>
    <t>Leçons</t>
  </si>
  <si>
    <t>CNJ Gisors</t>
  </si>
  <si>
    <t>Repos</t>
  </si>
  <si>
    <t>16h30: déplacements et assauts</t>
  </si>
  <si>
    <t xml:space="preserve">16H30: Déplacements et assauts </t>
  </si>
  <si>
    <t>11H</t>
  </si>
  <si>
    <t>9h45</t>
  </si>
  <si>
    <t>Leçons et PPG appuis avec Robin</t>
  </si>
  <si>
    <t>Leçons et musculation avec Robin. (arrivée libre de 9h à 10H45) si leçon à 10h45 faire la musculation avant)</t>
  </si>
  <si>
    <t>10H45: Cardio Shadow (chaussures d'escrimes)</t>
  </si>
  <si>
    <t>15h: prise de max( séniors) avec Robin</t>
  </si>
  <si>
    <t>11H45</t>
  </si>
  <si>
    <t>16H: réunion FFE à la salle d'arme. puis déplacements et des assauts</t>
  </si>
  <si>
    <t>14h</t>
  </si>
  <si>
    <t>15H15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</si>
</sst>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0"/>
      <color indexed="8"/>
      <name val="Arial"/>
    </font>
    <font>
      <b/>
      <sz val="10"/>
      <color indexed="8"/>
      <name val="Arial"/>
    </font>
    <font>
      <b/>
      <sz val="12"/>
      <color indexed="8"/>
      <name val="Arial"/>
    </font>
    <font>
      <b/>
      <sz val="10"/>
      <color indexed="11"/>
      <name val="Arial"/>
    </font>
    <font>
      <b/>
      <sz val="6"/>
      <color indexed="8"/>
      <name val="Arial"/>
    </font>
    <font>
      <sz val="8"/>
      <color indexed="8"/>
      <name val="Arial"/>
    </font>
    <font>
      <b/>
      <sz val="7"/>
      <color indexed="8"/>
      <name val="Arial"/>
    </font>
    <font>
      <b/>
      <sz val="6"/>
      <color indexed="8"/>
      <name val="Trebuchet MS"/>
    </font>
    <font>
      <b/>
      <sz val="8"/>
      <color indexed="8"/>
      <name val="Arial"/>
    </font>
    <font>
      <sz val="6"/>
      <color indexed="8"/>
      <name val="Arial"/>
    </font>
    <font>
      <sz val="11"/>
      <color indexed="8"/>
      <name val="Arial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11"/>
      <color indexed="8"/>
      <name val="Arial"/>
      <family val="2"/>
    </font>
    <font>
      <b/>
      <sz val="10"/>
      <color indexed="8"/>
      <name val="Arial"/>
      <family val="2"/>
    </font>
    <font>
      <sz val="8"/>
      <name val="Arial"/>
    </font>
    <font>
      <u/>
      <sz val="10"/>
      <color theme="10"/>
      <name val="Arial"/>
    </font>
    <font>
      <u/>
      <sz val="10"/>
      <color theme="11"/>
      <name val="Arial"/>
    </font>
    <font>
      <b/>
      <sz val="9"/>
      <color indexed="8"/>
      <name val="Arial"/>
      <family val="2"/>
    </font>
    <font>
      <b/>
      <sz val="7"/>
      <color indexed="8"/>
      <name val="Arial"/>
      <family val="2"/>
    </font>
    <font>
      <b/>
      <sz val="12"/>
      <color indexed="8"/>
      <name val="Arial"/>
      <family val="2"/>
    </font>
    <font>
      <b/>
      <sz val="18"/>
      <color rgb="FFFF0000"/>
      <name val="Arial"/>
      <family val="2"/>
    </font>
    <font>
      <b/>
      <sz val="18"/>
      <color indexed="8"/>
      <name val="Arial"/>
      <family val="2"/>
    </font>
    <font>
      <sz val="18"/>
      <color indexed="8"/>
      <name val="Arial"/>
      <family val="2"/>
    </font>
    <font>
      <sz val="14"/>
      <color indexed="8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</fills>
  <borders count="54">
    <border>
      <left/>
      <right/>
      <top/>
      <bottom/>
      <diagonal/>
    </border>
    <border>
      <left style="thin">
        <color indexed="8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/>
      <top style="thin">
        <color indexed="8"/>
      </top>
      <bottom style="thin">
        <color indexed="10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/>
      <bottom style="thin">
        <color indexed="8"/>
      </bottom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10"/>
      </right>
      <top/>
      <bottom style="thin">
        <color indexed="10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/>
      <bottom style="thin">
        <color indexed="10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 style="thin">
        <color indexed="10"/>
      </bottom>
      <diagonal/>
    </border>
    <border>
      <left style="hair">
        <color indexed="8"/>
      </left>
      <right style="hair">
        <color indexed="8"/>
      </right>
      <top style="thin">
        <color indexed="10"/>
      </top>
      <bottom style="thin">
        <color indexed="10"/>
      </bottom>
      <diagonal/>
    </border>
    <border>
      <left style="hair">
        <color indexed="8"/>
      </left>
      <right style="hair">
        <color indexed="8"/>
      </right>
      <top style="thin">
        <color indexed="10"/>
      </top>
      <bottom/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10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hair">
        <color indexed="8"/>
      </right>
      <top/>
      <bottom/>
      <diagonal/>
    </border>
    <border>
      <left style="hair">
        <color indexed="8"/>
      </left>
      <right/>
      <top style="thin">
        <color indexed="8"/>
      </top>
      <bottom/>
      <diagonal/>
    </border>
    <border>
      <left style="hair">
        <color indexed="8"/>
      </left>
      <right/>
      <top/>
      <bottom/>
      <diagonal/>
    </border>
  </borders>
  <cellStyleXfs count="3">
    <xf numFmtId="0" fontId="0" fillId="0" borderId="0" applyNumberFormat="0" applyFill="0" applyBorder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</cellStyleXfs>
  <cellXfs count="207">
    <xf numFmtId="0" fontId="0" fillId="0" borderId="0" xfId="0" applyFont="1" applyAlignment="1"/>
    <xf numFmtId="0" fontId="0" fillId="0" borderId="0" xfId="0" applyNumberFormat="1" applyFont="1" applyAlignment="1"/>
    <xf numFmtId="49" fontId="1" fillId="2" borderId="1" xfId="0" applyNumberFormat="1" applyFont="1" applyFill="1" applyBorder="1" applyAlignment="1">
      <alignment horizontal="left" vertical="center"/>
    </xf>
    <xf numFmtId="0" fontId="2" fillId="2" borderId="4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1" fontId="2" fillId="2" borderId="4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left" vertical="center"/>
    </xf>
    <xf numFmtId="0" fontId="0" fillId="0" borderId="5" xfId="0" applyFont="1" applyBorder="1" applyAlignment="1"/>
    <xf numFmtId="0" fontId="0" fillId="0" borderId="6" xfId="0" applyFont="1" applyBorder="1" applyAlignment="1"/>
    <xf numFmtId="0" fontId="0" fillId="2" borderId="8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0" fontId="0" fillId="2" borderId="12" xfId="0" applyFont="1" applyFill="1" applyBorder="1" applyAlignment="1"/>
    <xf numFmtId="0" fontId="0" fillId="2" borderId="6" xfId="0" applyFont="1" applyFill="1" applyBorder="1" applyAlignment="1"/>
    <xf numFmtId="0" fontId="0" fillId="2" borderId="8" xfId="0" applyFont="1" applyFill="1" applyBorder="1" applyAlignment="1"/>
    <xf numFmtId="0" fontId="0" fillId="2" borderId="8" xfId="0" applyFont="1" applyFill="1" applyBorder="1" applyAlignment="1">
      <alignment horizontal="left"/>
    </xf>
    <xf numFmtId="0" fontId="0" fillId="2" borderId="13" xfId="0" applyFont="1" applyFill="1" applyBorder="1" applyAlignment="1">
      <alignment horizontal="left"/>
    </xf>
    <xf numFmtId="0" fontId="0" fillId="0" borderId="15" xfId="0" applyFont="1" applyBorder="1" applyAlignment="1"/>
    <xf numFmtId="0" fontId="0" fillId="2" borderId="16" xfId="0" applyFont="1" applyFill="1" applyBorder="1" applyAlignment="1"/>
    <xf numFmtId="0" fontId="0" fillId="2" borderId="17" xfId="0" applyFont="1" applyFill="1" applyBorder="1" applyAlignment="1"/>
    <xf numFmtId="0" fontId="0" fillId="2" borderId="18" xfId="0" applyFont="1" applyFill="1" applyBorder="1" applyAlignment="1"/>
    <xf numFmtId="0" fontId="0" fillId="2" borderId="4" xfId="0" applyFont="1" applyFill="1" applyBorder="1" applyAlignment="1"/>
    <xf numFmtId="49" fontId="2" fillId="3" borderId="4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/>
    <xf numFmtId="0" fontId="5" fillId="2" borderId="9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4" xfId="0" applyFont="1" applyFill="1" applyBorder="1" applyAlignment="1"/>
    <xf numFmtId="0" fontId="0" fillId="2" borderId="2" xfId="0" applyFont="1" applyFill="1" applyBorder="1" applyAlignment="1"/>
    <xf numFmtId="0" fontId="0" fillId="2" borderId="19" xfId="0" applyFont="1" applyFill="1" applyBorder="1" applyAlignment="1"/>
    <xf numFmtId="0" fontId="0" fillId="2" borderId="5" xfId="0" applyFont="1" applyFill="1" applyBorder="1" applyAlignment="1"/>
    <xf numFmtId="0" fontId="0" fillId="2" borderId="28" xfId="0" applyFont="1" applyFill="1" applyBorder="1" applyAlignment="1"/>
    <xf numFmtId="49" fontId="6" fillId="2" borderId="4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0" fillId="2" borderId="35" xfId="0" applyFont="1" applyFill="1" applyBorder="1" applyAlignment="1">
      <alignment horizontal="center" vertical="center"/>
    </xf>
    <xf numFmtId="49" fontId="8" fillId="2" borderId="34" xfId="0" applyNumberFormat="1" applyFont="1" applyFill="1" applyBorder="1" applyAlignment="1">
      <alignment horizontal="center" vertical="center"/>
    </xf>
    <xf numFmtId="49" fontId="8" fillId="2" borderId="35" xfId="0" applyNumberFormat="1" applyFont="1" applyFill="1" applyBorder="1" applyAlignment="1">
      <alignment horizontal="center" vertical="center"/>
    </xf>
    <xf numFmtId="49" fontId="8" fillId="2" borderId="36" xfId="0" applyNumberFormat="1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8" fillId="2" borderId="34" xfId="0" applyFont="1" applyFill="1" applyBorder="1" applyAlignment="1">
      <alignment horizontal="center" vertical="center"/>
    </xf>
    <xf numFmtId="0" fontId="9" fillId="2" borderId="42" xfId="0" applyFont="1" applyFill="1" applyBorder="1" applyAlignment="1">
      <alignment horizontal="center"/>
    </xf>
    <xf numFmtId="0" fontId="9" fillId="2" borderId="40" xfId="0" applyFont="1" applyFill="1" applyBorder="1" applyAlignment="1">
      <alignment horizontal="center"/>
    </xf>
    <xf numFmtId="0" fontId="9" fillId="2" borderId="43" xfId="0" applyFont="1" applyFill="1" applyBorder="1" applyAlignment="1">
      <alignment horizontal="center"/>
    </xf>
    <xf numFmtId="0" fontId="9" fillId="2" borderId="24" xfId="0" applyFont="1" applyFill="1" applyBorder="1" applyAlignment="1">
      <alignment horizontal="center"/>
    </xf>
    <xf numFmtId="0" fontId="8" fillId="2" borderId="31" xfId="0" applyFont="1" applyFill="1" applyBorder="1" applyAlignment="1">
      <alignment horizontal="center" vertical="center"/>
    </xf>
    <xf numFmtId="0" fontId="8" fillId="2" borderId="32" xfId="0" applyFont="1" applyFill="1" applyBorder="1" applyAlignment="1">
      <alignment horizontal="center" vertical="center"/>
    </xf>
    <xf numFmtId="0" fontId="8" fillId="2" borderId="33" xfId="0" applyFont="1" applyFill="1" applyBorder="1" applyAlignment="1">
      <alignment horizontal="center" vertical="center"/>
    </xf>
    <xf numFmtId="0" fontId="8" fillId="2" borderId="35" xfId="0" applyFont="1" applyFill="1" applyBorder="1" applyAlignment="1">
      <alignment horizontal="center" vertical="center"/>
    </xf>
    <xf numFmtId="0" fontId="8" fillId="2" borderId="36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/>
    </xf>
    <xf numFmtId="0" fontId="4" fillId="2" borderId="43" xfId="0" applyFont="1" applyFill="1" applyBorder="1" applyAlignment="1">
      <alignment horizontal="center"/>
    </xf>
    <xf numFmtId="0" fontId="9" fillId="2" borderId="28" xfId="0" applyFont="1" applyFill="1" applyBorder="1" applyAlignment="1">
      <alignment horizontal="center"/>
    </xf>
    <xf numFmtId="0" fontId="0" fillId="2" borderId="8" xfId="0" applyFont="1" applyFill="1" applyBorder="1" applyAlignment="1">
      <alignment horizontal="right"/>
    </xf>
    <xf numFmtId="49" fontId="10" fillId="2" borderId="6" xfId="0" applyNumberFormat="1" applyFont="1" applyFill="1" applyBorder="1" applyAlignment="1"/>
    <xf numFmtId="0" fontId="10" fillId="2" borderId="6" xfId="0" applyNumberFormat="1" applyFont="1" applyFill="1" applyBorder="1" applyAlignment="1"/>
    <xf numFmtId="0" fontId="10" fillId="2" borderId="6" xfId="0" applyFont="1" applyFill="1" applyBorder="1" applyAlignment="1"/>
    <xf numFmtId="49" fontId="12" fillId="2" borderId="4" xfId="0" applyNumberFormat="1" applyFont="1" applyFill="1" applyBorder="1" applyAlignment="1">
      <alignment horizontal="center" vertical="center"/>
    </xf>
    <xf numFmtId="49" fontId="8" fillId="2" borderId="4" xfId="0" applyNumberFormat="1" applyFont="1" applyFill="1" applyBorder="1" applyAlignment="1">
      <alignment horizontal="center" vertical="center"/>
    </xf>
    <xf numFmtId="49" fontId="12" fillId="2" borderId="35" xfId="0" applyNumberFormat="1" applyFont="1" applyFill="1" applyBorder="1" applyAlignment="1">
      <alignment horizontal="center" vertical="center"/>
    </xf>
    <xf numFmtId="49" fontId="13" fillId="2" borderId="6" xfId="0" applyNumberFormat="1" applyFont="1" applyFill="1" applyBorder="1" applyAlignment="1"/>
    <xf numFmtId="0" fontId="13" fillId="2" borderId="6" xfId="0" applyFont="1" applyFill="1" applyBorder="1" applyAlignment="1"/>
    <xf numFmtId="49" fontId="12" fillId="2" borderId="36" xfId="0" applyNumberFormat="1" applyFont="1" applyFill="1" applyBorder="1" applyAlignment="1">
      <alignment horizontal="center" vertical="center"/>
    </xf>
    <xf numFmtId="0" fontId="12" fillId="2" borderId="35" xfId="0" applyFont="1" applyFill="1" applyBorder="1" applyAlignment="1">
      <alignment horizontal="center" vertical="center"/>
    </xf>
    <xf numFmtId="49" fontId="8" fillId="2" borderId="51" xfId="0" applyNumberFormat="1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right" vertical="center"/>
    </xf>
    <xf numFmtId="0" fontId="11" fillId="2" borderId="39" xfId="0" applyFont="1" applyFill="1" applyBorder="1" applyAlignment="1">
      <alignment horizontal="center" vertical="center"/>
    </xf>
    <xf numFmtId="0" fontId="11" fillId="0" borderId="43" xfId="0" applyFont="1" applyBorder="1" applyAlignment="1">
      <alignment horizontal="center"/>
    </xf>
    <xf numFmtId="0" fontId="11" fillId="2" borderId="33" xfId="0" applyFont="1" applyFill="1" applyBorder="1" applyAlignment="1">
      <alignment horizontal="center" vertical="center"/>
    </xf>
    <xf numFmtId="0" fontId="0" fillId="0" borderId="42" xfId="0" applyFont="1" applyBorder="1" applyAlignment="1">
      <alignment horizontal="center"/>
    </xf>
    <xf numFmtId="0" fontId="11" fillId="2" borderId="35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49" fontId="7" fillId="2" borderId="19" xfId="0" applyNumberFormat="1" applyFont="1" applyFill="1" applyBorder="1" applyAlignment="1">
      <alignment vertical="center"/>
    </xf>
    <xf numFmtId="0" fontId="0" fillId="2" borderId="27" xfId="0" applyFont="1" applyFill="1" applyBorder="1" applyAlignment="1">
      <alignment vertical="center"/>
    </xf>
    <xf numFmtId="0" fontId="0" fillId="2" borderId="26" xfId="0" applyFont="1" applyFill="1" applyBorder="1" applyAlignment="1">
      <alignment vertical="center"/>
    </xf>
    <xf numFmtId="0" fontId="0" fillId="2" borderId="30" xfId="0" applyFont="1" applyFill="1" applyBorder="1" applyAlignment="1">
      <alignment vertical="center"/>
    </xf>
    <xf numFmtId="0" fontId="5" fillId="2" borderId="38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/>
    </xf>
    <xf numFmtId="49" fontId="4" fillId="2" borderId="19" xfId="0" applyNumberFormat="1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0" fillId="2" borderId="35" xfId="0" applyFont="1" applyFill="1" applyBorder="1" applyAlignment="1">
      <alignment horizontal="center" vertical="center"/>
    </xf>
    <xf numFmtId="49" fontId="14" fillId="2" borderId="20" xfId="0" applyNumberFormat="1" applyFont="1" applyFill="1" applyBorder="1" applyAlignment="1">
      <alignment horizontal="center" vertical="center" wrapText="1"/>
    </xf>
    <xf numFmtId="0" fontId="0" fillId="2" borderId="21" xfId="0" applyFont="1" applyFill="1" applyBorder="1" applyAlignment="1">
      <alignment horizontal="center" vertical="center" wrapText="1"/>
    </xf>
    <xf numFmtId="0" fontId="0" fillId="2" borderId="8" xfId="0" applyFont="1" applyFill="1" applyBorder="1" applyAlignment="1">
      <alignment horizontal="center" vertical="center" wrapText="1"/>
    </xf>
    <xf numFmtId="0" fontId="0" fillId="2" borderId="22" xfId="0" applyFont="1" applyFill="1" applyBorder="1" applyAlignment="1">
      <alignment horizontal="center" vertical="center" wrapText="1"/>
    </xf>
    <xf numFmtId="0" fontId="0" fillId="2" borderId="25" xfId="0" applyFont="1" applyFill="1" applyBorder="1" applyAlignment="1">
      <alignment horizontal="center" vertical="center" wrapText="1"/>
    </xf>
    <xf numFmtId="0" fontId="0" fillId="2" borderId="6" xfId="0" applyFont="1" applyFill="1" applyBorder="1" applyAlignment="1">
      <alignment horizontal="center" vertical="center" wrapText="1"/>
    </xf>
    <xf numFmtId="0" fontId="0" fillId="2" borderId="7" xfId="0" applyFont="1" applyFill="1" applyBorder="1" applyAlignment="1">
      <alignment horizontal="center" vertical="center" wrapText="1"/>
    </xf>
    <xf numFmtId="0" fontId="0" fillId="2" borderId="5" xfId="0" applyFont="1" applyFill="1" applyBorder="1" applyAlignment="1">
      <alignment horizontal="center" vertical="center" wrapText="1"/>
    </xf>
    <xf numFmtId="0" fontId="0" fillId="2" borderId="16" xfId="0" applyFont="1" applyFill="1" applyBorder="1" applyAlignment="1">
      <alignment horizontal="center" vertical="center" wrapText="1"/>
    </xf>
    <xf numFmtId="0" fontId="0" fillId="2" borderId="12" xfId="0" applyFont="1" applyFill="1" applyBorder="1" applyAlignment="1">
      <alignment horizontal="center" vertical="center" wrapText="1"/>
    </xf>
    <xf numFmtId="0" fontId="0" fillId="2" borderId="29" xfId="0" applyFont="1" applyFill="1" applyBorder="1" applyAlignment="1">
      <alignment horizontal="center" vertical="center" wrapText="1"/>
    </xf>
    <xf numFmtId="0" fontId="11" fillId="2" borderId="34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49" fontId="1" fillId="2" borderId="23" xfId="0" applyNumberFormat="1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1" fillId="2" borderId="36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0" fillId="2" borderId="37" xfId="0" applyFont="1" applyFill="1" applyBorder="1" applyAlignment="1">
      <alignment horizontal="center" vertical="center"/>
    </xf>
    <xf numFmtId="49" fontId="2" fillId="3" borderId="9" xfId="0" applyNumberFormat="1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0" fillId="2" borderId="40" xfId="0" applyFont="1" applyFill="1" applyBorder="1" applyAlignment="1">
      <alignment horizontal="center"/>
    </xf>
    <xf numFmtId="0" fontId="0" fillId="0" borderId="35" xfId="0" applyFon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left" vertical="center"/>
    </xf>
    <xf numFmtId="0" fontId="0" fillId="2" borderId="2" xfId="0" applyFont="1" applyFill="1" applyBorder="1" applyAlignment="1">
      <alignment horizontal="left" vertical="center"/>
    </xf>
    <xf numFmtId="0" fontId="0" fillId="2" borderId="3" xfId="0" applyFont="1" applyFill="1" applyBorder="1" applyAlignment="1">
      <alignment horizontal="left" vertical="center"/>
    </xf>
    <xf numFmtId="49" fontId="5" fillId="2" borderId="36" xfId="0" applyNumberFormat="1" applyFont="1" applyFill="1" applyBorder="1" applyAlignment="1">
      <alignment horizontal="center" vertical="center"/>
    </xf>
    <xf numFmtId="49" fontId="5" fillId="2" borderId="35" xfId="0" applyNumberFormat="1" applyFont="1" applyFill="1" applyBorder="1" applyAlignment="1">
      <alignment horizontal="center" vertical="center"/>
    </xf>
    <xf numFmtId="49" fontId="11" fillId="2" borderId="34" xfId="0" applyNumberFormat="1" applyFont="1" applyFill="1" applyBorder="1" applyAlignment="1">
      <alignment horizontal="center" vertical="center"/>
    </xf>
    <xf numFmtId="0" fontId="11" fillId="2" borderId="37" xfId="0" applyFont="1" applyFill="1" applyBorder="1" applyAlignment="1">
      <alignment horizontal="center" vertical="center"/>
    </xf>
    <xf numFmtId="0" fontId="11" fillId="2" borderId="41" xfId="0" applyFont="1" applyFill="1" applyBorder="1" applyAlignment="1">
      <alignment horizontal="center"/>
    </xf>
    <xf numFmtId="49" fontId="11" fillId="2" borderId="36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0" fillId="2" borderId="20" xfId="0" applyFont="1" applyFill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47" xfId="0" applyFont="1" applyBorder="1" applyAlignment="1">
      <alignment horizontal="center" vertical="center" wrapText="1"/>
    </xf>
    <xf numFmtId="0" fontId="19" fillId="0" borderId="45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48" xfId="0" applyFont="1" applyBorder="1" applyAlignment="1">
      <alignment horizontal="center" vertical="center" wrapText="1"/>
    </xf>
    <xf numFmtId="0" fontId="19" fillId="0" borderId="46" xfId="0" applyFont="1" applyBorder="1" applyAlignment="1">
      <alignment horizontal="center" vertical="center" wrapText="1"/>
    </xf>
    <xf numFmtId="0" fontId="19" fillId="0" borderId="50" xfId="0" applyFont="1" applyBorder="1" applyAlignment="1">
      <alignment horizontal="center" vertical="center" wrapText="1"/>
    </xf>
    <xf numFmtId="0" fontId="0" fillId="0" borderId="50" xfId="0" applyFont="1" applyBorder="1" applyAlignment="1">
      <alignment horizontal="center" vertical="center" wrapText="1"/>
    </xf>
    <xf numFmtId="0" fontId="0" fillId="0" borderId="49" xfId="0" applyFont="1" applyBorder="1" applyAlignment="1">
      <alignment horizontal="center" vertical="center" wrapText="1"/>
    </xf>
    <xf numFmtId="0" fontId="0" fillId="2" borderId="42" xfId="0" applyFont="1" applyFill="1" applyBorder="1" applyAlignment="1">
      <alignment horizontal="center"/>
    </xf>
    <xf numFmtId="0" fontId="14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49" fontId="20" fillId="2" borderId="20" xfId="0" applyNumberFormat="1" applyFont="1" applyFill="1" applyBorder="1" applyAlignment="1">
      <alignment horizontal="center" vertical="center" wrapText="1"/>
    </xf>
    <xf numFmtId="0" fontId="24" fillId="2" borderId="21" xfId="0" applyFont="1" applyFill="1" applyBorder="1" applyAlignment="1">
      <alignment horizontal="center" vertical="center" wrapText="1"/>
    </xf>
    <xf numFmtId="0" fontId="24" fillId="2" borderId="8" xfId="0" applyFont="1" applyFill="1" applyBorder="1" applyAlignment="1">
      <alignment horizontal="center" vertical="center" wrapText="1"/>
    </xf>
    <xf numFmtId="0" fontId="24" fillId="2" borderId="22" xfId="0" applyFont="1" applyFill="1" applyBorder="1" applyAlignment="1">
      <alignment horizontal="center" vertical="center" wrapText="1"/>
    </xf>
    <xf numFmtId="0" fontId="24" fillId="2" borderId="25" xfId="0" applyFont="1" applyFill="1" applyBorder="1" applyAlignment="1">
      <alignment horizontal="center" vertical="center" wrapText="1"/>
    </xf>
    <xf numFmtId="0" fontId="24" fillId="2" borderId="6" xfId="0" applyFont="1" applyFill="1" applyBorder="1" applyAlignment="1">
      <alignment horizontal="center" vertical="center" wrapText="1"/>
    </xf>
    <xf numFmtId="0" fontId="24" fillId="2" borderId="7" xfId="0" applyFont="1" applyFill="1" applyBorder="1" applyAlignment="1">
      <alignment horizontal="center" vertical="center" wrapText="1"/>
    </xf>
    <xf numFmtId="0" fontId="24" fillId="2" borderId="5" xfId="0" applyFont="1" applyFill="1" applyBorder="1" applyAlignment="1">
      <alignment horizontal="center" vertical="center" wrapText="1"/>
    </xf>
    <xf numFmtId="0" fontId="24" fillId="2" borderId="16" xfId="0" applyFont="1" applyFill="1" applyBorder="1" applyAlignment="1">
      <alignment horizontal="center" vertical="center" wrapText="1"/>
    </xf>
    <xf numFmtId="0" fontId="24" fillId="2" borderId="12" xfId="0" applyFont="1" applyFill="1" applyBorder="1" applyAlignment="1">
      <alignment horizontal="center" vertical="center" wrapText="1"/>
    </xf>
    <xf numFmtId="0" fontId="24" fillId="2" borderId="29" xfId="0" applyFont="1" applyFill="1" applyBorder="1" applyAlignment="1">
      <alignment horizontal="center" vertical="center" wrapText="1"/>
    </xf>
    <xf numFmtId="0" fontId="0" fillId="2" borderId="27" xfId="0" applyFont="1" applyFill="1" applyBorder="1" applyAlignment="1">
      <alignment wrapText="1"/>
    </xf>
    <xf numFmtId="0" fontId="0" fillId="2" borderId="26" xfId="0" applyFont="1" applyFill="1" applyBorder="1" applyAlignment="1">
      <alignment wrapText="1"/>
    </xf>
    <xf numFmtId="0" fontId="0" fillId="2" borderId="30" xfId="0" applyFont="1" applyFill="1" applyBorder="1" applyAlignment="1">
      <alignment wrapText="1"/>
    </xf>
    <xf numFmtId="49" fontId="11" fillId="2" borderId="35" xfId="0" applyNumberFormat="1" applyFont="1" applyFill="1" applyBorder="1" applyAlignment="1">
      <alignment horizontal="center" vertical="center"/>
    </xf>
    <xf numFmtId="49" fontId="11" fillId="2" borderId="19" xfId="0" applyNumberFormat="1" applyFont="1" applyFill="1" applyBorder="1" applyAlignment="1">
      <alignment horizontal="center" vertical="center"/>
    </xf>
    <xf numFmtId="0" fontId="0" fillId="2" borderId="28" xfId="0" applyFont="1" applyFill="1" applyBorder="1" applyAlignment="1">
      <alignment horizontal="center" vertical="center"/>
    </xf>
    <xf numFmtId="49" fontId="5" fillId="2" borderId="34" xfId="0" applyNumberFormat="1" applyFont="1" applyFill="1" applyBorder="1" applyAlignment="1">
      <alignment horizontal="center" vertical="center"/>
    </xf>
    <xf numFmtId="0" fontId="0" fillId="2" borderId="36" xfId="0" applyFont="1" applyFill="1" applyBorder="1" applyAlignment="1">
      <alignment horizontal="center" vertical="center"/>
    </xf>
    <xf numFmtId="0" fontId="11" fillId="2" borderId="38" xfId="0" applyFont="1" applyFill="1" applyBorder="1" applyAlignment="1">
      <alignment horizontal="center" vertical="center"/>
    </xf>
    <xf numFmtId="0" fontId="0" fillId="2" borderId="43" xfId="0" applyFont="1" applyFill="1" applyBorder="1" applyAlignment="1">
      <alignment horizontal="center"/>
    </xf>
    <xf numFmtId="0" fontId="5" fillId="2" borderId="37" xfId="0" applyFont="1" applyFill="1" applyBorder="1" applyAlignment="1">
      <alignment horizontal="center" vertical="center"/>
    </xf>
    <xf numFmtId="0" fontId="11" fillId="2" borderId="44" xfId="0" applyFont="1" applyFill="1" applyBorder="1" applyAlignment="1">
      <alignment horizontal="center" vertical="center"/>
    </xf>
    <xf numFmtId="0" fontId="21" fillId="2" borderId="20" xfId="0" applyFont="1" applyFill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/>
    </xf>
    <xf numFmtId="0" fontId="23" fillId="0" borderId="47" xfId="0" applyFont="1" applyBorder="1" applyAlignment="1">
      <alignment horizontal="center" vertical="center"/>
    </xf>
    <xf numFmtId="0" fontId="22" fillId="2" borderId="45" xfId="0" applyFont="1" applyFill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23" fillId="0" borderId="48" xfId="0" applyFont="1" applyBorder="1" applyAlignment="1">
      <alignment horizontal="center" vertical="center"/>
    </xf>
    <xf numFmtId="0" fontId="22" fillId="0" borderId="46" xfId="0" applyFont="1" applyBorder="1" applyAlignment="1">
      <alignment horizontal="center" vertical="center" wrapText="1"/>
    </xf>
    <xf numFmtId="0" fontId="22" fillId="0" borderId="50" xfId="0" applyFont="1" applyBorder="1" applyAlignment="1">
      <alignment horizontal="center" vertical="center" wrapText="1"/>
    </xf>
    <xf numFmtId="0" fontId="23" fillId="0" borderId="50" xfId="0" applyFont="1" applyBorder="1" applyAlignment="1">
      <alignment horizontal="center" vertical="center"/>
    </xf>
    <xf numFmtId="0" fontId="23" fillId="0" borderId="49" xfId="0" applyFont="1" applyBorder="1" applyAlignment="1">
      <alignment horizontal="center" vertical="center"/>
    </xf>
    <xf numFmtId="49" fontId="25" fillId="2" borderId="20" xfId="0" applyNumberFormat="1" applyFont="1" applyFill="1" applyBorder="1" applyAlignment="1">
      <alignment horizontal="center" vertical="center" wrapText="1"/>
    </xf>
    <xf numFmtId="49" fontId="18" fillId="2" borderId="20" xfId="0" applyNumberFormat="1" applyFont="1" applyFill="1" applyBorder="1" applyAlignment="1">
      <alignment horizontal="center" vertical="center" wrapText="1"/>
    </xf>
    <xf numFmtId="0" fontId="0" fillId="0" borderId="45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46" xfId="0" applyFont="1" applyBorder="1" applyAlignment="1">
      <alignment horizontal="center" vertical="center" wrapText="1"/>
    </xf>
    <xf numFmtId="49" fontId="5" fillId="2" borderId="19" xfId="0" applyNumberFormat="1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0" fillId="2" borderId="41" xfId="0" applyFont="1" applyFill="1" applyBorder="1" applyAlignment="1">
      <alignment horizontal="center"/>
    </xf>
    <xf numFmtId="0" fontId="5" fillId="2" borderId="51" xfId="0" applyFont="1" applyFill="1" applyBorder="1" applyAlignment="1">
      <alignment horizontal="center" vertical="center"/>
    </xf>
    <xf numFmtId="0" fontId="0" fillId="2" borderId="34" xfId="0" applyFont="1" applyFill="1" applyBorder="1" applyAlignment="1">
      <alignment horizontal="center" vertical="center"/>
    </xf>
    <xf numFmtId="0" fontId="0" fillId="2" borderId="51" xfId="0" applyFont="1" applyFill="1" applyBorder="1" applyAlignment="1">
      <alignment horizontal="center" vertical="center"/>
    </xf>
    <xf numFmtId="0" fontId="11" fillId="2" borderId="31" xfId="0" applyFont="1" applyFill="1" applyBorder="1" applyAlignment="1">
      <alignment horizontal="center" vertical="center"/>
    </xf>
    <xf numFmtId="0" fontId="0" fillId="0" borderId="40" xfId="0" applyFont="1" applyBorder="1" applyAlignment="1">
      <alignment horizontal="center"/>
    </xf>
    <xf numFmtId="0" fontId="8" fillId="2" borderId="52" xfId="0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8" fillId="2" borderId="47" xfId="0" applyFont="1" applyFill="1" applyBorder="1" applyAlignment="1">
      <alignment horizontal="center" vertical="center"/>
    </xf>
    <xf numFmtId="0" fontId="5" fillId="2" borderId="48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12" fillId="2" borderId="47" xfId="0" applyFont="1" applyFill="1" applyBorder="1" applyAlignment="1">
      <alignment horizontal="center" vertical="center"/>
    </xf>
    <xf numFmtId="49" fontId="11" fillId="2" borderId="45" xfId="0" applyNumberFormat="1" applyFont="1" applyFill="1" applyBorder="1" applyAlignment="1">
      <alignment horizontal="center" vertical="center"/>
    </xf>
    <xf numFmtId="0" fontId="5" fillId="2" borderId="45" xfId="0" applyFont="1" applyFill="1" applyBorder="1" applyAlignment="1">
      <alignment horizontal="center" vertical="center"/>
    </xf>
    <xf numFmtId="49" fontId="11" fillId="2" borderId="51" xfId="0" applyNumberFormat="1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49" fontId="11" fillId="2" borderId="4" xfId="0" applyNumberFormat="1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PivotStyle="PivotStyleMedium4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DD0806"/>
      <rgbColor rgb="FFC0C0C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47"/>
  <sheetViews>
    <sheetView showGridLines="0" tabSelected="1" view="pageLayout" topLeftCell="A2" zoomScale="86" zoomScalePageLayoutView="86" workbookViewId="0">
      <selection activeCell="K22" sqref="K22"/>
    </sheetView>
  </sheetViews>
  <sheetFormatPr baseColWidth="10" defaultColWidth="10.796875" defaultRowHeight="12.75" customHeight="1" x14ac:dyDescent="0.35"/>
  <cols>
    <col min="1" max="1" width="3.6640625" style="1" customWidth="1"/>
    <col min="2" max="4" width="8.46484375" style="1" customWidth="1"/>
    <col min="5" max="5" width="10.1328125" style="1" customWidth="1"/>
    <col min="6" max="20" width="8.46484375" style="1" customWidth="1"/>
    <col min="21" max="21" width="8.6640625" style="1" customWidth="1"/>
    <col min="22" max="22" width="28.6640625" style="1" customWidth="1"/>
    <col min="23" max="23" width="3.6640625" style="1" customWidth="1"/>
    <col min="24" max="256" width="10.796875" style="1" customWidth="1"/>
  </cols>
  <sheetData>
    <row r="1" spans="1:34" ht="15" customHeight="1" x14ac:dyDescent="0.35">
      <c r="A1" s="115" t="s">
        <v>0</v>
      </c>
      <c r="B1" s="116"/>
      <c r="C1" s="117"/>
      <c r="D1" s="3">
        <v>4</v>
      </c>
      <c r="E1" s="4"/>
      <c r="F1" s="5"/>
      <c r="G1" s="5"/>
      <c r="H1" s="6"/>
      <c r="I1" s="124" t="s">
        <v>1</v>
      </c>
      <c r="J1" s="125"/>
      <c r="K1" s="9"/>
      <c r="L1" s="2" t="s">
        <v>2</v>
      </c>
      <c r="M1" s="10"/>
      <c r="N1" s="126" t="s">
        <v>52</v>
      </c>
      <c r="O1" s="127"/>
      <c r="P1" s="127"/>
      <c r="Q1" s="127"/>
      <c r="R1" s="127"/>
      <c r="S1" s="127"/>
      <c r="T1" s="127"/>
      <c r="U1" s="127"/>
      <c r="V1" s="127"/>
      <c r="W1" s="128"/>
      <c r="X1" s="11"/>
      <c r="Y1" s="12"/>
      <c r="Z1" s="12"/>
      <c r="AA1" s="12"/>
      <c r="AB1" s="12"/>
      <c r="AC1" s="12"/>
      <c r="AD1" s="12"/>
      <c r="AE1" s="12"/>
      <c r="AF1" s="12"/>
      <c r="AG1" s="12"/>
      <c r="AH1" s="12"/>
    </row>
    <row r="2" spans="1:34" ht="18" customHeight="1" x14ac:dyDescent="0.35">
      <c r="A2" s="13"/>
      <c r="B2" s="13"/>
      <c r="C2" s="13"/>
      <c r="D2" s="13"/>
      <c r="E2" s="14"/>
      <c r="F2" s="14"/>
      <c r="G2" s="14"/>
      <c r="H2" s="15"/>
      <c r="I2" s="124" t="s">
        <v>3</v>
      </c>
      <c r="J2" s="125"/>
      <c r="K2" s="3"/>
      <c r="L2" s="7" t="s">
        <v>4</v>
      </c>
      <c r="M2" s="8"/>
      <c r="N2" s="142" t="s">
        <v>54</v>
      </c>
      <c r="O2" s="143"/>
      <c r="P2" s="143"/>
      <c r="Q2" s="143"/>
      <c r="R2" s="143"/>
      <c r="S2" s="143"/>
      <c r="T2" s="143"/>
      <c r="U2" s="143"/>
      <c r="V2" s="143"/>
      <c r="W2" s="144"/>
      <c r="X2" s="11"/>
      <c r="Y2" s="12"/>
      <c r="Z2" s="12"/>
      <c r="AA2" s="12"/>
      <c r="AB2" s="12"/>
      <c r="AC2" s="12"/>
      <c r="AD2" s="12"/>
      <c r="AE2" s="12"/>
      <c r="AF2" s="12"/>
      <c r="AG2" s="12"/>
      <c r="AH2" s="12"/>
    </row>
    <row r="3" spans="1:34" ht="11.25" customHeight="1" x14ac:dyDescent="0.35">
      <c r="A3" s="16"/>
      <c r="B3" s="16"/>
      <c r="C3" s="16"/>
      <c r="D3" s="16"/>
      <c r="E3" s="16"/>
      <c r="F3" s="17"/>
      <c r="G3" s="17"/>
      <c r="H3" s="17"/>
      <c r="I3" s="18"/>
      <c r="J3" s="19"/>
      <c r="K3" s="19"/>
      <c r="L3" s="19"/>
      <c r="M3" s="20"/>
      <c r="N3" s="73"/>
      <c r="O3" s="73"/>
      <c r="P3" s="73"/>
      <c r="Q3" s="73"/>
      <c r="R3" s="73"/>
      <c r="S3" s="73"/>
      <c r="T3" s="73"/>
      <c r="U3" s="73"/>
      <c r="V3" s="73"/>
      <c r="W3" s="73"/>
      <c r="X3" s="21"/>
      <c r="Y3" s="12"/>
      <c r="Z3" s="12"/>
      <c r="AA3" s="12"/>
      <c r="AB3" s="12"/>
      <c r="AC3" s="12"/>
      <c r="AD3" s="12"/>
      <c r="AE3" s="12"/>
      <c r="AF3" s="12"/>
      <c r="AG3" s="12"/>
      <c r="AH3" s="12"/>
    </row>
    <row r="4" spans="1:34" ht="17.25" customHeight="1" x14ac:dyDescent="0.35">
      <c r="A4" s="126" t="s">
        <v>5</v>
      </c>
      <c r="B4" s="127"/>
      <c r="C4" s="127"/>
      <c r="D4" s="127"/>
      <c r="E4" s="128"/>
      <c r="F4" s="22"/>
      <c r="G4" s="16"/>
      <c r="H4" s="16"/>
      <c r="I4" s="16"/>
      <c r="J4" s="16"/>
      <c r="K4" s="16"/>
      <c r="L4" s="16"/>
      <c r="M4" s="16"/>
      <c r="N4" s="23"/>
      <c r="O4" s="23"/>
      <c r="P4" s="23"/>
      <c r="Q4" s="23"/>
      <c r="R4" s="23"/>
      <c r="S4" s="23"/>
      <c r="T4" s="23"/>
      <c r="U4" s="23"/>
      <c r="V4" s="23"/>
      <c r="W4" s="24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</row>
    <row r="5" spans="1:34" ht="17.25" customHeight="1" x14ac:dyDescent="0.35">
      <c r="A5" s="25"/>
      <c r="B5" s="110" t="s">
        <v>47</v>
      </c>
      <c r="C5" s="111"/>
      <c r="D5" s="111"/>
      <c r="E5" s="112"/>
      <c r="F5" s="110" t="s">
        <v>48</v>
      </c>
      <c r="G5" s="111"/>
      <c r="H5" s="111"/>
      <c r="I5" s="112"/>
      <c r="J5" s="110" t="s">
        <v>49</v>
      </c>
      <c r="K5" s="111"/>
      <c r="L5" s="111"/>
      <c r="M5" s="112"/>
      <c r="N5" s="110" t="s">
        <v>50</v>
      </c>
      <c r="O5" s="111"/>
      <c r="P5" s="111"/>
      <c r="Q5" s="112"/>
      <c r="R5" s="110" t="s">
        <v>51</v>
      </c>
      <c r="S5" s="111"/>
      <c r="T5" s="111"/>
      <c r="U5" s="112"/>
      <c r="V5" s="26" t="s">
        <v>43</v>
      </c>
      <c r="W5" s="2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</row>
    <row r="6" spans="1:34" ht="9" customHeight="1" x14ac:dyDescent="0.35">
      <c r="A6" s="86" t="s">
        <v>7</v>
      </c>
      <c r="B6" s="129" t="s">
        <v>60</v>
      </c>
      <c r="C6" s="130"/>
      <c r="D6" s="131"/>
      <c r="E6" s="132"/>
      <c r="F6" s="182" t="s">
        <v>61</v>
      </c>
      <c r="G6" s="131"/>
      <c r="H6" s="131"/>
      <c r="I6" s="132"/>
      <c r="J6" s="181" t="s">
        <v>62</v>
      </c>
      <c r="K6" s="91"/>
      <c r="L6" s="92"/>
      <c r="M6" s="93"/>
      <c r="N6" s="90" t="s">
        <v>60</v>
      </c>
      <c r="O6" s="91"/>
      <c r="P6" s="92"/>
      <c r="Q6" s="93"/>
      <c r="R6" s="90" t="s">
        <v>53</v>
      </c>
      <c r="S6" s="91"/>
      <c r="T6" s="92"/>
      <c r="U6" s="93"/>
      <c r="V6" s="103"/>
      <c r="W6" s="86" t="s">
        <v>7</v>
      </c>
      <c r="X6" s="11"/>
      <c r="Y6" s="12"/>
      <c r="Z6" s="12"/>
      <c r="AA6" s="12"/>
      <c r="AB6" s="12"/>
      <c r="AC6" s="12"/>
      <c r="AD6" s="12"/>
      <c r="AE6" s="12"/>
      <c r="AF6" s="12"/>
      <c r="AG6" s="12"/>
      <c r="AH6" s="12"/>
    </row>
    <row r="7" spans="1:34" ht="9" customHeight="1" x14ac:dyDescent="0.35">
      <c r="A7" s="87"/>
      <c r="B7" s="133"/>
      <c r="C7" s="134"/>
      <c r="D7" s="135"/>
      <c r="E7" s="136"/>
      <c r="F7" s="183"/>
      <c r="G7" s="184"/>
      <c r="H7" s="135"/>
      <c r="I7" s="136"/>
      <c r="J7" s="94"/>
      <c r="K7" s="95"/>
      <c r="L7" s="95"/>
      <c r="M7" s="96"/>
      <c r="N7" s="94"/>
      <c r="O7" s="95"/>
      <c r="P7" s="95"/>
      <c r="Q7" s="96"/>
      <c r="R7" s="94"/>
      <c r="S7" s="95"/>
      <c r="T7" s="95"/>
      <c r="U7" s="96"/>
      <c r="V7" s="104"/>
      <c r="W7" s="157"/>
      <c r="X7" s="11"/>
      <c r="Y7" s="12"/>
      <c r="Z7" s="12"/>
      <c r="AA7" s="12"/>
      <c r="AB7" s="12"/>
      <c r="AC7" s="12"/>
      <c r="AD7" s="12"/>
      <c r="AE7" s="12"/>
      <c r="AF7" s="12"/>
      <c r="AG7" s="12"/>
      <c r="AH7" s="12"/>
    </row>
    <row r="8" spans="1:34" ht="9" customHeight="1" x14ac:dyDescent="0.35">
      <c r="A8" s="87"/>
      <c r="B8" s="133"/>
      <c r="C8" s="134"/>
      <c r="D8" s="135"/>
      <c r="E8" s="136"/>
      <c r="F8" s="183"/>
      <c r="G8" s="184"/>
      <c r="H8" s="135"/>
      <c r="I8" s="136"/>
      <c r="J8" s="97"/>
      <c r="K8" s="95"/>
      <c r="L8" s="95"/>
      <c r="M8" s="96"/>
      <c r="N8" s="97"/>
      <c r="O8" s="95"/>
      <c r="P8" s="95"/>
      <c r="Q8" s="96"/>
      <c r="R8" s="97"/>
      <c r="S8" s="95"/>
      <c r="T8" s="95"/>
      <c r="U8" s="96"/>
      <c r="V8" s="104"/>
      <c r="W8" s="158"/>
      <c r="X8" s="11"/>
      <c r="Y8" s="12"/>
      <c r="Z8" s="12"/>
      <c r="AA8" s="12"/>
      <c r="AB8" s="12"/>
      <c r="AC8" s="12"/>
      <c r="AD8" s="12"/>
      <c r="AE8" s="12"/>
      <c r="AF8" s="12"/>
      <c r="AG8" s="12"/>
      <c r="AH8" s="12"/>
    </row>
    <row r="9" spans="1:34" ht="9" customHeight="1" x14ac:dyDescent="0.35">
      <c r="A9" s="88"/>
      <c r="B9" s="137"/>
      <c r="C9" s="138"/>
      <c r="D9" s="139"/>
      <c r="E9" s="140"/>
      <c r="F9" s="185"/>
      <c r="G9" s="139"/>
      <c r="H9" s="139"/>
      <c r="I9" s="140"/>
      <c r="J9" s="98"/>
      <c r="K9" s="99"/>
      <c r="L9" s="99"/>
      <c r="M9" s="100"/>
      <c r="N9" s="98"/>
      <c r="O9" s="99"/>
      <c r="P9" s="99"/>
      <c r="Q9" s="100"/>
      <c r="R9" s="98"/>
      <c r="S9" s="99"/>
      <c r="T9" s="99"/>
      <c r="U9" s="100"/>
      <c r="V9" s="105"/>
      <c r="W9" s="159"/>
      <c r="X9" s="11"/>
      <c r="Y9" s="12"/>
      <c r="Z9" s="12"/>
      <c r="AA9" s="12"/>
      <c r="AB9" s="12"/>
      <c r="AC9" s="12"/>
      <c r="AD9" s="12"/>
      <c r="AE9" s="12"/>
      <c r="AF9" s="12"/>
      <c r="AG9" s="12"/>
      <c r="AH9" s="12"/>
    </row>
    <row r="10" spans="1:34" ht="9" customHeight="1" x14ac:dyDescent="0.35">
      <c r="A10" s="27"/>
      <c r="B10" s="28"/>
      <c r="C10" s="29"/>
      <c r="D10" s="29"/>
      <c r="E10" s="30"/>
      <c r="F10" s="28"/>
      <c r="G10" s="29"/>
      <c r="H10" s="29"/>
      <c r="I10" s="30"/>
      <c r="J10" s="28"/>
      <c r="K10" s="29"/>
      <c r="L10" s="29"/>
      <c r="M10" s="30"/>
      <c r="N10" s="28"/>
      <c r="O10" s="29"/>
      <c r="P10" s="29"/>
      <c r="Q10" s="30"/>
      <c r="R10" s="28"/>
      <c r="S10" s="29"/>
      <c r="T10" s="29"/>
      <c r="U10" s="30"/>
      <c r="V10" s="31"/>
      <c r="W10" s="27"/>
      <c r="X10" s="11"/>
      <c r="Y10" s="12"/>
      <c r="Z10" s="12"/>
      <c r="AA10" s="12"/>
      <c r="AB10" s="12"/>
      <c r="AC10" s="12"/>
      <c r="AD10" s="12"/>
      <c r="AE10" s="12"/>
      <c r="AF10" s="12"/>
      <c r="AG10" s="12"/>
      <c r="AH10" s="12"/>
    </row>
    <row r="11" spans="1:34" ht="9" customHeight="1" x14ac:dyDescent="0.35">
      <c r="A11" s="86" t="s">
        <v>8</v>
      </c>
      <c r="B11" s="146" t="s">
        <v>56</v>
      </c>
      <c r="C11" s="147"/>
      <c r="D11" s="148"/>
      <c r="E11" s="149"/>
      <c r="F11" s="90" t="s">
        <v>57</v>
      </c>
      <c r="G11" s="91"/>
      <c r="H11" s="92"/>
      <c r="I11" s="93"/>
      <c r="J11" s="90" t="s">
        <v>55</v>
      </c>
      <c r="K11" s="91"/>
      <c r="L11" s="92"/>
      <c r="M11" s="93"/>
      <c r="N11" s="90" t="s">
        <v>65</v>
      </c>
      <c r="O11" s="91"/>
      <c r="P11" s="92"/>
      <c r="Q11" s="93"/>
      <c r="R11" s="90" t="s">
        <v>63</v>
      </c>
      <c r="S11" s="91"/>
      <c r="T11" s="92"/>
      <c r="U11" s="93"/>
      <c r="V11" s="106"/>
      <c r="W11" s="86" t="s">
        <v>8</v>
      </c>
      <c r="X11" s="11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9" customHeight="1" x14ac:dyDescent="0.35">
      <c r="A12" s="87"/>
      <c r="B12" s="150"/>
      <c r="C12" s="151"/>
      <c r="D12" s="151"/>
      <c r="E12" s="152"/>
      <c r="F12" s="94"/>
      <c r="G12" s="95"/>
      <c r="H12" s="95"/>
      <c r="I12" s="96"/>
      <c r="J12" s="94"/>
      <c r="K12" s="95"/>
      <c r="L12" s="95"/>
      <c r="M12" s="96"/>
      <c r="N12" s="94"/>
      <c r="O12" s="95"/>
      <c r="P12" s="95"/>
      <c r="Q12" s="96"/>
      <c r="R12" s="94"/>
      <c r="S12" s="95"/>
      <c r="T12" s="95"/>
      <c r="U12" s="96"/>
      <c r="V12" s="104"/>
      <c r="W12" s="87"/>
      <c r="X12" s="11"/>
      <c r="Y12" s="12"/>
      <c r="Z12" s="12"/>
      <c r="AA12" s="12"/>
      <c r="AB12" s="12"/>
      <c r="AC12" s="12"/>
      <c r="AD12" s="12"/>
      <c r="AE12" s="12"/>
      <c r="AF12" s="12"/>
      <c r="AG12" s="12"/>
      <c r="AH12" s="12"/>
    </row>
    <row r="13" spans="1:34" ht="9" customHeight="1" x14ac:dyDescent="0.35">
      <c r="A13" s="87"/>
      <c r="B13" s="153"/>
      <c r="C13" s="151"/>
      <c r="D13" s="151"/>
      <c r="E13" s="152"/>
      <c r="F13" s="97"/>
      <c r="G13" s="95"/>
      <c r="H13" s="95"/>
      <c r="I13" s="96"/>
      <c r="J13" s="97"/>
      <c r="K13" s="95"/>
      <c r="L13" s="95"/>
      <c r="M13" s="96"/>
      <c r="N13" s="97"/>
      <c r="O13" s="95"/>
      <c r="P13" s="95"/>
      <c r="Q13" s="96"/>
      <c r="R13" s="97"/>
      <c r="S13" s="95"/>
      <c r="T13" s="95"/>
      <c r="U13" s="96"/>
      <c r="V13" s="104"/>
      <c r="W13" s="87"/>
      <c r="X13" s="11"/>
      <c r="Y13" s="12"/>
      <c r="Z13" s="12"/>
      <c r="AA13" s="12"/>
      <c r="AB13" s="12"/>
      <c r="AC13" s="12"/>
      <c r="AD13" s="12"/>
      <c r="AE13" s="12"/>
      <c r="AF13" s="12"/>
      <c r="AG13" s="12"/>
      <c r="AH13" s="12"/>
    </row>
    <row r="14" spans="1:34" ht="9" customHeight="1" x14ac:dyDescent="0.35">
      <c r="A14" s="88"/>
      <c r="B14" s="154"/>
      <c r="C14" s="155"/>
      <c r="D14" s="155"/>
      <c r="E14" s="156"/>
      <c r="F14" s="98"/>
      <c r="G14" s="99"/>
      <c r="H14" s="99"/>
      <c r="I14" s="100"/>
      <c r="J14" s="98"/>
      <c r="K14" s="99"/>
      <c r="L14" s="99"/>
      <c r="M14" s="100"/>
      <c r="N14" s="98"/>
      <c r="O14" s="99"/>
      <c r="P14" s="99"/>
      <c r="Q14" s="100"/>
      <c r="R14" s="98"/>
      <c r="S14" s="99"/>
      <c r="T14" s="99"/>
      <c r="U14" s="100"/>
      <c r="V14" s="105"/>
      <c r="W14" s="88"/>
      <c r="X14" s="11"/>
      <c r="Y14" s="12"/>
      <c r="Z14" s="12"/>
      <c r="AA14" s="12"/>
      <c r="AB14" s="12"/>
      <c r="AC14" s="12"/>
      <c r="AD14" s="12"/>
      <c r="AE14" s="12"/>
      <c r="AF14" s="12"/>
      <c r="AG14" s="12"/>
      <c r="AH14" s="12"/>
    </row>
    <row r="15" spans="1:34" ht="8" customHeight="1" x14ac:dyDescent="0.35">
      <c r="A15" s="32"/>
      <c r="B15" s="32"/>
      <c r="C15" s="32"/>
      <c r="D15" s="32"/>
      <c r="E15" s="32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</row>
    <row r="16" spans="1:34" ht="17.25" customHeight="1" x14ac:dyDescent="0.35">
      <c r="A16" s="126" t="s">
        <v>9</v>
      </c>
      <c r="B16" s="127"/>
      <c r="C16" s="127"/>
      <c r="D16" s="127"/>
      <c r="E16" s="128"/>
      <c r="F16" s="22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7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</row>
    <row r="17" spans="1:34" ht="17.25" customHeight="1" x14ac:dyDescent="0.35">
      <c r="A17" s="33"/>
      <c r="B17" s="110" t="s">
        <v>47</v>
      </c>
      <c r="C17" s="111"/>
      <c r="D17" s="111"/>
      <c r="E17" s="112"/>
      <c r="F17" s="110" t="s">
        <v>48</v>
      </c>
      <c r="G17" s="111"/>
      <c r="H17" s="111"/>
      <c r="I17" s="112"/>
      <c r="J17" s="110" t="s">
        <v>49</v>
      </c>
      <c r="K17" s="111"/>
      <c r="L17" s="111"/>
      <c r="M17" s="112"/>
      <c r="N17" s="110" t="s">
        <v>50</v>
      </c>
      <c r="O17" s="111"/>
      <c r="P17" s="111"/>
      <c r="Q17" s="112"/>
      <c r="R17" s="110" t="s">
        <v>51</v>
      </c>
      <c r="S17" s="111"/>
      <c r="T17" s="111"/>
      <c r="U17" s="112"/>
      <c r="V17" s="26" t="s">
        <v>6</v>
      </c>
      <c r="W17" s="34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</row>
    <row r="18" spans="1:34" ht="17.25" customHeight="1" x14ac:dyDescent="0.35">
      <c r="A18" s="35"/>
      <c r="B18" s="36" t="s">
        <v>13</v>
      </c>
      <c r="C18" s="36" t="s">
        <v>14</v>
      </c>
      <c r="D18" s="36" t="s">
        <v>15</v>
      </c>
      <c r="E18" s="36" t="s">
        <v>16</v>
      </c>
      <c r="F18" s="36" t="s">
        <v>13</v>
      </c>
      <c r="G18" s="36" t="s">
        <v>14</v>
      </c>
      <c r="H18" s="36" t="s">
        <v>15</v>
      </c>
      <c r="I18" s="36" t="s">
        <v>16</v>
      </c>
      <c r="J18" s="36" t="s">
        <v>13</v>
      </c>
      <c r="K18" s="36" t="s">
        <v>14</v>
      </c>
      <c r="L18" s="36" t="s">
        <v>15</v>
      </c>
      <c r="M18" s="36" t="s">
        <v>16</v>
      </c>
      <c r="N18" s="36" t="s">
        <v>13</v>
      </c>
      <c r="O18" s="36" t="s">
        <v>14</v>
      </c>
      <c r="P18" s="36" t="s">
        <v>15</v>
      </c>
      <c r="Q18" s="36" t="s">
        <v>16</v>
      </c>
      <c r="R18" s="36" t="s">
        <v>13</v>
      </c>
      <c r="S18" s="36" t="s">
        <v>14</v>
      </c>
      <c r="T18" s="36" t="s">
        <v>15</v>
      </c>
      <c r="U18" s="36" t="s">
        <v>16</v>
      </c>
      <c r="V18" s="37"/>
      <c r="W18" s="2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</row>
    <row r="19" spans="1:34" ht="15" customHeight="1" x14ac:dyDescent="0.35">
      <c r="A19" s="80" t="s">
        <v>10</v>
      </c>
      <c r="B19" s="66" t="s">
        <v>33</v>
      </c>
      <c r="C19" s="66" t="s">
        <v>33</v>
      </c>
      <c r="D19" s="66" t="s">
        <v>33</v>
      </c>
      <c r="E19" s="66" t="s">
        <v>33</v>
      </c>
      <c r="F19" s="66" t="s">
        <v>11</v>
      </c>
      <c r="G19" s="66" t="s">
        <v>11</v>
      </c>
      <c r="H19" s="66" t="s">
        <v>11</v>
      </c>
      <c r="I19" s="66" t="s">
        <v>11</v>
      </c>
      <c r="J19" s="66" t="s">
        <v>11</v>
      </c>
      <c r="K19" s="66" t="s">
        <v>59</v>
      </c>
      <c r="L19" s="66" t="s">
        <v>11</v>
      </c>
      <c r="M19" s="66" t="s">
        <v>11</v>
      </c>
      <c r="N19" s="66" t="s">
        <v>11</v>
      </c>
      <c r="O19" s="66" t="s">
        <v>11</v>
      </c>
      <c r="P19" s="66" t="s">
        <v>11</v>
      </c>
      <c r="Q19" s="66" t="s">
        <v>11</v>
      </c>
      <c r="R19" s="66" t="s">
        <v>11</v>
      </c>
      <c r="S19" s="66" t="s">
        <v>11</v>
      </c>
      <c r="T19" s="66" t="s">
        <v>11</v>
      </c>
      <c r="U19" s="66" t="s">
        <v>11</v>
      </c>
      <c r="V19" s="38"/>
      <c r="W19" s="80" t="s">
        <v>10</v>
      </c>
      <c r="X19" s="11"/>
      <c r="Y19" s="12"/>
      <c r="Z19" s="12"/>
      <c r="AA19" s="12"/>
      <c r="AB19" s="12"/>
      <c r="AC19" s="12"/>
      <c r="AD19" s="12"/>
      <c r="AE19" s="12"/>
      <c r="AF19" s="12"/>
      <c r="AG19" s="12"/>
      <c r="AH19" s="12"/>
    </row>
    <row r="20" spans="1:34" ht="15" customHeight="1" x14ac:dyDescent="0.35">
      <c r="A20" s="81"/>
      <c r="B20" s="102" t="s">
        <v>37</v>
      </c>
      <c r="C20" s="101" t="s">
        <v>38</v>
      </c>
      <c r="D20" s="79"/>
      <c r="E20" s="107" t="s">
        <v>40</v>
      </c>
      <c r="F20" s="101" t="s">
        <v>26</v>
      </c>
      <c r="G20" s="78" t="s">
        <v>24</v>
      </c>
      <c r="H20" s="78"/>
      <c r="I20" s="107" t="s">
        <v>25</v>
      </c>
      <c r="J20" s="120"/>
      <c r="K20" s="160" t="s">
        <v>19</v>
      </c>
      <c r="L20" s="160"/>
      <c r="M20" s="123"/>
      <c r="N20" s="101"/>
      <c r="O20" s="78"/>
      <c r="P20" s="78"/>
      <c r="Q20" s="107"/>
      <c r="R20" s="101" t="s">
        <v>24</v>
      </c>
      <c r="S20" s="78" t="s">
        <v>23</v>
      </c>
      <c r="T20" s="78" t="s">
        <v>22</v>
      </c>
      <c r="U20" s="107" t="s">
        <v>31</v>
      </c>
      <c r="V20" s="42"/>
      <c r="W20" s="81"/>
      <c r="X20" s="11"/>
      <c r="Y20" s="12"/>
      <c r="Z20" s="12"/>
      <c r="AA20" s="12"/>
      <c r="AB20" s="12"/>
      <c r="AC20" s="12"/>
      <c r="AD20" s="12"/>
      <c r="AE20" s="12"/>
      <c r="AF20" s="12"/>
      <c r="AG20" s="12"/>
      <c r="AH20" s="12"/>
    </row>
    <row r="21" spans="1:34" ht="15" customHeight="1" x14ac:dyDescent="0.35">
      <c r="A21" s="82"/>
      <c r="B21" s="101"/>
      <c r="C21" s="101"/>
      <c r="D21" s="79"/>
      <c r="E21" s="108"/>
      <c r="F21" s="102"/>
      <c r="G21" s="79"/>
      <c r="H21" s="79"/>
      <c r="I21" s="108"/>
      <c r="J21" s="102"/>
      <c r="K21" s="89"/>
      <c r="L21" s="89"/>
      <c r="M21" s="108"/>
      <c r="N21" s="102"/>
      <c r="O21" s="79"/>
      <c r="P21" s="89"/>
      <c r="Q21" s="108"/>
      <c r="R21" s="102"/>
      <c r="S21" s="79"/>
      <c r="T21" s="79"/>
      <c r="U21" s="108"/>
      <c r="V21" s="42"/>
      <c r="W21" s="82"/>
      <c r="X21" s="11"/>
      <c r="Y21" s="12"/>
      <c r="Z21" s="12"/>
      <c r="AA21" s="12"/>
      <c r="AB21" s="12"/>
      <c r="AC21" s="12"/>
      <c r="AD21" s="12"/>
      <c r="AE21" s="12"/>
      <c r="AF21" s="12"/>
      <c r="AG21" s="12"/>
      <c r="AH21" s="12"/>
    </row>
    <row r="22" spans="1:34" ht="15" customHeight="1" x14ac:dyDescent="0.35">
      <c r="A22" s="82"/>
      <c r="B22" s="65" t="s">
        <v>44</v>
      </c>
      <c r="C22" s="65" t="s">
        <v>44</v>
      </c>
      <c r="D22" s="65" t="s">
        <v>44</v>
      </c>
      <c r="E22" s="65" t="s">
        <v>44</v>
      </c>
      <c r="F22" s="65" t="s">
        <v>33</v>
      </c>
      <c r="G22" s="65" t="s">
        <v>33</v>
      </c>
      <c r="H22" s="65" t="s">
        <v>33</v>
      </c>
      <c r="I22" s="65" t="s">
        <v>33</v>
      </c>
      <c r="J22" s="65" t="s">
        <v>33</v>
      </c>
      <c r="K22" s="65" t="s">
        <v>33</v>
      </c>
      <c r="L22" s="65" t="s">
        <v>33</v>
      </c>
      <c r="M22" s="65" t="s">
        <v>33</v>
      </c>
      <c r="N22" s="65" t="s">
        <v>58</v>
      </c>
      <c r="O22" s="65" t="s">
        <v>58</v>
      </c>
      <c r="P22" s="65" t="s">
        <v>58</v>
      </c>
      <c r="Q22" s="65" t="s">
        <v>58</v>
      </c>
      <c r="R22" s="65" t="s">
        <v>33</v>
      </c>
      <c r="S22" s="65" t="s">
        <v>33</v>
      </c>
      <c r="T22" s="65" t="s">
        <v>33</v>
      </c>
      <c r="U22" s="65" t="s">
        <v>33</v>
      </c>
      <c r="V22" s="47"/>
      <c r="W22" s="82"/>
      <c r="X22" s="11"/>
      <c r="Y22" s="12"/>
      <c r="Z22" s="12"/>
      <c r="AA22" s="12"/>
      <c r="AB22" s="12"/>
      <c r="AC22" s="12"/>
      <c r="AD22" s="12"/>
      <c r="AE22" s="12"/>
      <c r="AF22" s="12"/>
      <c r="AG22" s="12"/>
      <c r="AH22" s="12"/>
    </row>
    <row r="23" spans="1:34" ht="15" customHeight="1" x14ac:dyDescent="0.35">
      <c r="A23" s="82"/>
      <c r="B23" s="101" t="s">
        <v>21</v>
      </c>
      <c r="C23" s="79" t="s">
        <v>41</v>
      </c>
      <c r="D23" s="78"/>
      <c r="E23" s="107" t="s">
        <v>35</v>
      </c>
      <c r="F23" s="120" t="s">
        <v>34</v>
      </c>
      <c r="G23" s="160" t="s">
        <v>31</v>
      </c>
      <c r="H23" s="119"/>
      <c r="I23" s="107" t="s">
        <v>30</v>
      </c>
      <c r="J23" s="120"/>
      <c r="K23" s="160"/>
      <c r="L23" s="119"/>
      <c r="M23" s="118"/>
      <c r="N23" s="101" t="s">
        <v>23</v>
      </c>
      <c r="O23" s="78" t="s">
        <v>22</v>
      </c>
      <c r="P23" s="79"/>
      <c r="Q23" s="123" t="s">
        <v>39</v>
      </c>
      <c r="R23" s="101" t="s">
        <v>30</v>
      </c>
      <c r="S23" s="78" t="s">
        <v>35</v>
      </c>
      <c r="T23" s="78" t="s">
        <v>28</v>
      </c>
      <c r="U23" s="107" t="s">
        <v>18</v>
      </c>
      <c r="V23" s="42"/>
      <c r="W23" s="82"/>
      <c r="X23" s="11"/>
      <c r="Y23" s="12"/>
      <c r="Z23" s="12"/>
      <c r="AA23" s="12"/>
      <c r="AB23" s="12"/>
      <c r="AC23" s="12"/>
      <c r="AD23" s="12"/>
      <c r="AE23" s="12"/>
      <c r="AF23" s="12"/>
      <c r="AG23" s="12"/>
      <c r="AH23" s="12"/>
    </row>
    <row r="24" spans="1:34" ht="15" customHeight="1" x14ac:dyDescent="0.35">
      <c r="A24" s="82"/>
      <c r="B24" s="101"/>
      <c r="C24" s="79"/>
      <c r="D24" s="79"/>
      <c r="E24" s="108"/>
      <c r="F24" s="102"/>
      <c r="G24" s="79"/>
      <c r="H24" s="79"/>
      <c r="I24" s="108"/>
      <c r="J24" s="102"/>
      <c r="K24" s="79"/>
      <c r="L24" s="89"/>
      <c r="M24" s="108"/>
      <c r="N24" s="102"/>
      <c r="O24" s="89"/>
      <c r="P24" s="89"/>
      <c r="Q24" s="108"/>
      <c r="R24" s="102"/>
      <c r="S24" s="79"/>
      <c r="T24" s="89"/>
      <c r="U24" s="108"/>
      <c r="V24" s="42"/>
      <c r="W24" s="82"/>
      <c r="X24" s="11"/>
      <c r="Y24" s="12"/>
      <c r="Z24" s="12"/>
      <c r="AA24" s="12"/>
      <c r="AB24" s="12"/>
      <c r="AC24" s="12"/>
      <c r="AD24" s="12"/>
      <c r="AE24" s="12"/>
      <c r="AF24" s="12"/>
      <c r="AG24" s="12"/>
      <c r="AH24" s="12"/>
    </row>
    <row r="25" spans="1:34" ht="15" customHeight="1" x14ac:dyDescent="0.35">
      <c r="A25" s="82"/>
      <c r="B25" s="65" t="s">
        <v>45</v>
      </c>
      <c r="C25" s="65" t="s">
        <v>45</v>
      </c>
      <c r="D25" s="65" t="s">
        <v>45</v>
      </c>
      <c r="E25" s="65" t="s">
        <v>45</v>
      </c>
      <c r="F25" s="65" t="s">
        <v>42</v>
      </c>
      <c r="G25" s="65" t="s">
        <v>44</v>
      </c>
      <c r="H25" s="65" t="s">
        <v>42</v>
      </c>
      <c r="I25" s="65" t="s">
        <v>44</v>
      </c>
      <c r="J25" s="65" t="s">
        <v>42</v>
      </c>
      <c r="K25" s="65" t="s">
        <v>42</v>
      </c>
      <c r="L25" s="65" t="s">
        <v>42</v>
      </c>
      <c r="M25" s="65" t="s">
        <v>42</v>
      </c>
      <c r="N25" s="65" t="s">
        <v>64</v>
      </c>
      <c r="O25" s="65" t="s">
        <v>64</v>
      </c>
      <c r="P25" s="65" t="s">
        <v>64</v>
      </c>
      <c r="Q25" s="65" t="s">
        <v>64</v>
      </c>
      <c r="R25" s="65" t="s">
        <v>44</v>
      </c>
      <c r="S25" s="65" t="s">
        <v>42</v>
      </c>
      <c r="T25" s="65" t="s">
        <v>42</v>
      </c>
      <c r="U25" s="65" t="s">
        <v>42</v>
      </c>
      <c r="V25" s="47"/>
      <c r="W25" s="82"/>
      <c r="X25" s="11"/>
      <c r="Y25" s="12"/>
      <c r="Z25" s="12"/>
      <c r="AA25" s="12"/>
      <c r="AB25" s="12"/>
      <c r="AC25" s="12"/>
      <c r="AD25" s="12"/>
      <c r="AE25" s="12"/>
      <c r="AF25" s="12"/>
      <c r="AG25" s="12"/>
      <c r="AH25" s="12"/>
    </row>
    <row r="26" spans="1:34" ht="15" customHeight="1" x14ac:dyDescent="0.35">
      <c r="A26" s="82"/>
      <c r="B26" s="101"/>
      <c r="C26" s="78"/>
      <c r="D26" s="79"/>
      <c r="E26" s="107" t="s">
        <v>20</v>
      </c>
      <c r="F26" s="186"/>
      <c r="G26" s="161" t="s">
        <v>37</v>
      </c>
      <c r="H26" s="161"/>
      <c r="I26" s="161" t="s">
        <v>28</v>
      </c>
      <c r="J26" s="120"/>
      <c r="K26" s="160"/>
      <c r="L26" s="119"/>
      <c r="M26" s="123"/>
      <c r="N26" s="101" t="s">
        <v>41</v>
      </c>
      <c r="O26" s="78" t="s">
        <v>40</v>
      </c>
      <c r="P26" s="79"/>
      <c r="Q26" s="107" t="s">
        <v>38</v>
      </c>
      <c r="R26" s="101" t="s">
        <v>39</v>
      </c>
      <c r="S26" s="78" t="s">
        <v>20</v>
      </c>
      <c r="T26" s="78" t="s">
        <v>21</v>
      </c>
      <c r="U26" s="107" t="s">
        <v>26</v>
      </c>
      <c r="V26" s="42"/>
      <c r="W26" s="82"/>
      <c r="X26" s="11"/>
      <c r="Y26" s="12"/>
      <c r="Z26" s="12"/>
      <c r="AA26" s="12"/>
      <c r="AB26" s="12"/>
      <c r="AC26" s="12"/>
      <c r="AD26" s="12"/>
      <c r="AE26" s="12"/>
      <c r="AF26" s="12"/>
      <c r="AG26" s="12"/>
      <c r="AH26" s="12"/>
    </row>
    <row r="27" spans="1:34" ht="18" customHeight="1" x14ac:dyDescent="0.35">
      <c r="A27" s="82"/>
      <c r="B27" s="102"/>
      <c r="C27" s="79"/>
      <c r="D27" s="79"/>
      <c r="E27" s="108"/>
      <c r="F27" s="187"/>
      <c r="G27" s="162"/>
      <c r="H27" s="162"/>
      <c r="I27" s="187"/>
      <c r="J27" s="102"/>
      <c r="K27" s="109"/>
      <c r="L27" s="109"/>
      <c r="M27" s="108"/>
      <c r="N27" s="102"/>
      <c r="O27" s="109"/>
      <c r="P27" s="109"/>
      <c r="Q27" s="108"/>
      <c r="R27" s="102"/>
      <c r="S27" s="109"/>
      <c r="T27" s="109"/>
      <c r="U27" s="108"/>
      <c r="V27" s="42"/>
      <c r="W27" s="82"/>
      <c r="X27" s="11"/>
      <c r="Y27" s="12"/>
      <c r="Z27" s="12"/>
      <c r="AA27" s="12"/>
      <c r="AB27" s="12"/>
      <c r="AC27" s="12"/>
      <c r="AD27" s="12"/>
      <c r="AE27" s="12"/>
      <c r="AF27" s="12"/>
      <c r="AG27" s="12"/>
      <c r="AH27" s="12"/>
    </row>
    <row r="28" spans="1:34" ht="13.5" customHeight="1" x14ac:dyDescent="0.35">
      <c r="A28" s="82"/>
      <c r="B28" s="65" t="s">
        <v>36</v>
      </c>
      <c r="C28" s="65" t="s">
        <v>36</v>
      </c>
      <c r="D28" s="65" t="s">
        <v>36</v>
      </c>
      <c r="E28" s="65" t="s">
        <v>36</v>
      </c>
      <c r="F28" s="65" t="s">
        <v>36</v>
      </c>
      <c r="G28" s="65" t="s">
        <v>36</v>
      </c>
      <c r="H28" s="65" t="s">
        <v>36</v>
      </c>
      <c r="I28" s="65" t="s">
        <v>36</v>
      </c>
      <c r="J28" s="65" t="s">
        <v>36</v>
      </c>
      <c r="K28" s="65" t="s">
        <v>36</v>
      </c>
      <c r="L28" s="65" t="s">
        <v>36</v>
      </c>
      <c r="M28" s="65" t="s">
        <v>36</v>
      </c>
      <c r="N28" s="65" t="s">
        <v>36</v>
      </c>
      <c r="O28" s="65" t="s">
        <v>36</v>
      </c>
      <c r="P28" s="65" t="s">
        <v>36</v>
      </c>
      <c r="Q28" s="65" t="s">
        <v>36</v>
      </c>
      <c r="R28" s="65" t="s">
        <v>36</v>
      </c>
      <c r="S28" s="65" t="s">
        <v>36</v>
      </c>
      <c r="T28" s="65" t="s">
        <v>36</v>
      </c>
      <c r="U28" s="65" t="s">
        <v>46</v>
      </c>
      <c r="V28" s="42"/>
      <c r="W28" s="82"/>
      <c r="X28" s="11"/>
      <c r="Y28" s="12"/>
      <c r="Z28" s="12"/>
      <c r="AA28" s="12"/>
      <c r="AB28" s="12"/>
      <c r="AC28" s="12"/>
      <c r="AD28" s="12"/>
      <c r="AE28" s="12"/>
      <c r="AF28" s="12"/>
      <c r="AG28" s="12"/>
      <c r="AH28" s="12"/>
    </row>
    <row r="29" spans="1:34" ht="15" customHeight="1" x14ac:dyDescent="0.35">
      <c r="A29" s="82"/>
      <c r="B29" s="102"/>
      <c r="C29" s="121"/>
      <c r="D29" s="167"/>
      <c r="E29" s="107"/>
      <c r="F29" s="192"/>
      <c r="G29" s="121"/>
      <c r="H29" s="121"/>
      <c r="I29" s="123"/>
      <c r="J29" s="163"/>
      <c r="K29" s="165"/>
      <c r="L29" s="79"/>
      <c r="M29" s="40"/>
      <c r="N29" s="41"/>
      <c r="O29" s="74"/>
      <c r="P29" s="165"/>
      <c r="Q29" s="76"/>
      <c r="R29" s="102"/>
      <c r="S29" s="84"/>
      <c r="T29" s="84" t="s">
        <v>34</v>
      </c>
      <c r="U29" s="76"/>
      <c r="V29" s="42"/>
      <c r="W29" s="82"/>
      <c r="X29" s="11"/>
      <c r="Y29" s="12"/>
      <c r="Z29" s="12"/>
      <c r="AA29" s="12"/>
      <c r="AB29" s="12"/>
      <c r="AC29" s="12"/>
      <c r="AD29" s="12"/>
      <c r="AE29" s="12"/>
      <c r="AF29" s="12"/>
      <c r="AG29" s="12"/>
      <c r="AH29" s="12"/>
    </row>
    <row r="30" spans="1:34" ht="15" customHeight="1" x14ac:dyDescent="0.35">
      <c r="A30" s="83"/>
      <c r="B30" s="113"/>
      <c r="C30" s="85"/>
      <c r="D30" s="85"/>
      <c r="E30" s="77"/>
      <c r="F30" s="193"/>
      <c r="G30" s="122"/>
      <c r="H30" s="85"/>
      <c r="I30" s="141"/>
      <c r="J30" s="113"/>
      <c r="K30" s="85"/>
      <c r="L30" s="166"/>
      <c r="M30" s="49"/>
      <c r="N30" s="50"/>
      <c r="O30" s="75"/>
      <c r="P30" s="188"/>
      <c r="Q30" s="77"/>
      <c r="R30" s="113"/>
      <c r="S30" s="85"/>
      <c r="T30" s="85"/>
      <c r="U30" s="77"/>
      <c r="V30" s="52"/>
      <c r="W30" s="83"/>
      <c r="X30" s="11"/>
      <c r="Y30" s="12"/>
      <c r="Z30" s="12"/>
      <c r="AA30" s="12"/>
      <c r="AB30" s="12"/>
      <c r="AC30" s="12"/>
      <c r="AD30" s="12"/>
      <c r="AE30" s="12"/>
      <c r="AF30" s="12"/>
      <c r="AG30" s="12"/>
      <c r="AH30" s="12"/>
    </row>
    <row r="31" spans="1:34" ht="15" customHeight="1" x14ac:dyDescent="0.35">
      <c r="A31" s="80"/>
      <c r="B31" s="53"/>
      <c r="C31" s="54"/>
      <c r="D31" s="54"/>
      <c r="E31" s="55"/>
      <c r="F31" s="55"/>
      <c r="G31" s="55"/>
      <c r="H31" s="55"/>
      <c r="I31" s="55"/>
      <c r="J31" s="55"/>
      <c r="K31" s="55"/>
      <c r="L31" s="55"/>
      <c r="M31" s="55"/>
      <c r="N31" s="194"/>
      <c r="O31" s="204" t="s">
        <v>67</v>
      </c>
      <c r="P31" s="196"/>
      <c r="Q31" s="55"/>
      <c r="R31" s="55"/>
      <c r="S31" s="194"/>
      <c r="T31" s="198" t="s">
        <v>66</v>
      </c>
      <c r="U31" s="200" t="s">
        <v>66</v>
      </c>
      <c r="V31" s="47"/>
      <c r="W31" s="80" t="s">
        <v>12</v>
      </c>
      <c r="X31" s="11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1:34" ht="15" customHeight="1" x14ac:dyDescent="0.35">
      <c r="A32" s="81"/>
      <c r="B32" s="102"/>
      <c r="C32" s="45"/>
      <c r="D32" s="45"/>
      <c r="E32" s="46"/>
      <c r="F32" s="120"/>
      <c r="G32" s="160"/>
      <c r="H32" s="119"/>
      <c r="I32" s="123"/>
      <c r="J32" s="102"/>
      <c r="K32" s="78"/>
      <c r="L32" s="78"/>
      <c r="M32" s="107"/>
      <c r="N32" s="201"/>
      <c r="O32" s="205" t="s">
        <v>19</v>
      </c>
      <c r="P32" s="203"/>
      <c r="Q32" s="123"/>
      <c r="R32" s="102"/>
      <c r="S32" s="195"/>
      <c r="T32" s="199" t="s">
        <v>25</v>
      </c>
      <c r="U32" s="197"/>
      <c r="V32" s="42"/>
      <c r="W32" s="81"/>
      <c r="X32" s="11"/>
      <c r="Y32" s="12"/>
      <c r="Z32" s="12"/>
      <c r="AA32" s="12"/>
      <c r="AB32" s="12"/>
      <c r="AC32" s="12"/>
      <c r="AD32" s="12"/>
      <c r="AE32" s="12"/>
      <c r="AF32" s="12"/>
      <c r="AG32" s="12"/>
      <c r="AH32" s="12"/>
    </row>
    <row r="33" spans="1:34" ht="15" customHeight="1" x14ac:dyDescent="0.35">
      <c r="A33" s="82"/>
      <c r="B33" s="102"/>
      <c r="C33" s="168"/>
      <c r="D33" s="39"/>
      <c r="E33" s="107"/>
      <c r="F33" s="190"/>
      <c r="G33" s="89"/>
      <c r="H33" s="89"/>
      <c r="I33" s="164"/>
      <c r="J33" s="102"/>
      <c r="K33" s="114"/>
      <c r="L33" s="114"/>
      <c r="M33" s="145"/>
      <c r="N33" s="202"/>
      <c r="O33" s="206"/>
      <c r="P33" s="189"/>
      <c r="Q33" s="108"/>
      <c r="R33" s="102"/>
      <c r="S33" s="195"/>
      <c r="T33" s="199"/>
      <c r="U33" s="197"/>
      <c r="V33" s="42"/>
      <c r="W33" s="82"/>
      <c r="X33" s="11"/>
      <c r="Y33" s="12"/>
      <c r="Z33" s="12"/>
      <c r="AA33" s="12"/>
      <c r="AB33" s="12"/>
      <c r="AC33" s="12"/>
      <c r="AD33" s="12"/>
      <c r="AE33" s="12"/>
      <c r="AF33" s="12"/>
      <c r="AG33" s="12"/>
      <c r="AH33" s="12"/>
    </row>
    <row r="34" spans="1:34" ht="15" customHeight="1" x14ac:dyDescent="0.35">
      <c r="A34" s="82"/>
      <c r="B34" s="44"/>
      <c r="C34" s="89"/>
      <c r="D34" s="43"/>
      <c r="E34" s="145"/>
      <c r="F34" s="44"/>
      <c r="G34" s="44"/>
      <c r="H34" s="44"/>
      <c r="I34" s="44"/>
      <c r="J34" s="44"/>
      <c r="K34" s="79"/>
      <c r="L34" s="79"/>
      <c r="M34" s="118"/>
      <c r="N34" s="44"/>
      <c r="O34" s="44"/>
      <c r="P34" s="44"/>
      <c r="Q34" s="44"/>
      <c r="R34" s="44"/>
      <c r="S34" s="56"/>
      <c r="T34" s="45"/>
      <c r="U34" s="46"/>
      <c r="V34" s="47"/>
      <c r="W34" s="82"/>
      <c r="X34" s="11"/>
      <c r="Y34" s="12"/>
      <c r="Z34" s="12"/>
      <c r="AA34" s="12"/>
      <c r="AB34" s="12"/>
      <c r="AC34" s="12"/>
      <c r="AD34" s="12"/>
      <c r="AE34" s="12"/>
      <c r="AF34" s="12"/>
      <c r="AG34" s="12"/>
      <c r="AH34" s="12"/>
    </row>
    <row r="35" spans="1:34" ht="15" customHeight="1" x14ac:dyDescent="0.35">
      <c r="A35" s="82"/>
      <c r="B35" s="169"/>
      <c r="C35" s="170"/>
      <c r="D35" s="170"/>
      <c r="E35" s="170"/>
      <c r="F35" s="171"/>
      <c r="G35" s="171"/>
      <c r="H35" s="171"/>
      <c r="I35" s="171"/>
      <c r="J35" s="172"/>
      <c r="K35" s="191"/>
      <c r="L35" s="89"/>
      <c r="M35" s="164"/>
      <c r="N35" s="163"/>
      <c r="O35" s="119"/>
      <c r="P35" s="160"/>
      <c r="Q35" s="118"/>
      <c r="R35" s="102"/>
      <c r="S35" s="39"/>
      <c r="T35" s="79"/>
      <c r="U35" s="108"/>
      <c r="V35" s="42"/>
      <c r="W35" s="82"/>
      <c r="X35" s="11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1:34" ht="15" customHeight="1" x14ac:dyDescent="0.35">
      <c r="A36" s="82"/>
      <c r="B36" s="173"/>
      <c r="C36" s="174"/>
      <c r="D36" s="174"/>
      <c r="E36" s="174"/>
      <c r="F36" s="175"/>
      <c r="G36" s="175"/>
      <c r="H36" s="175"/>
      <c r="I36" s="175"/>
      <c r="J36" s="176"/>
      <c r="K36" s="72"/>
      <c r="L36" s="45"/>
      <c r="M36" s="46"/>
      <c r="N36" s="102"/>
      <c r="O36" s="89"/>
      <c r="P36" s="89"/>
      <c r="Q36" s="108"/>
      <c r="R36" s="102"/>
      <c r="S36" s="39"/>
      <c r="T36" s="79"/>
      <c r="U36" s="108"/>
      <c r="V36" s="42"/>
      <c r="W36" s="82"/>
      <c r="X36" s="11"/>
      <c r="Y36" s="12"/>
      <c r="Z36" s="12"/>
      <c r="AA36" s="12"/>
      <c r="AB36" s="12"/>
      <c r="AC36" s="12"/>
      <c r="AD36" s="12"/>
      <c r="AE36" s="12"/>
      <c r="AF36" s="12"/>
      <c r="AG36" s="12"/>
      <c r="AH36" s="12"/>
    </row>
    <row r="37" spans="1:34" ht="15" customHeight="1" x14ac:dyDescent="0.35">
      <c r="A37" s="82"/>
      <c r="B37" s="177"/>
      <c r="C37" s="178"/>
      <c r="D37" s="178"/>
      <c r="E37" s="178"/>
      <c r="F37" s="179"/>
      <c r="G37" s="179"/>
      <c r="H37" s="179"/>
      <c r="I37" s="179"/>
      <c r="J37" s="180"/>
      <c r="K37" s="189"/>
      <c r="L37" s="79"/>
      <c r="M37" s="108"/>
      <c r="N37" s="48"/>
      <c r="O37" s="67"/>
      <c r="P37" s="71"/>
      <c r="Q37" s="70"/>
      <c r="R37" s="48"/>
      <c r="S37" s="56"/>
      <c r="T37" s="56"/>
      <c r="U37" s="57"/>
      <c r="V37" s="47"/>
      <c r="W37" s="82"/>
      <c r="X37" s="11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1:34" ht="15" customHeight="1" x14ac:dyDescent="0.35">
      <c r="A38" s="82"/>
      <c r="B38" s="102"/>
      <c r="C38" s="79"/>
      <c r="D38" s="45"/>
      <c r="E38" s="108"/>
      <c r="F38" s="102"/>
      <c r="G38" s="119"/>
      <c r="H38" s="79"/>
      <c r="I38" s="118"/>
      <c r="J38" s="102"/>
      <c r="K38" s="89"/>
      <c r="L38" s="89"/>
      <c r="M38" s="164"/>
      <c r="N38" s="102"/>
      <c r="O38" s="119"/>
      <c r="P38" s="78"/>
      <c r="Q38" s="123"/>
      <c r="R38" s="102"/>
      <c r="S38" s="39"/>
      <c r="T38" s="79"/>
      <c r="U38" s="108"/>
      <c r="V38" s="42"/>
      <c r="W38" s="82"/>
      <c r="X38" s="11"/>
      <c r="Y38" s="12"/>
      <c r="Z38" s="12"/>
      <c r="AA38" s="12"/>
      <c r="AB38" s="12"/>
      <c r="AC38" s="12"/>
      <c r="AD38" s="12"/>
      <c r="AE38" s="12"/>
      <c r="AF38" s="12"/>
      <c r="AG38" s="12"/>
      <c r="AH38" s="12"/>
    </row>
    <row r="39" spans="1:34" ht="15" customHeight="1" x14ac:dyDescent="0.35">
      <c r="A39" s="82"/>
      <c r="B39" s="102"/>
      <c r="C39" s="89"/>
      <c r="D39" s="167"/>
      <c r="E39" s="108"/>
      <c r="F39" s="102"/>
      <c r="G39" s="89"/>
      <c r="H39" s="79"/>
      <c r="I39" s="108"/>
      <c r="J39" s="102"/>
      <c r="K39" s="39"/>
      <c r="L39" s="39"/>
      <c r="M39" s="40"/>
      <c r="N39" s="102"/>
      <c r="O39" s="89"/>
      <c r="P39" s="79"/>
      <c r="Q39" s="108"/>
      <c r="R39" s="102"/>
      <c r="S39" s="39"/>
      <c r="T39" s="79"/>
      <c r="U39" s="108"/>
      <c r="V39" s="42"/>
      <c r="W39" s="82"/>
      <c r="X39" s="11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1:34" ht="15" customHeight="1" x14ac:dyDescent="0.35">
      <c r="A40" s="83"/>
      <c r="B40" s="50"/>
      <c r="C40" s="51"/>
      <c r="D40" s="85"/>
      <c r="E40" s="49"/>
      <c r="F40" s="50"/>
      <c r="G40" s="51"/>
      <c r="H40" s="51"/>
      <c r="I40" s="49"/>
      <c r="J40" s="58"/>
      <c r="K40" s="59"/>
      <c r="L40" s="59"/>
      <c r="M40" s="49"/>
      <c r="N40" s="50"/>
      <c r="O40" s="51"/>
      <c r="P40" s="51"/>
      <c r="Q40" s="49"/>
      <c r="R40" s="50"/>
      <c r="S40" s="51"/>
      <c r="T40" s="51"/>
      <c r="U40" s="49"/>
      <c r="V40" s="60"/>
      <c r="W40" s="83"/>
      <c r="X40" s="11"/>
      <c r="Y40" s="12"/>
      <c r="Z40" s="12"/>
      <c r="AA40" s="12"/>
      <c r="AB40" s="12"/>
      <c r="AC40" s="12"/>
      <c r="AD40" s="12"/>
      <c r="AE40" s="12"/>
      <c r="AF40" s="12"/>
      <c r="AG40" s="12"/>
      <c r="AH40" s="12"/>
    </row>
    <row r="41" spans="1:34" ht="12.75" customHeight="1" x14ac:dyDescent="0.35">
      <c r="A41" s="18"/>
      <c r="B41" s="18"/>
      <c r="C41" s="18"/>
      <c r="D41" s="18"/>
      <c r="E41" s="18"/>
      <c r="F41" s="61"/>
      <c r="G41" s="61"/>
      <c r="H41" s="61"/>
      <c r="I41" s="61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1:34" ht="14.25" customHeight="1" x14ac:dyDescent="0.35">
      <c r="A42" s="17"/>
      <c r="B42" s="62" t="s">
        <v>37</v>
      </c>
      <c r="C42" s="63">
        <f>COUNTIF((B19:V40),"Pianfetti")</f>
        <v>2</v>
      </c>
      <c r="D42" s="64"/>
      <c r="E42" s="62" t="s">
        <v>21</v>
      </c>
      <c r="F42" s="63">
        <f>COUNTIF((B19:Y40),"Dubarry")</f>
        <v>2</v>
      </c>
      <c r="G42" s="64"/>
      <c r="H42" s="62" t="s">
        <v>23</v>
      </c>
      <c r="I42" s="63">
        <f>COUNTIF((B19:AB40),"Seitz")</f>
        <v>2</v>
      </c>
      <c r="J42" s="64"/>
      <c r="K42" s="62" t="s">
        <v>26</v>
      </c>
      <c r="L42" s="63">
        <f>COUNTIF((A19:AE40),"Brunet")</f>
        <v>2</v>
      </c>
      <c r="M42" s="64"/>
      <c r="N42" s="62" t="s">
        <v>30</v>
      </c>
      <c r="O42" s="63">
        <f>COUNTIF((A19:AH40),"Queroli")</f>
        <v>2</v>
      </c>
      <c r="P42" s="17"/>
      <c r="Q42" s="17"/>
      <c r="R42" s="17"/>
      <c r="S42" s="17"/>
      <c r="T42" s="17"/>
      <c r="U42" s="17"/>
      <c r="V42" s="17"/>
      <c r="W42" s="17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</row>
    <row r="43" spans="1:34" ht="14.25" customHeight="1" x14ac:dyDescent="0.35">
      <c r="A43" s="17"/>
      <c r="B43" s="62" t="s">
        <v>17</v>
      </c>
      <c r="C43" s="63">
        <f>COUNTIF((B20:V41),"Anstett")</f>
        <v>0</v>
      </c>
      <c r="D43" s="64"/>
      <c r="E43" s="62" t="s">
        <v>22</v>
      </c>
      <c r="F43" s="63">
        <f>COUNTIF((B20:Y41),"Lambert")</f>
        <v>2</v>
      </c>
      <c r="G43" s="64"/>
      <c r="H43" s="62"/>
      <c r="I43" s="63"/>
      <c r="J43" s="64"/>
      <c r="K43" s="62" t="s">
        <v>27</v>
      </c>
      <c r="L43" s="63">
        <f>COUNTIF((A19:AE41),"Gimalac")</f>
        <v>0</v>
      </c>
      <c r="M43" s="64"/>
      <c r="N43" s="62" t="s">
        <v>31</v>
      </c>
      <c r="O43" s="63">
        <f>COUNTIF((B19:AH41),"Rifkiss")</f>
        <v>2</v>
      </c>
      <c r="P43" s="17"/>
      <c r="Q43" s="17"/>
      <c r="R43" s="17"/>
      <c r="S43" s="17"/>
      <c r="T43" s="17"/>
      <c r="U43" s="17"/>
      <c r="V43" s="17"/>
      <c r="W43" s="17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1:34" ht="14.25" customHeight="1" x14ac:dyDescent="0.35">
      <c r="A44" s="17"/>
      <c r="B44" s="62" t="s">
        <v>18</v>
      </c>
      <c r="C44" s="63">
        <f>COUNTIF((B19:V42),"Apithy")</f>
        <v>1</v>
      </c>
      <c r="D44" s="64"/>
      <c r="E44" s="62" t="s">
        <v>39</v>
      </c>
      <c r="F44" s="63">
        <f>COUNTIF((B19:Y42),"Patrice.JP")</f>
        <v>2</v>
      </c>
      <c r="G44" s="64"/>
      <c r="H44" s="62" t="s">
        <v>24</v>
      </c>
      <c r="I44" s="63">
        <f>COUNTIF((B19:AB42),"Balzer")</f>
        <v>2</v>
      </c>
      <c r="J44" s="64"/>
      <c r="K44" s="62" t="s">
        <v>28</v>
      </c>
      <c r="L44" s="63">
        <f>COUNTIF((B19:AE42),"Lembach")</f>
        <v>2</v>
      </c>
      <c r="M44" s="64"/>
      <c r="N44" s="62" t="s">
        <v>32</v>
      </c>
      <c r="O44" s="63">
        <f>COUNTIF((A19:AH42),"Vongsavady")</f>
        <v>0</v>
      </c>
      <c r="P44" s="17"/>
      <c r="Q44" s="17"/>
      <c r="R44" s="17"/>
      <c r="S44" s="17"/>
      <c r="T44" s="17"/>
      <c r="U44" s="17"/>
      <c r="V44" s="17"/>
      <c r="W44" s="17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</row>
    <row r="45" spans="1:34" ht="14.25" customHeight="1" x14ac:dyDescent="0.35">
      <c r="A45" s="17"/>
      <c r="B45" s="62" t="s">
        <v>19</v>
      </c>
      <c r="C45" s="63">
        <f>COUNTIF((B19:V43),"Ballorca")</f>
        <v>2</v>
      </c>
      <c r="D45" s="64"/>
      <c r="E45" s="68" t="s">
        <v>20</v>
      </c>
      <c r="F45" s="63">
        <f>COUNTIF((B20:Y43),"Barloy")</f>
        <v>2</v>
      </c>
      <c r="G45" s="64"/>
      <c r="H45" s="62" t="s">
        <v>25</v>
      </c>
      <c r="I45" s="63">
        <f>COUNTIF((B19:AB43),"Berder")</f>
        <v>2</v>
      </c>
      <c r="J45" s="64"/>
      <c r="K45" s="62" t="s">
        <v>29</v>
      </c>
      <c r="L45" s="63">
        <f>COUNTIF((A19:AE43),"Noutcha")</f>
        <v>0</v>
      </c>
      <c r="M45" s="64"/>
      <c r="N45" s="62" t="s">
        <v>41</v>
      </c>
      <c r="O45" s="63">
        <f>COUNTIF((A19:AH43),"Klein")</f>
        <v>2</v>
      </c>
      <c r="P45" s="17"/>
      <c r="Q45" s="17"/>
      <c r="R45" s="17"/>
      <c r="S45" s="17"/>
      <c r="T45" s="17"/>
      <c r="U45" s="17"/>
      <c r="V45" s="17"/>
      <c r="W45" s="17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1:34" ht="14.25" customHeight="1" x14ac:dyDescent="0.35">
      <c r="A46" s="17"/>
      <c r="B46" s="68" t="s">
        <v>40</v>
      </c>
      <c r="C46" s="63">
        <f>COUNTIF((B19:V41),"Bibi")</f>
        <v>2</v>
      </c>
      <c r="D46" s="64"/>
      <c r="E46" s="69"/>
      <c r="F46" s="63"/>
      <c r="G46" s="64"/>
      <c r="H46" s="69" t="s">
        <v>34</v>
      </c>
      <c r="I46" s="63">
        <f>COUNTIF((B20:AB44),"Taillandier")</f>
        <v>2</v>
      </c>
      <c r="J46" s="64"/>
      <c r="K46" s="64" t="s">
        <v>35</v>
      </c>
      <c r="L46" s="63">
        <f>COUNTIF((A20:AE44),"Colleau")</f>
        <v>2</v>
      </c>
      <c r="M46" s="64"/>
      <c r="N46" s="64"/>
      <c r="O46" s="17"/>
      <c r="P46" s="17"/>
      <c r="Q46" s="17"/>
      <c r="R46" s="17"/>
      <c r="S46" s="17"/>
      <c r="T46" s="17"/>
      <c r="U46" s="17"/>
      <c r="V46" s="17"/>
      <c r="W46" s="17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</row>
    <row r="47" spans="1:34" ht="14.25" customHeight="1" x14ac:dyDescent="0.35">
      <c r="A47" s="17"/>
      <c r="B47" s="68" t="s">
        <v>38</v>
      </c>
      <c r="C47" s="63">
        <f>COUNTIF((B19:T40),"Patrice.S")</f>
        <v>2</v>
      </c>
      <c r="D47" s="64"/>
      <c r="E47" s="69"/>
      <c r="F47" s="63"/>
      <c r="G47" s="64"/>
      <c r="H47" s="64"/>
      <c r="I47" s="64"/>
      <c r="J47" s="64"/>
      <c r="K47" s="64"/>
      <c r="L47" s="64"/>
      <c r="M47" s="64"/>
      <c r="N47" s="64"/>
      <c r="O47" s="17"/>
      <c r="P47" s="17"/>
      <c r="Q47" s="17"/>
      <c r="R47" s="17"/>
      <c r="S47" s="17"/>
      <c r="T47" s="17"/>
      <c r="U47" s="17"/>
      <c r="V47" s="17"/>
      <c r="W47" s="17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</sheetData>
  <mergeCells count="164">
    <mergeCell ref="U35:U36"/>
    <mergeCell ref="U26:U27"/>
    <mergeCell ref="R38:R39"/>
    <mergeCell ref="P35:P36"/>
    <mergeCell ref="H20:H21"/>
    <mergeCell ref="C29:C30"/>
    <mergeCell ref="N38:N39"/>
    <mergeCell ref="O35:O36"/>
    <mergeCell ref="M23:M24"/>
    <mergeCell ref="G20:G21"/>
    <mergeCell ref="L32:L33"/>
    <mergeCell ref="J38:J39"/>
    <mergeCell ref="J23:J24"/>
    <mergeCell ref="H38:H39"/>
    <mergeCell ref="F32:F33"/>
    <mergeCell ref="I20:I21"/>
    <mergeCell ref="F38:F39"/>
    <mergeCell ref="I26:I27"/>
    <mergeCell ref="K26:K27"/>
    <mergeCell ref="K34:K35"/>
    <mergeCell ref="J29:J30"/>
    <mergeCell ref="F29:F30"/>
    <mergeCell ref="O32:O33"/>
    <mergeCell ref="M32:M33"/>
    <mergeCell ref="J6:M9"/>
    <mergeCell ref="F6:I9"/>
    <mergeCell ref="M37:M38"/>
    <mergeCell ref="R17:U17"/>
    <mergeCell ref="F26:F27"/>
    <mergeCell ref="G26:G27"/>
    <mergeCell ref="P29:P30"/>
    <mergeCell ref="P26:P27"/>
    <mergeCell ref="K37:K38"/>
    <mergeCell ref="L37:L38"/>
    <mergeCell ref="O26:O27"/>
    <mergeCell ref="M34:M35"/>
    <mergeCell ref="L34:L35"/>
    <mergeCell ref="N26:N27"/>
    <mergeCell ref="U38:U39"/>
    <mergeCell ref="T38:T39"/>
    <mergeCell ref="U20:U21"/>
    <mergeCell ref="R32:R33"/>
    <mergeCell ref="J17:M17"/>
    <mergeCell ref="F23:F24"/>
    <mergeCell ref="H23:H24"/>
    <mergeCell ref="P38:P39"/>
    <mergeCell ref="R20:R21"/>
    <mergeCell ref="R35:R36"/>
    <mergeCell ref="A16:E16"/>
    <mergeCell ref="C23:C24"/>
    <mergeCell ref="A31:A40"/>
    <mergeCell ref="D29:D30"/>
    <mergeCell ref="C33:C34"/>
    <mergeCell ref="B38:B39"/>
    <mergeCell ref="E26:E27"/>
    <mergeCell ref="B29:B30"/>
    <mergeCell ref="C38:C39"/>
    <mergeCell ref="D20:D21"/>
    <mergeCell ref="D39:D40"/>
    <mergeCell ref="A19:A30"/>
    <mergeCell ref="D23:D24"/>
    <mergeCell ref="B32:B33"/>
    <mergeCell ref="E20:E21"/>
    <mergeCell ref="D26:D27"/>
    <mergeCell ref="C20:C21"/>
    <mergeCell ref="E23:E24"/>
    <mergeCell ref="B23:B24"/>
    <mergeCell ref="B20:B21"/>
    <mergeCell ref="B26:B27"/>
    <mergeCell ref="B35:J37"/>
    <mergeCell ref="I23:I24"/>
    <mergeCell ref="B5:E5"/>
    <mergeCell ref="J5:M5"/>
    <mergeCell ref="F5:I5"/>
    <mergeCell ref="H32:H33"/>
    <mergeCell ref="K20:K21"/>
    <mergeCell ref="P32:P33"/>
    <mergeCell ref="S20:S21"/>
    <mergeCell ref="M26:M27"/>
    <mergeCell ref="O23:O24"/>
    <mergeCell ref="R11:U14"/>
    <mergeCell ref="K29:K30"/>
    <mergeCell ref="N17:Q17"/>
    <mergeCell ref="L29:L30"/>
    <mergeCell ref="H29:H30"/>
    <mergeCell ref="F17:I17"/>
    <mergeCell ref="F11:I14"/>
    <mergeCell ref="Q26:Q27"/>
    <mergeCell ref="G32:G33"/>
    <mergeCell ref="K23:K24"/>
    <mergeCell ref="N11:Q14"/>
    <mergeCell ref="J32:J33"/>
    <mergeCell ref="M20:M21"/>
    <mergeCell ref="L23:L24"/>
    <mergeCell ref="J20:J21"/>
    <mergeCell ref="A6:A9"/>
    <mergeCell ref="E33:E34"/>
    <mergeCell ref="N1:W1"/>
    <mergeCell ref="B11:E14"/>
    <mergeCell ref="U32:U33"/>
    <mergeCell ref="O20:O21"/>
    <mergeCell ref="O38:O39"/>
    <mergeCell ref="W6:W9"/>
    <mergeCell ref="R26:R27"/>
    <mergeCell ref="J11:M14"/>
    <mergeCell ref="G23:G24"/>
    <mergeCell ref="E38:E39"/>
    <mergeCell ref="H26:H27"/>
    <mergeCell ref="F20:F21"/>
    <mergeCell ref="N35:N36"/>
    <mergeCell ref="Q23:Q24"/>
    <mergeCell ref="T35:T36"/>
    <mergeCell ref="I32:I33"/>
    <mergeCell ref="L20:L21"/>
    <mergeCell ref="N23:N24"/>
    <mergeCell ref="P23:P24"/>
    <mergeCell ref="W31:W40"/>
    <mergeCell ref="N20:N21"/>
    <mergeCell ref="C26:C27"/>
    <mergeCell ref="K32:K33"/>
    <mergeCell ref="T32:T33"/>
    <mergeCell ref="A1:C1"/>
    <mergeCell ref="I38:I39"/>
    <mergeCell ref="L26:L27"/>
    <mergeCell ref="J26:J27"/>
    <mergeCell ref="G38:G39"/>
    <mergeCell ref="N32:N33"/>
    <mergeCell ref="Q20:Q21"/>
    <mergeCell ref="A11:A14"/>
    <mergeCell ref="G29:G30"/>
    <mergeCell ref="Q38:Q39"/>
    <mergeCell ref="E29:E30"/>
    <mergeCell ref="B17:E17"/>
    <mergeCell ref="N5:Q5"/>
    <mergeCell ref="I2:J2"/>
    <mergeCell ref="I1:J1"/>
    <mergeCell ref="A4:E4"/>
    <mergeCell ref="Q32:Q33"/>
    <mergeCell ref="B6:E9"/>
    <mergeCell ref="I29:I30"/>
    <mergeCell ref="Q35:Q36"/>
    <mergeCell ref="P20:P21"/>
    <mergeCell ref="N2:W2"/>
    <mergeCell ref="N3:W3"/>
    <mergeCell ref="O29:O30"/>
    <mergeCell ref="Q29:Q30"/>
    <mergeCell ref="S23:S24"/>
    <mergeCell ref="W19:W30"/>
    <mergeCell ref="T29:T30"/>
    <mergeCell ref="T20:T21"/>
    <mergeCell ref="S29:S30"/>
    <mergeCell ref="W11:W14"/>
    <mergeCell ref="T23:T24"/>
    <mergeCell ref="N6:Q9"/>
    <mergeCell ref="R23:R24"/>
    <mergeCell ref="V6:V9"/>
    <mergeCell ref="V11:V14"/>
    <mergeCell ref="U23:U24"/>
    <mergeCell ref="S26:S27"/>
    <mergeCell ref="R5:U5"/>
    <mergeCell ref="R6:U9"/>
    <mergeCell ref="R29:R30"/>
    <mergeCell ref="U29:U30"/>
    <mergeCell ref="T26:T27"/>
  </mergeCells>
  <phoneticPr fontId="15" type="noConversion"/>
  <pageMargins left="0.19685039370078741" right="0.19685039370078741" top="0.98425196850393704" bottom="0.98425196850393704" header="0.51181102362204722" footer="0.51181102362204722"/>
  <pageSetup scale="70" orientation="landscape" r:id="rId1"/>
  <headerFooter>
    <oddHeader>&amp;L&amp;K000000Sabre séniors 2018-2019&amp;R&amp;K000000INSEP</oddHeader>
    <oddFooter>&amp;CPréparé par Cyril Verbrackel &amp;D&amp;RPage &amp;P</oddFooter>
  </headerFooter>
  <extLs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Semaine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Verbrackel</dc:creator>
  <cp:lastModifiedBy>Cyril Verbrackel</cp:lastModifiedBy>
  <cp:lastPrinted>2018-09-06T12:37:44Z</cp:lastPrinted>
  <dcterms:created xsi:type="dcterms:W3CDTF">2018-02-07T10:01:36Z</dcterms:created>
  <dcterms:modified xsi:type="dcterms:W3CDTF">2018-09-20T11:49:43Z</dcterms:modified>
</cp:coreProperties>
</file>