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U:\"/>
    </mc:Choice>
  </mc:AlternateContent>
  <bookViews>
    <workbookView xWindow="0" yWindow="0" windowWidth="25200" windowHeight="11970"/>
  </bookViews>
  <sheets>
    <sheet name="Extraction" sheetId="1" r:id="rId1"/>
    <sheet name="Espagne" sheetId="6" r:id="rId2"/>
    <sheet name="Allemagne" sheetId="7" r:id="rId3"/>
    <sheet name="Maroc" sheetId="8" r:id="rId4"/>
    <sheet name="France" sheetId="2" r:id="rId5"/>
    <sheet name="Italie" sheetId="3" r:id="rId6"/>
    <sheet name="Hongrie" sheetId="4" r:id="rId7"/>
    <sheet name="Portugal" sheetId="5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3" i="6" l="1"/>
  <c r="M13" i="6"/>
  <c r="N13" i="6"/>
  <c r="O13" i="6"/>
  <c r="P13" i="6"/>
  <c r="Q13" i="6"/>
  <c r="R13" i="6"/>
  <c r="S13" i="6"/>
  <c r="T13" i="6"/>
  <c r="U13" i="6"/>
  <c r="L14" i="6"/>
  <c r="M14" i="6"/>
  <c r="N14" i="6"/>
  <c r="O14" i="6"/>
  <c r="P14" i="6"/>
  <c r="Q14" i="6"/>
  <c r="R14" i="6"/>
  <c r="S14" i="6"/>
  <c r="T14" i="6"/>
  <c r="U14" i="6"/>
  <c r="W11" i="6"/>
  <c r="X11" i="6"/>
  <c r="Y11" i="6"/>
  <c r="W12" i="6"/>
  <c r="X12" i="6"/>
  <c r="Y12" i="6"/>
  <c r="M14" i="5"/>
  <c r="L14" i="5"/>
  <c r="K14" i="5"/>
  <c r="J14" i="5"/>
  <c r="I14" i="5"/>
  <c r="H14" i="5"/>
  <c r="G14" i="5"/>
  <c r="F14" i="5"/>
  <c r="E14" i="5"/>
  <c r="D14" i="5"/>
  <c r="M13" i="5"/>
  <c r="L13" i="5"/>
  <c r="K13" i="5"/>
  <c r="J13" i="5"/>
  <c r="I13" i="5"/>
  <c r="H13" i="5"/>
  <c r="G13" i="5"/>
  <c r="F13" i="5"/>
  <c r="E13" i="5"/>
  <c r="D13" i="5"/>
  <c r="M14" i="4"/>
  <c r="L14" i="4"/>
  <c r="K14" i="4"/>
  <c r="J14" i="4"/>
  <c r="I14" i="4"/>
  <c r="H14" i="4"/>
  <c r="G14" i="4"/>
  <c r="F14" i="4"/>
  <c r="E14" i="4"/>
  <c r="D14" i="4"/>
  <c r="M13" i="4"/>
  <c r="L13" i="4"/>
  <c r="K13" i="4"/>
  <c r="J13" i="4"/>
  <c r="I13" i="4"/>
  <c r="H13" i="4"/>
  <c r="G13" i="4"/>
  <c r="F13" i="4"/>
  <c r="E13" i="4"/>
  <c r="D13" i="4"/>
  <c r="M14" i="3"/>
  <c r="L14" i="3"/>
  <c r="K14" i="3"/>
  <c r="J14" i="3"/>
  <c r="I14" i="3"/>
  <c r="H14" i="3"/>
  <c r="G14" i="3"/>
  <c r="F14" i="3"/>
  <c r="E14" i="3"/>
  <c r="D14" i="3"/>
  <c r="M13" i="3"/>
  <c r="L13" i="3"/>
  <c r="K13" i="3"/>
  <c r="J13" i="3"/>
  <c r="I13" i="3"/>
  <c r="H13" i="3"/>
  <c r="G13" i="3"/>
  <c r="F13" i="3"/>
  <c r="E13" i="3"/>
  <c r="D13" i="3"/>
  <c r="M14" i="2"/>
  <c r="L14" i="2"/>
  <c r="K14" i="2"/>
  <c r="J14" i="2"/>
  <c r="I14" i="2"/>
  <c r="H14" i="2"/>
  <c r="G14" i="2"/>
  <c r="F14" i="2"/>
  <c r="E14" i="2"/>
  <c r="D14" i="2"/>
  <c r="M13" i="2"/>
  <c r="L13" i="2"/>
  <c r="K13" i="2"/>
  <c r="J13" i="2"/>
  <c r="I13" i="2"/>
  <c r="H13" i="2"/>
  <c r="G13" i="2"/>
  <c r="F13" i="2"/>
  <c r="E13" i="2"/>
  <c r="D13" i="2"/>
  <c r="M14" i="8"/>
  <c r="L14" i="8"/>
  <c r="K14" i="8"/>
  <c r="J14" i="8"/>
  <c r="I14" i="8"/>
  <c r="H14" i="8"/>
  <c r="G14" i="8"/>
  <c r="F14" i="8"/>
  <c r="E14" i="8"/>
  <c r="D14" i="8"/>
  <c r="M13" i="8"/>
  <c r="L13" i="8"/>
  <c r="K13" i="8"/>
  <c r="J13" i="8"/>
  <c r="I13" i="8"/>
  <c r="H13" i="8"/>
  <c r="G13" i="8"/>
  <c r="F13" i="8"/>
  <c r="E13" i="8"/>
  <c r="D13" i="8"/>
  <c r="M14" i="7"/>
  <c r="L14" i="7"/>
  <c r="K14" i="7"/>
  <c r="J14" i="7"/>
  <c r="I14" i="7"/>
  <c r="H14" i="7"/>
  <c r="G14" i="7"/>
  <c r="F14" i="7"/>
  <c r="E14" i="7"/>
  <c r="D14" i="7"/>
  <c r="M13" i="7"/>
  <c r="L13" i="7"/>
  <c r="K13" i="7"/>
  <c r="J13" i="7"/>
  <c r="I13" i="7"/>
  <c r="H13" i="7"/>
  <c r="G13" i="7"/>
  <c r="F13" i="7"/>
  <c r="E13" i="7"/>
  <c r="D13" i="7"/>
  <c r="E13" i="6"/>
  <c r="F13" i="6"/>
  <c r="G13" i="6"/>
  <c r="H13" i="6"/>
  <c r="I13" i="6"/>
  <c r="J13" i="6"/>
  <c r="K13" i="6"/>
  <c r="E14" i="6"/>
  <c r="F14" i="6"/>
  <c r="G14" i="6"/>
  <c r="H14" i="6"/>
  <c r="I14" i="6"/>
  <c r="J14" i="6"/>
  <c r="K14" i="6"/>
  <c r="D14" i="6"/>
  <c r="D13" i="6"/>
  <c r="P12" i="5"/>
  <c r="O12" i="5"/>
  <c r="N12" i="5"/>
  <c r="P11" i="5"/>
  <c r="O11" i="5"/>
  <c r="N11" i="5"/>
  <c r="P10" i="5"/>
  <c r="O10" i="5"/>
  <c r="N10" i="5"/>
  <c r="P9" i="5"/>
  <c r="O9" i="5"/>
  <c r="N9" i="5"/>
  <c r="P8" i="5"/>
  <c r="O8" i="5"/>
  <c r="N8" i="5"/>
  <c r="P7" i="5"/>
  <c r="O7" i="5"/>
  <c r="N7" i="5"/>
  <c r="P6" i="5"/>
  <c r="O6" i="5"/>
  <c r="N6" i="5"/>
  <c r="P5" i="5"/>
  <c r="O5" i="5"/>
  <c r="N5" i="5"/>
  <c r="P4" i="5"/>
  <c r="O4" i="5"/>
  <c r="N4" i="5"/>
  <c r="P3" i="5"/>
  <c r="O3" i="5"/>
  <c r="N3" i="5"/>
  <c r="P12" i="4"/>
  <c r="O12" i="4"/>
  <c r="N12" i="4"/>
  <c r="P11" i="4"/>
  <c r="O11" i="4"/>
  <c r="N11" i="4"/>
  <c r="P10" i="4"/>
  <c r="O10" i="4"/>
  <c r="N10" i="4"/>
  <c r="P9" i="4"/>
  <c r="O9" i="4"/>
  <c r="N9" i="4"/>
  <c r="P8" i="4"/>
  <c r="O8" i="4"/>
  <c r="N8" i="4"/>
  <c r="P7" i="4"/>
  <c r="O7" i="4"/>
  <c r="N7" i="4"/>
  <c r="P6" i="4"/>
  <c r="O6" i="4"/>
  <c r="N6" i="4"/>
  <c r="P5" i="4"/>
  <c r="O5" i="4"/>
  <c r="N5" i="4"/>
  <c r="P4" i="4"/>
  <c r="O4" i="4"/>
  <c r="N4" i="4"/>
  <c r="P3" i="4"/>
  <c r="O3" i="4"/>
  <c r="N3" i="4"/>
  <c r="P12" i="3"/>
  <c r="O12" i="3"/>
  <c r="N12" i="3"/>
  <c r="P11" i="3"/>
  <c r="O11" i="3"/>
  <c r="N11" i="3"/>
  <c r="P10" i="3"/>
  <c r="O10" i="3"/>
  <c r="N10" i="3"/>
  <c r="P9" i="3"/>
  <c r="O9" i="3"/>
  <c r="N9" i="3"/>
  <c r="P8" i="3"/>
  <c r="O8" i="3"/>
  <c r="N8" i="3"/>
  <c r="P7" i="3"/>
  <c r="O7" i="3"/>
  <c r="N7" i="3"/>
  <c r="P6" i="3"/>
  <c r="O6" i="3"/>
  <c r="N6" i="3"/>
  <c r="P5" i="3"/>
  <c r="O5" i="3"/>
  <c r="N5" i="3"/>
  <c r="P4" i="3"/>
  <c r="O4" i="3"/>
  <c r="N4" i="3"/>
  <c r="P3" i="3"/>
  <c r="O3" i="3"/>
  <c r="N3" i="3"/>
  <c r="P12" i="2"/>
  <c r="O12" i="2"/>
  <c r="N12" i="2"/>
  <c r="P11" i="2"/>
  <c r="O11" i="2"/>
  <c r="N11" i="2"/>
  <c r="P10" i="2"/>
  <c r="O10" i="2"/>
  <c r="N10" i="2"/>
  <c r="P9" i="2"/>
  <c r="O9" i="2"/>
  <c r="N9" i="2"/>
  <c r="P8" i="2"/>
  <c r="O8" i="2"/>
  <c r="N8" i="2"/>
  <c r="P7" i="2"/>
  <c r="O7" i="2"/>
  <c r="N7" i="2"/>
  <c r="P6" i="2"/>
  <c r="O6" i="2"/>
  <c r="N6" i="2"/>
  <c r="P5" i="2"/>
  <c r="O5" i="2"/>
  <c r="N5" i="2"/>
  <c r="P4" i="2"/>
  <c r="O4" i="2"/>
  <c r="N4" i="2"/>
  <c r="P3" i="2"/>
  <c r="O3" i="2"/>
  <c r="N3" i="2"/>
  <c r="P12" i="8"/>
  <c r="O12" i="8"/>
  <c r="N12" i="8"/>
  <c r="P11" i="8"/>
  <c r="O11" i="8"/>
  <c r="N11" i="8"/>
  <c r="P10" i="8"/>
  <c r="O10" i="8"/>
  <c r="N10" i="8"/>
  <c r="P9" i="8"/>
  <c r="O9" i="8"/>
  <c r="N9" i="8"/>
  <c r="P8" i="8"/>
  <c r="O8" i="8"/>
  <c r="N8" i="8"/>
  <c r="P7" i="8"/>
  <c r="O7" i="8"/>
  <c r="N7" i="8"/>
  <c r="P6" i="8"/>
  <c r="O6" i="8"/>
  <c r="N6" i="8"/>
  <c r="P5" i="8"/>
  <c r="O5" i="8"/>
  <c r="N5" i="8"/>
  <c r="P4" i="8"/>
  <c r="O4" i="8"/>
  <c r="N4" i="8"/>
  <c r="P3" i="8"/>
  <c r="O3" i="8"/>
  <c r="N3" i="8"/>
  <c r="P12" i="7"/>
  <c r="O12" i="7"/>
  <c r="N12" i="7"/>
  <c r="P11" i="7"/>
  <c r="O11" i="7"/>
  <c r="N11" i="7"/>
  <c r="P10" i="7"/>
  <c r="O10" i="7"/>
  <c r="N10" i="7"/>
  <c r="P9" i="7"/>
  <c r="O9" i="7"/>
  <c r="N9" i="7"/>
  <c r="P8" i="7"/>
  <c r="O8" i="7"/>
  <c r="N8" i="7"/>
  <c r="P7" i="7"/>
  <c r="O7" i="7"/>
  <c r="N7" i="7"/>
  <c r="P6" i="7"/>
  <c r="O6" i="7"/>
  <c r="N6" i="7"/>
  <c r="P5" i="7"/>
  <c r="O5" i="7"/>
  <c r="N5" i="7"/>
  <c r="P4" i="7"/>
  <c r="O4" i="7"/>
  <c r="N4" i="7"/>
  <c r="P3" i="7"/>
  <c r="O3" i="7"/>
  <c r="N3" i="7"/>
  <c r="Y10" i="6"/>
  <c r="X10" i="6"/>
  <c r="W10" i="6"/>
  <c r="Y9" i="6"/>
  <c r="X9" i="6"/>
  <c r="W9" i="6"/>
  <c r="Y8" i="6"/>
  <c r="X8" i="6"/>
  <c r="W8" i="6"/>
  <c r="Y7" i="6"/>
  <c r="X7" i="6"/>
  <c r="W7" i="6"/>
  <c r="W5" i="6"/>
  <c r="X5" i="6"/>
  <c r="Y5" i="6"/>
  <c r="W6" i="6"/>
  <c r="X6" i="6"/>
  <c r="Y6" i="6"/>
  <c r="W4" i="6"/>
  <c r="X4" i="6"/>
  <c r="W3" i="6"/>
  <c r="X3" i="6"/>
  <c r="Y4" i="6" l="1"/>
  <c r="Y3" i="6"/>
  <c r="B202" i="1" l="1"/>
  <c r="G202" i="1"/>
</calcChain>
</file>

<file path=xl/sharedStrings.xml><?xml version="1.0" encoding="utf-8"?>
<sst xmlns="http://schemas.openxmlformats.org/spreadsheetml/2006/main" count="768" uniqueCount="235">
  <si>
    <t>Type de cépage</t>
  </si>
  <si>
    <t>Date de début de contrat effectif</t>
  </si>
  <si>
    <t>Date de début de contrat prévu</t>
  </si>
  <si>
    <t>Fin de contrat</t>
  </si>
  <si>
    <t>Localisation</t>
  </si>
  <si>
    <t xml:space="preserve">Nom </t>
  </si>
  <si>
    <t>Irnselloslug</t>
  </si>
  <si>
    <t>Ligberhe</t>
  </si>
  <si>
    <t>Berhegom</t>
  </si>
  <si>
    <t>Burernsol</t>
  </si>
  <si>
    <t>Gomnartho</t>
  </si>
  <si>
    <t>Morlumhalllim</t>
  </si>
  <si>
    <t>Thithu</t>
  </si>
  <si>
    <t>Urnhaculbar</t>
  </si>
  <si>
    <t>Lamurn</t>
  </si>
  <si>
    <t>Thathocul</t>
  </si>
  <si>
    <t>Mircel</t>
  </si>
  <si>
    <t>Hunir</t>
  </si>
  <si>
    <t>Listhothegym</t>
  </si>
  <si>
    <t>Barmur</t>
  </si>
  <si>
    <t>Limlum</t>
  </si>
  <si>
    <t>Mirorn</t>
  </si>
  <si>
    <t>Colgemtha</t>
  </si>
  <si>
    <t>Byrgamcyl</t>
  </si>
  <si>
    <t>Thenarhi</t>
  </si>
  <si>
    <t>Barlyssolnir</t>
  </si>
  <si>
    <t>Hileg</t>
  </si>
  <si>
    <t>Lumarn</t>
  </si>
  <si>
    <t>Norgimnircel</t>
  </si>
  <si>
    <t>Urnhallnor</t>
  </si>
  <si>
    <t>Solbir</t>
  </si>
  <si>
    <t>Laglus</t>
  </si>
  <si>
    <t>Bererncelsal</t>
  </si>
  <si>
    <t>Cyltho</t>
  </si>
  <si>
    <t>Lysgemho</t>
  </si>
  <si>
    <t>Limsal</t>
  </si>
  <si>
    <t>Lamgomcel</t>
  </si>
  <si>
    <t>Yrnlogborsal</t>
  </si>
  <si>
    <t>Ligbirlis</t>
  </si>
  <si>
    <t>Sulcyl</t>
  </si>
  <si>
    <t>Celhalug</t>
  </si>
  <si>
    <t>Marlis</t>
  </si>
  <si>
    <t>Celirnsyl</t>
  </si>
  <si>
    <t>Thuthi</t>
  </si>
  <si>
    <t>Colirn</t>
  </si>
  <si>
    <t>Lasarn</t>
  </si>
  <si>
    <t>Gamber</t>
  </si>
  <si>
    <t>Lisirnbarnir</t>
  </si>
  <si>
    <t>Celerngom</t>
  </si>
  <si>
    <t>Hemarhu</t>
  </si>
  <si>
    <t>Higymhemor</t>
  </si>
  <si>
    <t>Listheles</t>
  </si>
  <si>
    <t>Legthalam</t>
  </si>
  <si>
    <t>Gymlog</t>
  </si>
  <si>
    <t>Ornsilluslig</t>
  </si>
  <si>
    <t>Sylgimlos</t>
  </si>
  <si>
    <t>Limthe</t>
  </si>
  <si>
    <t>Yrnlegsullem</t>
  </si>
  <si>
    <t>Silurn</t>
  </si>
  <si>
    <t>Lagsolthuarn</t>
  </si>
  <si>
    <t>Lemthi</t>
  </si>
  <si>
    <t>Leghu</t>
  </si>
  <si>
    <t>Gumlaslognir</t>
  </si>
  <si>
    <t>Logbyrirnbor</t>
  </si>
  <si>
    <t>Silthinorsil</t>
  </si>
  <si>
    <t>Gomorn</t>
  </si>
  <si>
    <t>Bircylbur</t>
  </si>
  <si>
    <t>Barhibar</t>
  </si>
  <si>
    <t>Celthacil</t>
  </si>
  <si>
    <t>Arnlog</t>
  </si>
  <si>
    <t>Silbar</t>
  </si>
  <si>
    <t>Loscylhu</t>
  </si>
  <si>
    <t>Lusnar</t>
  </si>
  <si>
    <t>Mirthilag</t>
  </si>
  <si>
    <t>Sillos</t>
  </si>
  <si>
    <t>Heurn</t>
  </si>
  <si>
    <t>Ornsallustho</t>
  </si>
  <si>
    <t>Thournsulsel</t>
  </si>
  <si>
    <t>Arngimhu</t>
  </si>
  <si>
    <t>Sylhelumhall</t>
  </si>
  <si>
    <t>Limlys</t>
  </si>
  <si>
    <t>Leglusnarha</t>
  </si>
  <si>
    <t>Heho</t>
  </si>
  <si>
    <t>Narern</t>
  </si>
  <si>
    <t>Bursel</t>
  </si>
  <si>
    <t>Cylhellcol</t>
  </si>
  <si>
    <t>Margam</t>
  </si>
  <si>
    <t>Silmar</t>
  </si>
  <si>
    <t>Hohusil</t>
  </si>
  <si>
    <t>Lagthalis</t>
  </si>
  <si>
    <t>Thuthoornlum</t>
  </si>
  <si>
    <t>Cularngum</t>
  </si>
  <si>
    <t>Narlemha</t>
  </si>
  <si>
    <t>Thagam</t>
  </si>
  <si>
    <t>Silmorbur</t>
  </si>
  <si>
    <t>Lassyl</t>
  </si>
  <si>
    <t>Irnsel</t>
  </si>
  <si>
    <t>Bargombarber</t>
  </si>
  <si>
    <t>Nargom</t>
  </si>
  <si>
    <t>Thilogyrnlas</t>
  </si>
  <si>
    <t>Morlislim</t>
  </si>
  <si>
    <t>Lamlos</t>
  </si>
  <si>
    <t>Irnbur</t>
  </si>
  <si>
    <t>Sollam</t>
  </si>
  <si>
    <t>Lumrthi</t>
  </si>
  <si>
    <t>Gemlimheles</t>
  </si>
  <si>
    <t>Lesho</t>
  </si>
  <si>
    <t>Luglog</t>
  </si>
  <si>
    <t>Legarn</t>
  </si>
  <si>
    <t>Gimarn</t>
  </si>
  <si>
    <t>Salbarsolnar</t>
  </si>
  <si>
    <t>Gymcel</t>
  </si>
  <si>
    <t>Gomhalysleg</t>
  </si>
  <si>
    <t>Lumgimarncal</t>
  </si>
  <si>
    <t>Yrnbarbercel</t>
  </si>
  <si>
    <t>Gymlagceltho</t>
  </si>
  <si>
    <t>Bercollumlag</t>
  </si>
  <si>
    <t>Limberlum</t>
  </si>
  <si>
    <t>Lamtha</t>
  </si>
  <si>
    <t>Lagthi</t>
  </si>
  <si>
    <t>Lognir</t>
  </si>
  <si>
    <t>Urnsyllas</t>
  </si>
  <si>
    <t>Sylsalcel</t>
  </si>
  <si>
    <t>Gimlum</t>
  </si>
  <si>
    <t>Mirbirgem</t>
  </si>
  <si>
    <t>Lemcolcalber</t>
  </si>
  <si>
    <t>Lagleshallyrn</t>
  </si>
  <si>
    <t>Gamsal</t>
  </si>
  <si>
    <t>Hubor</t>
  </si>
  <si>
    <t>Murnirsulthu</t>
  </si>
  <si>
    <t>Haluggam</t>
  </si>
  <si>
    <t>Murthicalgem</t>
  </si>
  <si>
    <t>Calgym</t>
  </si>
  <si>
    <t>Thelemsol</t>
  </si>
  <si>
    <t>Thimur</t>
  </si>
  <si>
    <t>Helllosbor</t>
  </si>
  <si>
    <t>Erngymhell</t>
  </si>
  <si>
    <t>Gamlegcilleg</t>
  </si>
  <si>
    <t>Irntho</t>
  </si>
  <si>
    <t>Thulusnir</t>
  </si>
  <si>
    <t>Lesgom</t>
  </si>
  <si>
    <t>Hellliglem</t>
  </si>
  <si>
    <t>Lyscelsilmer</t>
  </si>
  <si>
    <t>Gamlegculnir</t>
  </si>
  <si>
    <t>Celsolbirlem</t>
  </si>
  <si>
    <t>Lisnarmirlag</t>
  </si>
  <si>
    <t>Selgombor</t>
  </si>
  <si>
    <t>Leglimthugem</t>
  </si>
  <si>
    <t>Burloslog</t>
  </si>
  <si>
    <t>Naryrnbarcel</t>
  </si>
  <si>
    <t>Logsollysyrn</t>
  </si>
  <si>
    <t>Leggim</t>
  </si>
  <si>
    <t>Thusil</t>
  </si>
  <si>
    <t>Byrcollum</t>
  </si>
  <si>
    <t>Murlem</t>
  </si>
  <si>
    <t>Mormurcolthu</t>
  </si>
  <si>
    <t>Irnmer</t>
  </si>
  <si>
    <t>Lislesmarlys</t>
  </si>
  <si>
    <t>Colnarr</t>
  </si>
  <si>
    <t>Norlimgomlas</t>
  </si>
  <si>
    <t>Yrnlum</t>
  </si>
  <si>
    <t>Hoha</t>
  </si>
  <si>
    <t>Murgam</t>
  </si>
  <si>
    <t>Gemsylern</t>
  </si>
  <si>
    <t>Birthomersel</t>
  </si>
  <si>
    <t>Salles</t>
  </si>
  <si>
    <t>Arncyl</t>
  </si>
  <si>
    <t>Hallerngum</t>
  </si>
  <si>
    <t>Lusgim</t>
  </si>
  <si>
    <t>Rmerlas</t>
  </si>
  <si>
    <t>Halisirn</t>
  </si>
  <si>
    <t>Logsulselmur</t>
  </si>
  <si>
    <t>Thulam</t>
  </si>
  <si>
    <t>Sullemtho</t>
  </si>
  <si>
    <t>Murhallha</t>
  </si>
  <si>
    <t>Ornthamur</t>
  </si>
  <si>
    <t>Thagymlom</t>
  </si>
  <si>
    <t>Berloglim</t>
  </si>
  <si>
    <t>Ligurn</t>
  </si>
  <si>
    <t>Hulassalsyl</t>
  </si>
  <si>
    <t>Lagsol</t>
  </si>
  <si>
    <t>Lugern</t>
  </si>
  <si>
    <t>Mirlomlysurn</t>
  </si>
  <si>
    <t>Calbar</t>
  </si>
  <si>
    <t>Liggimbormur</t>
  </si>
  <si>
    <t>Yrnselcolgim</t>
  </si>
  <si>
    <t>Arnho</t>
  </si>
  <si>
    <t>Gamcellisr</t>
  </si>
  <si>
    <t>Thalig</t>
  </si>
  <si>
    <t>Selber</t>
  </si>
  <si>
    <t>Thanorgum</t>
  </si>
  <si>
    <t>Loslamcilsil</t>
  </si>
  <si>
    <t>Irngomhebor</t>
  </si>
  <si>
    <t>Celthusylber</t>
  </si>
  <si>
    <t>Borsullim</t>
  </si>
  <si>
    <t>Norgymnor</t>
  </si>
  <si>
    <t>Marornhelllam</t>
  </si>
  <si>
    <t>Lumorn</t>
  </si>
  <si>
    <t>Hothe</t>
  </si>
  <si>
    <t>Gomthu</t>
  </si>
  <si>
    <t>Ornborcul</t>
  </si>
  <si>
    <t>Holosnir</t>
  </si>
  <si>
    <t>Murhalemyrn</t>
  </si>
  <si>
    <t>Gumcylgambyr</t>
  </si>
  <si>
    <t>France</t>
  </si>
  <si>
    <t>Espagne</t>
  </si>
  <si>
    <t>Hongrie</t>
  </si>
  <si>
    <t>Italie</t>
  </si>
  <si>
    <t>Portugal</t>
  </si>
  <si>
    <t>Allemagne</t>
  </si>
  <si>
    <t>Maroc</t>
  </si>
  <si>
    <t>Merlot</t>
  </si>
  <si>
    <t>Mourvèdre</t>
  </si>
  <si>
    <t>Nebbiolo</t>
  </si>
  <si>
    <t>Pinot Noir</t>
  </si>
  <si>
    <t>Tonnes</t>
  </si>
  <si>
    <t>Total</t>
  </si>
  <si>
    <t>dec-16</t>
  </si>
  <si>
    <t>dec-18</t>
  </si>
  <si>
    <t>dec-20</t>
  </si>
  <si>
    <t>Variation 2017</t>
  </si>
  <si>
    <t>Variation 2018</t>
  </si>
  <si>
    <t>Variation 2019</t>
  </si>
  <si>
    <t>Variation Espagne</t>
  </si>
  <si>
    <t>Quantité (tonnes)</t>
  </si>
  <si>
    <t>Nbre contrat</t>
  </si>
  <si>
    <t>Variation Allemagne</t>
  </si>
  <si>
    <t>Variation Maroc</t>
  </si>
  <si>
    <t>Variation France</t>
  </si>
  <si>
    <t>Variation Italie</t>
  </si>
  <si>
    <t>Variation Hongrie</t>
  </si>
  <si>
    <t>Variation Portugal</t>
  </si>
  <si>
    <t>Total tonnes</t>
  </si>
  <si>
    <t>Total contrat</t>
  </si>
  <si>
    <t>Nebbiolo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</si>
</sst>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2" fillId="0" borderId="0"/>
  </cellStyleXfs>
  <cellXfs count="83">
    <xf numFmtId="0" fontId="0" fillId="0" borderId="0" xfId="0"/>
    <xf numFmtId="0" fontId="1" fillId="0" borderId="0" xfId="0" applyFont="1" applyAlignment="1">
      <alignment vertical="center" wrapText="1"/>
    </xf>
    <xf numFmtId="14" fontId="0" fillId="0" borderId="0" xfId="0" applyNumberFormat="1"/>
    <xf numFmtId="0" fontId="4" fillId="0" borderId="7" xfId="0" applyFont="1" applyBorder="1"/>
    <xf numFmtId="0" fontId="0" fillId="0" borderId="1" xfId="0" applyBorder="1"/>
    <xf numFmtId="17" fontId="0" fillId="0" borderId="2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4" fillId="2" borderId="7" xfId="0" applyFont="1" applyFill="1" applyBorder="1" applyAlignment="1">
      <alignment horizontal="center" vertical="center"/>
    </xf>
    <xf numFmtId="164" fontId="0" fillId="2" borderId="9" xfId="0" applyNumberFormat="1" applyFill="1" applyBorder="1"/>
    <xf numFmtId="9" fontId="0" fillId="2" borderId="9" xfId="1" applyFont="1" applyFill="1" applyBorder="1"/>
    <xf numFmtId="0" fontId="4" fillId="2" borderId="10" xfId="0" applyFont="1" applyFill="1" applyBorder="1" applyAlignment="1">
      <alignment horizontal="center" vertical="center"/>
    </xf>
    <xf numFmtId="1" fontId="0" fillId="2" borderId="0" xfId="0" applyNumberFormat="1" applyFill="1" applyBorder="1"/>
    <xf numFmtId="9" fontId="0" fillId="2" borderId="0" xfId="1" applyFont="1" applyFill="1" applyBorder="1"/>
    <xf numFmtId="0" fontId="4" fillId="3" borderId="7" xfId="0" applyFont="1" applyFill="1" applyBorder="1" applyAlignment="1">
      <alignment horizontal="center" vertical="center"/>
    </xf>
    <xf numFmtId="164" fontId="0" fillId="3" borderId="9" xfId="0" applyNumberFormat="1" applyFill="1" applyBorder="1"/>
    <xf numFmtId="9" fontId="0" fillId="3" borderId="9" xfId="1" applyFont="1" applyFill="1" applyBorder="1"/>
    <xf numFmtId="0" fontId="4" fillId="3" borderId="10" xfId="0" applyFont="1" applyFill="1" applyBorder="1" applyAlignment="1">
      <alignment horizontal="center" vertical="center"/>
    </xf>
    <xf numFmtId="1" fontId="0" fillId="3" borderId="0" xfId="0" applyNumberFormat="1" applyFill="1" applyBorder="1"/>
    <xf numFmtId="9" fontId="0" fillId="3" borderId="0" xfId="1" applyFont="1" applyFill="1" applyBorder="1"/>
    <xf numFmtId="0" fontId="4" fillId="4" borderId="7" xfId="0" applyFont="1" applyFill="1" applyBorder="1" applyAlignment="1">
      <alignment horizontal="center" vertical="center"/>
    </xf>
    <xf numFmtId="164" fontId="0" fillId="4" borderId="9" xfId="0" applyNumberFormat="1" applyFill="1" applyBorder="1"/>
    <xf numFmtId="9" fontId="0" fillId="4" borderId="9" xfId="1" applyFont="1" applyFill="1" applyBorder="1"/>
    <xf numFmtId="0" fontId="4" fillId="4" borderId="10" xfId="0" applyFont="1" applyFill="1" applyBorder="1" applyAlignment="1">
      <alignment horizontal="center" vertical="center"/>
    </xf>
    <xf numFmtId="1" fontId="0" fillId="4" borderId="0" xfId="0" applyNumberFormat="1" applyFill="1" applyBorder="1"/>
    <xf numFmtId="9" fontId="0" fillId="4" borderId="0" xfId="1" applyFont="1" applyFill="1" applyBorder="1"/>
    <xf numFmtId="0" fontId="4" fillId="5" borderId="7" xfId="0" applyFont="1" applyFill="1" applyBorder="1" applyAlignment="1">
      <alignment horizontal="center" vertical="center"/>
    </xf>
    <xf numFmtId="164" fontId="0" fillId="5" borderId="9" xfId="0" applyNumberFormat="1" applyFill="1" applyBorder="1"/>
    <xf numFmtId="9" fontId="0" fillId="5" borderId="9" xfId="1" applyFont="1" applyFill="1" applyBorder="1"/>
    <xf numFmtId="0" fontId="4" fillId="5" borderId="10" xfId="0" applyFont="1" applyFill="1" applyBorder="1" applyAlignment="1">
      <alignment horizontal="center" vertical="center"/>
    </xf>
    <xf numFmtId="1" fontId="0" fillId="5" borderId="0" xfId="0" applyNumberFormat="1" applyFill="1" applyBorder="1"/>
    <xf numFmtId="9" fontId="0" fillId="5" borderId="0" xfId="1" applyFont="1" applyFill="1" applyBorder="1"/>
    <xf numFmtId="164" fontId="0" fillId="6" borderId="9" xfId="0" applyNumberFormat="1" applyFill="1" applyBorder="1"/>
    <xf numFmtId="0" fontId="4" fillId="7" borderId="7" xfId="0" applyFont="1" applyFill="1" applyBorder="1" applyAlignment="1">
      <alignment horizontal="center" vertical="center"/>
    </xf>
    <xf numFmtId="164" fontId="0" fillId="7" borderId="9" xfId="0" applyNumberFormat="1" applyFill="1" applyBorder="1"/>
    <xf numFmtId="9" fontId="0" fillId="7" borderId="9" xfId="1" applyFont="1" applyFill="1" applyBorder="1"/>
    <xf numFmtId="164" fontId="0" fillId="2" borderId="12" xfId="0" applyNumberFormat="1" applyFill="1" applyBorder="1"/>
    <xf numFmtId="1" fontId="0" fillId="2" borderId="5" xfId="0" applyNumberFormat="1" applyFill="1" applyBorder="1"/>
    <xf numFmtId="1" fontId="0" fillId="2" borderId="6" xfId="0" applyNumberFormat="1" applyFill="1" applyBorder="1"/>
    <xf numFmtId="164" fontId="0" fillId="3" borderId="12" xfId="0" applyNumberFormat="1" applyFill="1" applyBorder="1"/>
    <xf numFmtId="1" fontId="0" fillId="3" borderId="5" xfId="0" applyNumberFormat="1" applyFill="1" applyBorder="1"/>
    <xf numFmtId="1" fontId="0" fillId="3" borderId="6" xfId="0" applyNumberFormat="1" applyFill="1" applyBorder="1"/>
    <xf numFmtId="164" fontId="0" fillId="4" borderId="12" xfId="0" applyNumberFormat="1" applyFill="1" applyBorder="1"/>
    <xf numFmtId="1" fontId="0" fillId="4" borderId="5" xfId="0" applyNumberFormat="1" applyFill="1" applyBorder="1"/>
    <xf numFmtId="1" fontId="0" fillId="4" borderId="6" xfId="0" applyNumberFormat="1" applyFill="1" applyBorder="1"/>
    <xf numFmtId="164" fontId="0" fillId="5" borderId="12" xfId="0" applyNumberFormat="1" applyFill="1" applyBorder="1"/>
    <xf numFmtId="1" fontId="0" fillId="5" borderId="5" xfId="0" applyNumberFormat="1" applyFill="1" applyBorder="1"/>
    <xf numFmtId="1" fontId="0" fillId="5" borderId="6" xfId="0" applyNumberFormat="1" applyFill="1" applyBorder="1"/>
    <xf numFmtId="164" fontId="0" fillId="7" borderId="12" xfId="0" applyNumberFormat="1" applyFill="1" applyBorder="1"/>
    <xf numFmtId="0" fontId="4" fillId="7" borderId="11" xfId="0" applyFont="1" applyFill="1" applyBorder="1" applyAlignment="1">
      <alignment horizontal="center" vertical="center"/>
    </xf>
    <xf numFmtId="1" fontId="0" fillId="7" borderId="5" xfId="0" applyNumberFormat="1" applyFill="1" applyBorder="1"/>
    <xf numFmtId="1" fontId="0" fillId="7" borderId="6" xfId="0" applyNumberFormat="1" applyFill="1" applyBorder="1"/>
    <xf numFmtId="0" fontId="0" fillId="0" borderId="3" xfId="0" applyBorder="1" applyAlignment="1">
      <alignment horizontal="center"/>
    </xf>
    <xf numFmtId="9" fontId="0" fillId="2" borderId="12" xfId="1" applyFont="1" applyFill="1" applyBorder="1"/>
    <xf numFmtId="9" fontId="0" fillId="2" borderId="4" xfId="1" applyFont="1" applyFill="1" applyBorder="1"/>
    <xf numFmtId="9" fontId="0" fillId="3" borderId="12" xfId="1" applyFont="1" applyFill="1" applyBorder="1"/>
    <xf numFmtId="9" fontId="0" fillId="3" borderId="4" xfId="1" applyFont="1" applyFill="1" applyBorder="1"/>
    <xf numFmtId="9" fontId="0" fillId="4" borderId="12" xfId="1" applyFont="1" applyFill="1" applyBorder="1"/>
    <xf numFmtId="9" fontId="0" fillId="4" borderId="4" xfId="1" applyFont="1" applyFill="1" applyBorder="1"/>
    <xf numFmtId="9" fontId="0" fillId="5" borderId="12" xfId="1" applyFont="1" applyFill="1" applyBorder="1"/>
    <xf numFmtId="9" fontId="0" fillId="5" borderId="4" xfId="1" applyFont="1" applyFill="1" applyBorder="1"/>
    <xf numFmtId="9" fontId="0" fillId="7" borderId="12" xfId="1" applyFont="1" applyFill="1" applyBorder="1"/>
    <xf numFmtId="9" fontId="0" fillId="7" borderId="5" xfId="1" applyFont="1" applyFill="1" applyBorder="1"/>
    <xf numFmtId="9" fontId="0" fillId="7" borderId="6" xfId="1" applyFont="1" applyFill="1" applyBorder="1"/>
    <xf numFmtId="0" fontId="0" fillId="2" borderId="7" xfId="0" applyFill="1" applyBorder="1"/>
    <xf numFmtId="0" fontId="0" fillId="2" borderId="11" xfId="0" applyFill="1" applyBorder="1"/>
    <xf numFmtId="0" fontId="0" fillId="3" borderId="7" xfId="0" applyFill="1" applyBorder="1"/>
    <xf numFmtId="0" fontId="0" fillId="3" borderId="11" xfId="0" applyFill="1" applyBorder="1"/>
    <xf numFmtId="0" fontId="0" fillId="4" borderId="7" xfId="0" applyFill="1" applyBorder="1"/>
    <xf numFmtId="0" fontId="0" fillId="4" borderId="11" xfId="0" applyFill="1" applyBorder="1"/>
    <xf numFmtId="0" fontId="0" fillId="5" borderId="7" xfId="0" applyFill="1" applyBorder="1"/>
    <xf numFmtId="0" fontId="0" fillId="5" borderId="11" xfId="0" applyFill="1" applyBorder="1"/>
    <xf numFmtId="0" fontId="0" fillId="7" borderId="7" xfId="0" applyFill="1" applyBorder="1"/>
    <xf numFmtId="0" fontId="0" fillId="7" borderId="11" xfId="0" applyFill="1" applyBorder="1"/>
    <xf numFmtId="0" fontId="5" fillId="0" borderId="0" xfId="0" applyFont="1"/>
    <xf numFmtId="0" fontId="6" fillId="0" borderId="0" xfId="0" applyFont="1" applyAlignment="1">
      <alignment vertical="center" wrapText="1"/>
    </xf>
    <xf numFmtId="0" fontId="0" fillId="6" borderId="9" xfId="0" applyFill="1" applyBorder="1"/>
    <xf numFmtId="0" fontId="0" fillId="6" borderId="12" xfId="0" applyFill="1" applyBorder="1"/>
    <xf numFmtId="0" fontId="0" fillId="6" borderId="5" xfId="0" applyFill="1" applyBorder="1"/>
    <xf numFmtId="0" fontId="0" fillId="6" borderId="6" xfId="0" applyFill="1" applyBorder="1"/>
    <xf numFmtId="0" fontId="3" fillId="6" borderId="7" xfId="0" applyFont="1" applyFill="1" applyBorder="1" applyAlignment="1">
      <alignment horizontal="center"/>
    </xf>
    <xf numFmtId="0" fontId="3" fillId="6" borderId="11" xfId="0" applyFont="1" applyFill="1" applyBorder="1" applyAlignment="1">
      <alignment horizontal="center"/>
    </xf>
    <xf numFmtId="1" fontId="0" fillId="6" borderId="5" xfId="0" applyNumberFormat="1" applyFill="1" applyBorder="1"/>
  </cellXfs>
  <cellStyles count="3">
    <cellStyle name="Normal" xfId="0" builtinId="0"/>
    <cellStyle name="Normal 2" xfId="2"/>
    <cellStyle name="Pourcentage" xfId="1" builtinId="5"/>
  </cellStyles>
  <dxfs count="10"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rgb="FF000000"/>
        <name val="Calibri"/>
        <scheme val="minor"/>
      </font>
      <alignment horizontal="general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6"/>
        <name val="Calibri"/>
        <scheme val="minor"/>
      </font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alibri"/>
        <scheme val="minor"/>
      </font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G202" totalsRowCount="1" totalsRowDxfId="0">
  <autoFilter ref="A1:G201"/>
  <tableColumns count="7">
    <tableColumn id="1" name="Localisation" totalsRowLabel="Total" totalsRowDxfId="7"/>
    <tableColumn id="2" name="Nom " totalsRowFunction="count" dataDxfId="9" totalsRowDxfId="6"/>
    <tableColumn id="3" name="Type de cépage" totalsRowDxfId="5"/>
    <tableColumn id="4" name="Date de début de contrat effectif" totalsRowDxfId="4"/>
    <tableColumn id="5" name="Date de début de contrat prévu" dataDxfId="8" totalsRowDxfId="3"/>
    <tableColumn id="6" name="Fin de contrat" totalsRowDxfId="2"/>
    <tableColumn id="7" name="Tonnes" totalsRowFunction="sum" totalsRow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G202"/>
  <sheetViews>
    <sheetView tabSelected="1" workbookViewId="0">
      <selection activeCell="J7" sqref="J7"/>
    </sheetView>
  </sheetViews>
  <sheetFormatPr baseColWidth="10" defaultRowHeight="15" x14ac:dyDescent="0.25"/>
  <cols>
    <col min="1" max="1" width="17.42578125" customWidth="1"/>
    <col min="2" max="2" width="23.7109375" customWidth="1"/>
    <col min="3" max="3" width="23.85546875" customWidth="1"/>
    <col min="4" max="4" width="35.5703125" customWidth="1"/>
    <col min="5" max="5" width="37.42578125" customWidth="1"/>
    <col min="6" max="6" width="19.140625" customWidth="1"/>
  </cols>
  <sheetData>
    <row r="1" spans="1:7" x14ac:dyDescent="0.25">
      <c r="A1" t="s">
        <v>4</v>
      </c>
      <c r="B1" t="s">
        <v>5</v>
      </c>
      <c r="C1" t="s">
        <v>0</v>
      </c>
      <c r="D1" t="s">
        <v>1</v>
      </c>
      <c r="E1" t="s">
        <v>2</v>
      </c>
      <c r="F1" t="s">
        <v>3</v>
      </c>
      <c r="G1" t="s">
        <v>215</v>
      </c>
    </row>
    <row r="2" spans="1:7" ht="15.75" x14ac:dyDescent="0.25">
      <c r="A2" t="s">
        <v>205</v>
      </c>
      <c r="B2" s="1" t="s">
        <v>23</v>
      </c>
      <c r="C2" t="s">
        <v>212</v>
      </c>
      <c r="D2" s="2">
        <v>42026</v>
      </c>
      <c r="G2">
        <v>1.6</v>
      </c>
    </row>
    <row r="3" spans="1:7" ht="15.75" x14ac:dyDescent="0.25">
      <c r="A3" t="s">
        <v>204</v>
      </c>
      <c r="B3" s="1" t="s">
        <v>6</v>
      </c>
      <c r="C3" t="s">
        <v>211</v>
      </c>
      <c r="D3" s="2">
        <v>42052</v>
      </c>
      <c r="G3">
        <v>1.4</v>
      </c>
    </row>
    <row r="4" spans="1:7" ht="15.75" x14ac:dyDescent="0.25">
      <c r="A4" t="s">
        <v>204</v>
      </c>
      <c r="B4" s="1" t="s">
        <v>7</v>
      </c>
      <c r="C4" t="s">
        <v>212</v>
      </c>
      <c r="D4" s="2">
        <v>42062</v>
      </c>
      <c r="G4">
        <v>1.4</v>
      </c>
    </row>
    <row r="5" spans="1:7" ht="15.75" x14ac:dyDescent="0.25">
      <c r="A5" t="s">
        <v>205</v>
      </c>
      <c r="B5" s="1" t="s">
        <v>40</v>
      </c>
      <c r="C5" t="s">
        <v>213</v>
      </c>
      <c r="D5" s="2">
        <v>42072</v>
      </c>
      <c r="G5">
        <v>1.8</v>
      </c>
    </row>
    <row r="6" spans="1:7" ht="15.75" x14ac:dyDescent="0.25">
      <c r="A6" t="s">
        <v>205</v>
      </c>
      <c r="B6" s="1" t="s">
        <v>41</v>
      </c>
      <c r="C6" t="s">
        <v>214</v>
      </c>
      <c r="D6" s="2">
        <v>42088</v>
      </c>
      <c r="G6">
        <v>1.8</v>
      </c>
    </row>
    <row r="7" spans="1:7" ht="15.75" x14ac:dyDescent="0.25">
      <c r="A7" t="s">
        <v>204</v>
      </c>
      <c r="B7" s="1" t="s">
        <v>8</v>
      </c>
      <c r="C7" t="s">
        <v>213</v>
      </c>
      <c r="D7" s="2">
        <v>42123</v>
      </c>
      <c r="G7">
        <v>1.4</v>
      </c>
    </row>
    <row r="8" spans="1:7" ht="15.75" x14ac:dyDescent="0.25">
      <c r="A8" t="s">
        <v>205</v>
      </c>
      <c r="B8" s="1" t="s">
        <v>57</v>
      </c>
      <c r="C8" t="s">
        <v>214</v>
      </c>
      <c r="D8" s="2">
        <v>42152</v>
      </c>
      <c r="G8">
        <v>1.9</v>
      </c>
    </row>
    <row r="9" spans="1:7" ht="15.75" x14ac:dyDescent="0.25">
      <c r="A9" t="s">
        <v>205</v>
      </c>
      <c r="B9" s="1" t="s">
        <v>24</v>
      </c>
      <c r="C9" t="s">
        <v>213</v>
      </c>
      <c r="D9" s="2">
        <v>42175</v>
      </c>
      <c r="G9">
        <v>1.6</v>
      </c>
    </row>
    <row r="10" spans="1:7" ht="15.75" x14ac:dyDescent="0.25">
      <c r="A10" t="s">
        <v>204</v>
      </c>
      <c r="B10" s="1" t="s">
        <v>9</v>
      </c>
      <c r="C10" t="s">
        <v>214</v>
      </c>
      <c r="D10" s="2">
        <v>42205</v>
      </c>
      <c r="G10">
        <v>1.4</v>
      </c>
    </row>
    <row r="11" spans="1:7" ht="15.75" x14ac:dyDescent="0.25">
      <c r="A11" t="s">
        <v>205</v>
      </c>
      <c r="B11" s="1" t="s">
        <v>25</v>
      </c>
      <c r="C11" t="s">
        <v>214</v>
      </c>
      <c r="D11" s="2">
        <v>42217</v>
      </c>
      <c r="G11">
        <v>1.6</v>
      </c>
    </row>
    <row r="12" spans="1:7" ht="15.75" x14ac:dyDescent="0.25">
      <c r="A12" t="s">
        <v>205</v>
      </c>
      <c r="B12" s="1" t="s">
        <v>42</v>
      </c>
      <c r="C12" t="s">
        <v>211</v>
      </c>
      <c r="D12" s="2">
        <v>42283</v>
      </c>
      <c r="G12">
        <v>1.8</v>
      </c>
    </row>
    <row r="13" spans="1:7" ht="15.75" x14ac:dyDescent="0.25">
      <c r="A13" t="s">
        <v>205</v>
      </c>
      <c r="B13" s="1" t="s">
        <v>26</v>
      </c>
      <c r="C13" t="s">
        <v>211</v>
      </c>
      <c r="D13" s="2">
        <v>42300</v>
      </c>
      <c r="G13">
        <v>1.6</v>
      </c>
    </row>
    <row r="14" spans="1:7" ht="15.75" x14ac:dyDescent="0.25">
      <c r="A14" t="s">
        <v>205</v>
      </c>
      <c r="B14" s="1" t="s">
        <v>27</v>
      </c>
      <c r="C14" t="s">
        <v>212</v>
      </c>
      <c r="D14" s="2">
        <v>42354</v>
      </c>
      <c r="G14">
        <v>1.6</v>
      </c>
    </row>
    <row r="15" spans="1:7" ht="15.75" x14ac:dyDescent="0.25">
      <c r="A15" t="s">
        <v>205</v>
      </c>
      <c r="B15" s="1" t="s">
        <v>28</v>
      </c>
      <c r="C15" t="s">
        <v>213</v>
      </c>
      <c r="D15" s="2">
        <v>42362</v>
      </c>
      <c r="G15">
        <v>1.6</v>
      </c>
    </row>
    <row r="16" spans="1:7" ht="15.75" x14ac:dyDescent="0.25">
      <c r="A16" t="s">
        <v>205</v>
      </c>
      <c r="B16" s="1" t="s">
        <v>43</v>
      </c>
      <c r="C16" t="s">
        <v>212</v>
      </c>
      <c r="D16" s="2">
        <v>42382</v>
      </c>
      <c r="G16">
        <v>1.8</v>
      </c>
    </row>
    <row r="17" spans="1:7" ht="15.75" x14ac:dyDescent="0.25">
      <c r="A17" t="s">
        <v>205</v>
      </c>
      <c r="B17" s="1" t="s">
        <v>58</v>
      </c>
      <c r="C17" t="s">
        <v>211</v>
      </c>
      <c r="D17" s="2">
        <v>42392</v>
      </c>
      <c r="G17">
        <v>1.9</v>
      </c>
    </row>
    <row r="18" spans="1:7" ht="15.75" x14ac:dyDescent="0.25">
      <c r="A18" t="s">
        <v>205</v>
      </c>
      <c r="B18" s="1" t="s">
        <v>44</v>
      </c>
      <c r="C18" t="s">
        <v>213</v>
      </c>
      <c r="D18" s="2">
        <v>42398</v>
      </c>
      <c r="G18">
        <v>1.8</v>
      </c>
    </row>
    <row r="19" spans="1:7" ht="15.75" x14ac:dyDescent="0.25">
      <c r="A19" t="s">
        <v>205</v>
      </c>
      <c r="B19" s="1" t="s">
        <v>45</v>
      </c>
      <c r="C19" t="s">
        <v>214</v>
      </c>
      <c r="D19" s="2">
        <v>42429</v>
      </c>
      <c r="G19">
        <v>1.8</v>
      </c>
    </row>
    <row r="20" spans="1:7" ht="15.75" x14ac:dyDescent="0.25">
      <c r="A20" t="s">
        <v>204</v>
      </c>
      <c r="B20" s="1" t="s">
        <v>10</v>
      </c>
      <c r="C20" t="s">
        <v>211</v>
      </c>
      <c r="D20" s="2">
        <v>42431</v>
      </c>
      <c r="G20">
        <v>1.4</v>
      </c>
    </row>
    <row r="21" spans="1:7" ht="15.75" x14ac:dyDescent="0.25">
      <c r="A21" t="s">
        <v>205</v>
      </c>
      <c r="B21" s="1" t="s">
        <v>59</v>
      </c>
      <c r="C21" t="s">
        <v>212</v>
      </c>
      <c r="D21" s="2">
        <v>42446</v>
      </c>
      <c r="G21">
        <v>1.9</v>
      </c>
    </row>
    <row r="22" spans="1:7" ht="15.75" x14ac:dyDescent="0.25">
      <c r="A22" t="s">
        <v>204</v>
      </c>
      <c r="B22" s="1" t="s">
        <v>11</v>
      </c>
      <c r="C22" t="s">
        <v>212</v>
      </c>
      <c r="D22" s="2">
        <v>42447</v>
      </c>
      <c r="G22">
        <v>1.4</v>
      </c>
    </row>
    <row r="23" spans="1:7" ht="15.75" x14ac:dyDescent="0.25">
      <c r="A23" t="s">
        <v>204</v>
      </c>
      <c r="B23" s="1" t="s">
        <v>12</v>
      </c>
      <c r="C23" t="s">
        <v>213</v>
      </c>
      <c r="D23" s="2">
        <v>42454</v>
      </c>
      <c r="G23">
        <v>1.4</v>
      </c>
    </row>
    <row r="24" spans="1:7" ht="15.75" x14ac:dyDescent="0.25">
      <c r="A24" t="s">
        <v>205</v>
      </c>
      <c r="B24" s="1" t="s">
        <v>60</v>
      </c>
      <c r="C24" t="s">
        <v>213</v>
      </c>
      <c r="D24" s="2">
        <v>42478</v>
      </c>
      <c r="G24">
        <v>1.9</v>
      </c>
    </row>
    <row r="25" spans="1:7" ht="15.75" x14ac:dyDescent="0.25">
      <c r="A25" t="s">
        <v>205</v>
      </c>
      <c r="B25" s="1" t="s">
        <v>61</v>
      </c>
      <c r="C25" t="s">
        <v>214</v>
      </c>
      <c r="D25" s="2">
        <v>42510</v>
      </c>
      <c r="G25">
        <v>2</v>
      </c>
    </row>
    <row r="26" spans="1:7" ht="15.75" x14ac:dyDescent="0.25">
      <c r="A26" t="s">
        <v>205</v>
      </c>
      <c r="B26" s="1" t="s">
        <v>29</v>
      </c>
      <c r="C26" t="s">
        <v>214</v>
      </c>
      <c r="D26" s="2">
        <v>42511</v>
      </c>
      <c r="G26">
        <v>1.6</v>
      </c>
    </row>
    <row r="27" spans="1:7" ht="15.75" x14ac:dyDescent="0.25">
      <c r="A27" t="s">
        <v>205</v>
      </c>
      <c r="B27" s="1" t="s">
        <v>30</v>
      </c>
      <c r="C27" t="s">
        <v>211</v>
      </c>
      <c r="D27" s="2">
        <v>42531</v>
      </c>
      <c r="G27">
        <v>1.6</v>
      </c>
    </row>
    <row r="28" spans="1:7" ht="15.75" x14ac:dyDescent="0.25">
      <c r="A28" t="s">
        <v>205</v>
      </c>
      <c r="B28" s="1" t="s">
        <v>31</v>
      </c>
      <c r="C28" t="s">
        <v>212</v>
      </c>
      <c r="D28" s="2">
        <v>42566</v>
      </c>
      <c r="G28">
        <v>1.7</v>
      </c>
    </row>
    <row r="29" spans="1:7" ht="15.75" x14ac:dyDescent="0.25">
      <c r="A29" t="s">
        <v>204</v>
      </c>
      <c r="B29" s="1" t="s">
        <v>13</v>
      </c>
      <c r="C29" t="s">
        <v>214</v>
      </c>
      <c r="D29" s="2">
        <v>42590</v>
      </c>
      <c r="G29">
        <v>1.4</v>
      </c>
    </row>
    <row r="30" spans="1:7" ht="15.75" x14ac:dyDescent="0.25">
      <c r="A30" t="s">
        <v>205</v>
      </c>
      <c r="B30" s="1" t="s">
        <v>46</v>
      </c>
      <c r="C30" t="s">
        <v>211</v>
      </c>
      <c r="D30" s="2">
        <v>42591</v>
      </c>
      <c r="G30">
        <v>1.8</v>
      </c>
    </row>
    <row r="31" spans="1:7" ht="15.75" x14ac:dyDescent="0.25">
      <c r="A31" t="s">
        <v>205</v>
      </c>
      <c r="B31" s="1" t="s">
        <v>32</v>
      </c>
      <c r="C31" t="s">
        <v>213</v>
      </c>
      <c r="D31" s="2">
        <v>42611</v>
      </c>
      <c r="G31">
        <v>1.7</v>
      </c>
    </row>
    <row r="32" spans="1:7" ht="15.75" x14ac:dyDescent="0.25">
      <c r="A32" t="s">
        <v>205</v>
      </c>
      <c r="B32" s="1" t="s">
        <v>62</v>
      </c>
      <c r="C32" t="s">
        <v>211</v>
      </c>
      <c r="D32" s="2">
        <v>42634</v>
      </c>
      <c r="G32">
        <v>2</v>
      </c>
    </row>
    <row r="33" spans="1:7" ht="15.75" x14ac:dyDescent="0.25">
      <c r="A33" t="s">
        <v>205</v>
      </c>
      <c r="B33" s="1" t="s">
        <v>33</v>
      </c>
      <c r="C33" t="s">
        <v>214</v>
      </c>
      <c r="D33" s="2">
        <v>42639</v>
      </c>
      <c r="G33">
        <v>1.7</v>
      </c>
    </row>
    <row r="34" spans="1:7" ht="15.75" x14ac:dyDescent="0.25">
      <c r="A34" t="s">
        <v>205</v>
      </c>
      <c r="B34" s="1" t="s">
        <v>63</v>
      </c>
      <c r="C34" t="s">
        <v>212</v>
      </c>
      <c r="D34" s="2">
        <v>42654</v>
      </c>
      <c r="G34">
        <v>2</v>
      </c>
    </row>
    <row r="35" spans="1:7" ht="15.75" x14ac:dyDescent="0.25">
      <c r="A35" t="s">
        <v>205</v>
      </c>
      <c r="B35" s="1" t="s">
        <v>64</v>
      </c>
      <c r="C35" t="s">
        <v>213</v>
      </c>
      <c r="D35" s="2">
        <v>42682</v>
      </c>
      <c r="G35">
        <v>2</v>
      </c>
    </row>
    <row r="36" spans="1:7" ht="15.75" x14ac:dyDescent="0.25">
      <c r="A36" t="s">
        <v>205</v>
      </c>
      <c r="B36" s="1" t="s">
        <v>47</v>
      </c>
      <c r="C36" t="s">
        <v>212</v>
      </c>
      <c r="D36" s="2">
        <v>42698</v>
      </c>
      <c r="G36">
        <v>1.8</v>
      </c>
    </row>
    <row r="37" spans="1:7" ht="15.75" x14ac:dyDescent="0.25">
      <c r="A37" t="s">
        <v>205</v>
      </c>
      <c r="B37" s="1" t="s">
        <v>48</v>
      </c>
      <c r="C37" t="s">
        <v>213</v>
      </c>
      <c r="D37" s="2">
        <v>42712</v>
      </c>
      <c r="G37">
        <v>1.8</v>
      </c>
    </row>
    <row r="38" spans="1:7" ht="15.75" x14ac:dyDescent="0.25">
      <c r="A38" t="s">
        <v>205</v>
      </c>
      <c r="B38" s="1" t="s">
        <v>49</v>
      </c>
      <c r="C38" t="s">
        <v>214</v>
      </c>
      <c r="D38" s="2">
        <v>42716</v>
      </c>
      <c r="G38">
        <v>1.8</v>
      </c>
    </row>
    <row r="39" spans="1:7" ht="15.75" x14ac:dyDescent="0.25">
      <c r="A39" t="s">
        <v>204</v>
      </c>
      <c r="B39" s="1" t="s">
        <v>14</v>
      </c>
      <c r="C39" t="s">
        <v>211</v>
      </c>
      <c r="D39" s="2">
        <v>42737</v>
      </c>
      <c r="G39">
        <v>1.4</v>
      </c>
    </row>
    <row r="40" spans="1:7" ht="15.75" x14ac:dyDescent="0.25">
      <c r="A40" t="s">
        <v>205</v>
      </c>
      <c r="B40" s="1" t="s">
        <v>65</v>
      </c>
      <c r="C40" t="s">
        <v>214</v>
      </c>
      <c r="D40" s="2">
        <v>42739</v>
      </c>
      <c r="G40">
        <v>2</v>
      </c>
    </row>
    <row r="41" spans="1:7" ht="15.75" x14ac:dyDescent="0.25">
      <c r="A41" t="s">
        <v>205</v>
      </c>
      <c r="B41" s="1" t="s">
        <v>34</v>
      </c>
      <c r="C41" t="s">
        <v>211</v>
      </c>
      <c r="D41" s="2">
        <v>42774</v>
      </c>
      <c r="G41">
        <v>1.7</v>
      </c>
    </row>
    <row r="42" spans="1:7" ht="15.75" x14ac:dyDescent="0.25">
      <c r="A42" t="s">
        <v>205</v>
      </c>
      <c r="B42" s="1" t="s">
        <v>35</v>
      </c>
      <c r="C42" t="s">
        <v>212</v>
      </c>
      <c r="D42" s="2">
        <v>42797</v>
      </c>
      <c r="G42">
        <v>1.7</v>
      </c>
    </row>
    <row r="43" spans="1:7" ht="15.75" x14ac:dyDescent="0.25">
      <c r="A43" t="s">
        <v>205</v>
      </c>
      <c r="B43" s="1" t="s">
        <v>36</v>
      </c>
      <c r="C43" t="s">
        <v>213</v>
      </c>
      <c r="D43" s="2">
        <v>42814</v>
      </c>
      <c r="G43">
        <v>1.7</v>
      </c>
    </row>
    <row r="44" spans="1:7" ht="15.75" x14ac:dyDescent="0.25">
      <c r="A44" t="s">
        <v>204</v>
      </c>
      <c r="B44" s="1" t="s">
        <v>15</v>
      </c>
      <c r="C44" t="s">
        <v>212</v>
      </c>
      <c r="D44" s="2">
        <v>42815</v>
      </c>
      <c r="G44">
        <v>1.5</v>
      </c>
    </row>
    <row r="45" spans="1:7" ht="15.75" x14ac:dyDescent="0.25">
      <c r="A45" t="s">
        <v>205</v>
      </c>
      <c r="B45" s="1" t="s">
        <v>66</v>
      </c>
      <c r="C45" t="s">
        <v>211</v>
      </c>
      <c r="D45" s="2">
        <v>42815</v>
      </c>
      <c r="G45">
        <v>2</v>
      </c>
    </row>
    <row r="46" spans="1:7" ht="15.75" x14ac:dyDescent="0.25">
      <c r="A46" t="s">
        <v>204</v>
      </c>
      <c r="B46" s="1" t="s">
        <v>16</v>
      </c>
      <c r="C46" t="s">
        <v>213</v>
      </c>
      <c r="D46" s="2">
        <v>42843</v>
      </c>
      <c r="G46">
        <v>1.5</v>
      </c>
    </row>
    <row r="47" spans="1:7" ht="15.75" x14ac:dyDescent="0.25">
      <c r="A47" t="s">
        <v>205</v>
      </c>
      <c r="B47" s="1" t="s">
        <v>67</v>
      </c>
      <c r="C47" t="s">
        <v>212</v>
      </c>
      <c r="D47" s="2">
        <v>42886</v>
      </c>
      <c r="G47">
        <v>2</v>
      </c>
    </row>
    <row r="48" spans="1:7" ht="15.75" x14ac:dyDescent="0.25">
      <c r="A48" t="s">
        <v>205</v>
      </c>
      <c r="B48" s="1" t="s">
        <v>68</v>
      </c>
      <c r="C48" t="s">
        <v>213</v>
      </c>
      <c r="D48" s="2">
        <v>42901</v>
      </c>
      <c r="G48">
        <v>2</v>
      </c>
    </row>
    <row r="49" spans="1:7" ht="15.75" x14ac:dyDescent="0.25">
      <c r="A49" t="s">
        <v>205</v>
      </c>
      <c r="B49" s="1" t="s">
        <v>69</v>
      </c>
      <c r="C49" t="s">
        <v>214</v>
      </c>
      <c r="D49" s="2">
        <v>42928</v>
      </c>
      <c r="G49">
        <v>2</v>
      </c>
    </row>
    <row r="50" spans="1:7" ht="15.75" x14ac:dyDescent="0.25">
      <c r="A50" t="s">
        <v>205</v>
      </c>
      <c r="B50" s="1" t="s">
        <v>50</v>
      </c>
      <c r="C50" t="s">
        <v>211</v>
      </c>
      <c r="D50" s="2">
        <v>42937</v>
      </c>
      <c r="G50">
        <v>1.9</v>
      </c>
    </row>
    <row r="51" spans="1:7" ht="15.75" x14ac:dyDescent="0.25">
      <c r="A51" t="s">
        <v>204</v>
      </c>
      <c r="B51" s="1" t="s">
        <v>17</v>
      </c>
      <c r="C51" t="s">
        <v>214</v>
      </c>
      <c r="D51" s="2">
        <v>42976</v>
      </c>
      <c r="G51">
        <v>1.5</v>
      </c>
    </row>
    <row r="52" spans="1:7" ht="15.75" x14ac:dyDescent="0.25">
      <c r="A52" t="s">
        <v>205</v>
      </c>
      <c r="B52" s="1" t="s">
        <v>51</v>
      </c>
      <c r="C52" t="s">
        <v>212</v>
      </c>
      <c r="D52" s="2">
        <v>42989</v>
      </c>
      <c r="G52">
        <v>1.9</v>
      </c>
    </row>
    <row r="53" spans="1:7" ht="15.75" x14ac:dyDescent="0.25">
      <c r="A53" t="s">
        <v>205</v>
      </c>
      <c r="B53" s="1" t="s">
        <v>52</v>
      </c>
      <c r="C53" t="s">
        <v>213</v>
      </c>
      <c r="D53" s="2">
        <v>43033</v>
      </c>
      <c r="G53">
        <v>1.9</v>
      </c>
    </row>
    <row r="54" spans="1:7" ht="15.75" x14ac:dyDescent="0.25">
      <c r="A54" t="s">
        <v>205</v>
      </c>
      <c r="B54" s="1" t="s">
        <v>18</v>
      </c>
      <c r="C54" t="s">
        <v>211</v>
      </c>
      <c r="D54" s="2">
        <v>43038</v>
      </c>
      <c r="G54">
        <v>1.5</v>
      </c>
    </row>
    <row r="55" spans="1:7" ht="15.75" x14ac:dyDescent="0.25">
      <c r="A55" t="s">
        <v>205</v>
      </c>
      <c r="B55" s="1" t="s">
        <v>19</v>
      </c>
      <c r="C55" t="s">
        <v>212</v>
      </c>
      <c r="D55" s="2">
        <v>43049</v>
      </c>
      <c r="G55">
        <v>1.5</v>
      </c>
    </row>
    <row r="56" spans="1:7" ht="15.75" x14ac:dyDescent="0.25">
      <c r="A56" t="s">
        <v>205</v>
      </c>
      <c r="B56" s="1" t="s">
        <v>53</v>
      </c>
      <c r="C56" t="s">
        <v>214</v>
      </c>
      <c r="D56" s="2">
        <v>43054</v>
      </c>
      <c r="G56">
        <v>1.9</v>
      </c>
    </row>
    <row r="57" spans="1:7" ht="15.75" x14ac:dyDescent="0.25">
      <c r="A57" t="s">
        <v>205</v>
      </c>
      <c r="B57" s="1" t="s">
        <v>20</v>
      </c>
      <c r="C57" t="s">
        <v>213</v>
      </c>
      <c r="D57" s="2">
        <v>43062</v>
      </c>
      <c r="G57">
        <v>1.5</v>
      </c>
    </row>
    <row r="58" spans="1:7" ht="15.75" x14ac:dyDescent="0.25">
      <c r="A58" t="s">
        <v>205</v>
      </c>
      <c r="B58" s="1" t="s">
        <v>37</v>
      </c>
      <c r="C58" t="s">
        <v>214</v>
      </c>
      <c r="D58" s="2">
        <v>43070</v>
      </c>
      <c r="G58">
        <v>1.7</v>
      </c>
    </row>
    <row r="59" spans="1:7" ht="15.75" x14ac:dyDescent="0.25">
      <c r="A59" t="s">
        <v>205</v>
      </c>
      <c r="B59" s="1" t="s">
        <v>21</v>
      </c>
      <c r="C59" t="s">
        <v>214</v>
      </c>
      <c r="D59" s="2">
        <v>43122</v>
      </c>
      <c r="G59">
        <v>1.5</v>
      </c>
    </row>
    <row r="60" spans="1:7" ht="15.75" x14ac:dyDescent="0.25">
      <c r="A60" t="s">
        <v>206</v>
      </c>
      <c r="B60" s="1" t="s">
        <v>70</v>
      </c>
      <c r="C60" t="s">
        <v>211</v>
      </c>
      <c r="D60" s="2">
        <v>43131</v>
      </c>
      <c r="G60">
        <v>2.1</v>
      </c>
    </row>
    <row r="61" spans="1:7" ht="15.75" x14ac:dyDescent="0.25">
      <c r="A61" t="s">
        <v>205</v>
      </c>
      <c r="B61" s="1" t="s">
        <v>38</v>
      </c>
      <c r="C61" t="s">
        <v>211</v>
      </c>
      <c r="D61" s="2">
        <v>43236</v>
      </c>
      <c r="G61">
        <v>1.7</v>
      </c>
    </row>
    <row r="62" spans="1:7" ht="15.75" x14ac:dyDescent="0.25">
      <c r="A62" t="s">
        <v>205</v>
      </c>
      <c r="B62" s="1" t="s">
        <v>54</v>
      </c>
      <c r="C62" t="s">
        <v>211</v>
      </c>
      <c r="D62" s="2">
        <v>43283</v>
      </c>
      <c r="G62">
        <v>1.9</v>
      </c>
    </row>
    <row r="63" spans="1:7" ht="15.75" x14ac:dyDescent="0.25">
      <c r="A63" t="s">
        <v>205</v>
      </c>
      <c r="B63" s="1" t="s">
        <v>55</v>
      </c>
      <c r="C63" t="s">
        <v>212</v>
      </c>
      <c r="D63" s="2">
        <v>43319</v>
      </c>
      <c r="G63">
        <v>1.9</v>
      </c>
    </row>
    <row r="64" spans="1:7" ht="15.75" x14ac:dyDescent="0.25">
      <c r="A64" t="s">
        <v>206</v>
      </c>
      <c r="B64" s="1" t="s">
        <v>71</v>
      </c>
      <c r="C64" t="s">
        <v>212</v>
      </c>
      <c r="D64" s="2">
        <v>43320</v>
      </c>
      <c r="G64">
        <v>2.1</v>
      </c>
    </row>
    <row r="65" spans="1:7" ht="15.75" x14ac:dyDescent="0.25">
      <c r="A65" t="s">
        <v>206</v>
      </c>
      <c r="B65" s="1" t="s">
        <v>72</v>
      </c>
      <c r="C65" t="s">
        <v>213</v>
      </c>
      <c r="D65" s="2">
        <v>43325</v>
      </c>
      <c r="G65">
        <v>2.1</v>
      </c>
    </row>
    <row r="66" spans="1:7" ht="15.75" x14ac:dyDescent="0.25">
      <c r="A66" t="s">
        <v>205</v>
      </c>
      <c r="B66" s="1" t="s">
        <v>22</v>
      </c>
      <c r="C66" t="s">
        <v>211</v>
      </c>
      <c r="D66" s="2">
        <v>43328</v>
      </c>
      <c r="G66">
        <v>1.5</v>
      </c>
    </row>
    <row r="67" spans="1:7" ht="15.75" x14ac:dyDescent="0.25">
      <c r="A67" t="s">
        <v>206</v>
      </c>
      <c r="B67" s="1" t="s">
        <v>73</v>
      </c>
      <c r="C67" t="s">
        <v>214</v>
      </c>
      <c r="D67" s="2">
        <v>43340</v>
      </c>
      <c r="G67">
        <v>2.1</v>
      </c>
    </row>
    <row r="68" spans="1:7" ht="15.75" x14ac:dyDescent="0.25">
      <c r="A68" t="s">
        <v>205</v>
      </c>
      <c r="B68" s="1" t="s">
        <v>39</v>
      </c>
      <c r="C68" t="s">
        <v>212</v>
      </c>
      <c r="D68" s="2">
        <v>43370</v>
      </c>
      <c r="G68">
        <v>1.7</v>
      </c>
    </row>
    <row r="69" spans="1:7" ht="15.75" x14ac:dyDescent="0.25">
      <c r="A69" t="s">
        <v>205</v>
      </c>
      <c r="B69" s="1" t="s">
        <v>56</v>
      </c>
      <c r="C69" t="s">
        <v>213</v>
      </c>
      <c r="D69" s="2">
        <v>43371</v>
      </c>
      <c r="G69">
        <v>1.9</v>
      </c>
    </row>
    <row r="70" spans="1:7" ht="15.75" x14ac:dyDescent="0.25">
      <c r="A70" t="s">
        <v>206</v>
      </c>
      <c r="B70" s="1" t="s">
        <v>74</v>
      </c>
      <c r="C70" t="s">
        <v>211</v>
      </c>
      <c r="E70" s="2">
        <v>43419</v>
      </c>
      <c r="G70">
        <v>2.2000000000000002</v>
      </c>
    </row>
    <row r="71" spans="1:7" ht="15.75" x14ac:dyDescent="0.25">
      <c r="A71" t="s">
        <v>206</v>
      </c>
      <c r="B71" s="1" t="s">
        <v>75</v>
      </c>
      <c r="C71" t="s">
        <v>212</v>
      </c>
      <c r="E71" s="2">
        <v>43508</v>
      </c>
      <c r="G71">
        <v>2.2000000000000002</v>
      </c>
    </row>
    <row r="72" spans="1:7" ht="15.75" x14ac:dyDescent="0.25">
      <c r="A72" t="s">
        <v>206</v>
      </c>
      <c r="B72" s="1" t="s">
        <v>76</v>
      </c>
      <c r="C72" t="s">
        <v>213</v>
      </c>
      <c r="E72" s="2">
        <v>43532</v>
      </c>
      <c r="G72">
        <v>2.2000000000000002</v>
      </c>
    </row>
    <row r="73" spans="1:7" ht="15.75" x14ac:dyDescent="0.25">
      <c r="A73" t="s">
        <v>206</v>
      </c>
      <c r="B73" s="1" t="s">
        <v>77</v>
      </c>
      <c r="C73" t="s">
        <v>214</v>
      </c>
      <c r="E73" s="2">
        <v>43580</v>
      </c>
      <c r="G73">
        <v>2.2000000000000002</v>
      </c>
    </row>
    <row r="74" spans="1:7" ht="15.75" x14ac:dyDescent="0.25">
      <c r="A74" t="s">
        <v>206</v>
      </c>
      <c r="B74" s="1" t="s">
        <v>78</v>
      </c>
      <c r="C74" t="s">
        <v>211</v>
      </c>
      <c r="E74" s="2">
        <v>43804</v>
      </c>
      <c r="G74">
        <v>2.2000000000000002</v>
      </c>
    </row>
    <row r="75" spans="1:7" ht="15.75" x14ac:dyDescent="0.25">
      <c r="A75" t="s">
        <v>206</v>
      </c>
      <c r="B75" s="1" t="s">
        <v>79</v>
      </c>
      <c r="C75" t="s">
        <v>212</v>
      </c>
      <c r="E75" s="2">
        <v>43844</v>
      </c>
      <c r="G75">
        <v>2.2000000000000002</v>
      </c>
    </row>
    <row r="76" spans="1:7" ht="15.75" x14ac:dyDescent="0.25">
      <c r="A76" t="s">
        <v>206</v>
      </c>
      <c r="B76" s="1" t="s">
        <v>80</v>
      </c>
      <c r="C76" t="s">
        <v>213</v>
      </c>
      <c r="E76" s="2">
        <v>43901</v>
      </c>
      <c r="G76">
        <v>2.2000000000000002</v>
      </c>
    </row>
    <row r="77" spans="1:7" ht="15.75" x14ac:dyDescent="0.25">
      <c r="A77" t="s">
        <v>206</v>
      </c>
      <c r="B77" s="1" t="s">
        <v>81</v>
      </c>
      <c r="C77" t="s">
        <v>214</v>
      </c>
      <c r="E77" s="2">
        <v>43955</v>
      </c>
      <c r="G77">
        <v>2.2999999999999998</v>
      </c>
    </row>
    <row r="78" spans="1:7" ht="15.75" x14ac:dyDescent="0.25">
      <c r="A78" t="s">
        <v>207</v>
      </c>
      <c r="B78" s="1" t="s">
        <v>82</v>
      </c>
      <c r="C78" t="s">
        <v>211</v>
      </c>
      <c r="E78" s="2">
        <v>44132</v>
      </c>
      <c r="G78">
        <v>2.2999999999999998</v>
      </c>
    </row>
    <row r="79" spans="1:7" ht="15.75" x14ac:dyDescent="0.25">
      <c r="A79" t="s">
        <v>207</v>
      </c>
      <c r="B79" s="1" t="s">
        <v>83</v>
      </c>
      <c r="C79" t="s">
        <v>212</v>
      </c>
      <c r="E79" s="2">
        <v>44189</v>
      </c>
      <c r="G79">
        <v>2.2999999999999998</v>
      </c>
    </row>
    <row r="80" spans="1:7" ht="15.75" x14ac:dyDescent="0.25">
      <c r="A80" t="s">
        <v>207</v>
      </c>
      <c r="B80" s="1" t="s">
        <v>84</v>
      </c>
      <c r="C80" t="s">
        <v>213</v>
      </c>
      <c r="E80" s="2">
        <v>44209</v>
      </c>
      <c r="G80">
        <v>2.2999999999999998</v>
      </c>
    </row>
    <row r="81" spans="1:7" ht="15.75" x14ac:dyDescent="0.25">
      <c r="A81" t="s">
        <v>207</v>
      </c>
      <c r="B81" s="1" t="s">
        <v>85</v>
      </c>
      <c r="C81" t="s">
        <v>214</v>
      </c>
      <c r="E81" s="2">
        <v>44231</v>
      </c>
      <c r="G81">
        <v>2.2999999999999998</v>
      </c>
    </row>
    <row r="82" spans="1:7" ht="15.75" x14ac:dyDescent="0.25">
      <c r="A82" t="s">
        <v>207</v>
      </c>
      <c r="B82" s="1" t="s">
        <v>86</v>
      </c>
      <c r="C82" t="s">
        <v>211</v>
      </c>
      <c r="E82" s="2">
        <v>44424</v>
      </c>
      <c r="G82">
        <v>2.2999999999999998</v>
      </c>
    </row>
    <row r="83" spans="1:7" ht="15.75" x14ac:dyDescent="0.25">
      <c r="A83" t="s">
        <v>207</v>
      </c>
      <c r="B83" s="1" t="s">
        <v>87</v>
      </c>
      <c r="C83" t="s">
        <v>212</v>
      </c>
      <c r="E83" s="2">
        <v>44452</v>
      </c>
      <c r="G83">
        <v>2.2999999999999998</v>
      </c>
    </row>
    <row r="84" spans="1:7" ht="15.75" x14ac:dyDescent="0.25">
      <c r="A84" t="s">
        <v>207</v>
      </c>
      <c r="B84" s="1" t="s">
        <v>88</v>
      </c>
      <c r="C84" t="s">
        <v>213</v>
      </c>
      <c r="E84" s="2">
        <v>44474</v>
      </c>
      <c r="G84">
        <v>2.2999999999999998</v>
      </c>
    </row>
    <row r="85" spans="1:7" ht="15.75" x14ac:dyDescent="0.25">
      <c r="A85" t="s">
        <v>207</v>
      </c>
      <c r="B85" s="1" t="s">
        <v>89</v>
      </c>
      <c r="C85" t="s">
        <v>214</v>
      </c>
      <c r="E85" s="2">
        <v>44667</v>
      </c>
      <c r="G85">
        <v>2.2999999999999998</v>
      </c>
    </row>
    <row r="86" spans="1:7" ht="15.75" x14ac:dyDescent="0.25">
      <c r="A86" t="s">
        <v>208</v>
      </c>
      <c r="B86" s="1" t="s">
        <v>90</v>
      </c>
      <c r="C86" t="s">
        <v>211</v>
      </c>
      <c r="E86" s="2">
        <v>43420</v>
      </c>
      <c r="G86">
        <v>2.2999999999999998</v>
      </c>
    </row>
    <row r="87" spans="1:7" ht="15.75" x14ac:dyDescent="0.25">
      <c r="A87" t="s">
        <v>208</v>
      </c>
      <c r="B87" s="1" t="s">
        <v>91</v>
      </c>
      <c r="C87" t="s">
        <v>212</v>
      </c>
      <c r="E87" s="2">
        <v>43424</v>
      </c>
      <c r="G87">
        <v>2.2999999999999998</v>
      </c>
    </row>
    <row r="88" spans="1:7" ht="15.75" x14ac:dyDescent="0.25">
      <c r="A88" t="s">
        <v>208</v>
      </c>
      <c r="B88" s="1" t="s">
        <v>92</v>
      </c>
      <c r="C88" t="s">
        <v>213</v>
      </c>
      <c r="E88" s="2">
        <v>43509</v>
      </c>
      <c r="G88">
        <v>2.2999999999999998</v>
      </c>
    </row>
    <row r="89" spans="1:7" ht="15.75" x14ac:dyDescent="0.25">
      <c r="A89" t="s">
        <v>208</v>
      </c>
      <c r="B89" s="1" t="s">
        <v>93</v>
      </c>
      <c r="C89" t="s">
        <v>214</v>
      </c>
      <c r="E89" s="2">
        <v>43677</v>
      </c>
      <c r="G89">
        <v>2.4</v>
      </c>
    </row>
    <row r="90" spans="1:7" ht="15.75" x14ac:dyDescent="0.25">
      <c r="A90" t="s">
        <v>208</v>
      </c>
      <c r="B90" s="1" t="s">
        <v>94</v>
      </c>
      <c r="C90" t="s">
        <v>211</v>
      </c>
      <c r="E90" s="2">
        <v>43862</v>
      </c>
      <c r="G90">
        <v>2.4</v>
      </c>
    </row>
    <row r="91" spans="1:7" ht="15.75" x14ac:dyDescent="0.25">
      <c r="A91" t="s">
        <v>208</v>
      </c>
      <c r="B91" s="1" t="s">
        <v>95</v>
      </c>
      <c r="C91" t="s">
        <v>212</v>
      </c>
      <c r="E91" s="2">
        <v>43925</v>
      </c>
      <c r="G91">
        <v>2.4</v>
      </c>
    </row>
    <row r="92" spans="1:7" ht="15.75" x14ac:dyDescent="0.25">
      <c r="A92" t="s">
        <v>208</v>
      </c>
      <c r="B92" s="1" t="s">
        <v>96</v>
      </c>
      <c r="C92" t="s">
        <v>213</v>
      </c>
      <c r="E92" s="2">
        <v>43937</v>
      </c>
      <c r="G92">
        <v>2.4</v>
      </c>
    </row>
    <row r="93" spans="1:7" ht="15.75" x14ac:dyDescent="0.25">
      <c r="A93" t="s">
        <v>208</v>
      </c>
      <c r="B93" s="1" t="s">
        <v>97</v>
      </c>
      <c r="C93" t="s">
        <v>214</v>
      </c>
      <c r="E93" s="2">
        <v>44085</v>
      </c>
      <c r="G93">
        <v>2.4</v>
      </c>
    </row>
    <row r="94" spans="1:7" ht="15.75" x14ac:dyDescent="0.25">
      <c r="A94" t="s">
        <v>208</v>
      </c>
      <c r="B94" s="1" t="s">
        <v>98</v>
      </c>
      <c r="C94" t="s">
        <v>211</v>
      </c>
      <c r="E94" s="2">
        <v>44223</v>
      </c>
      <c r="G94">
        <v>2.5</v>
      </c>
    </row>
    <row r="95" spans="1:7" ht="15.75" x14ac:dyDescent="0.25">
      <c r="A95" t="s">
        <v>208</v>
      </c>
      <c r="B95" s="1" t="s">
        <v>99</v>
      </c>
      <c r="C95" t="s">
        <v>212</v>
      </c>
      <c r="E95" s="2">
        <v>44229</v>
      </c>
      <c r="G95">
        <v>2.5</v>
      </c>
    </row>
    <row r="96" spans="1:7" ht="15.75" x14ac:dyDescent="0.25">
      <c r="A96" t="s">
        <v>208</v>
      </c>
      <c r="B96" s="1" t="s">
        <v>100</v>
      </c>
      <c r="C96" t="s">
        <v>213</v>
      </c>
      <c r="E96" s="2">
        <v>44320</v>
      </c>
      <c r="G96">
        <v>2.5</v>
      </c>
    </row>
    <row r="97" spans="1:7" ht="15.75" x14ac:dyDescent="0.25">
      <c r="A97" t="s">
        <v>208</v>
      </c>
      <c r="B97" s="1" t="s">
        <v>101</v>
      </c>
      <c r="C97" t="s">
        <v>214</v>
      </c>
      <c r="E97" s="2">
        <v>44425</v>
      </c>
      <c r="G97">
        <v>2.5</v>
      </c>
    </row>
    <row r="98" spans="1:7" ht="15.75" x14ac:dyDescent="0.25">
      <c r="A98" t="s">
        <v>208</v>
      </c>
      <c r="B98" s="1" t="s">
        <v>102</v>
      </c>
      <c r="C98" t="s">
        <v>211</v>
      </c>
      <c r="E98" s="2">
        <v>44502</v>
      </c>
      <c r="G98">
        <v>2.5</v>
      </c>
    </row>
    <row r="99" spans="1:7" ht="15.75" x14ac:dyDescent="0.25">
      <c r="A99" t="s">
        <v>208</v>
      </c>
      <c r="B99" s="1" t="s">
        <v>103</v>
      </c>
      <c r="C99" t="s">
        <v>212</v>
      </c>
      <c r="E99" s="2">
        <v>44571</v>
      </c>
      <c r="G99">
        <v>2.5</v>
      </c>
    </row>
    <row r="100" spans="1:7" ht="15.75" x14ac:dyDescent="0.25">
      <c r="A100" t="s">
        <v>208</v>
      </c>
      <c r="B100" s="1" t="s">
        <v>104</v>
      </c>
      <c r="C100" t="s">
        <v>213</v>
      </c>
      <c r="E100" s="2">
        <v>44580</v>
      </c>
      <c r="G100">
        <v>2.5</v>
      </c>
    </row>
    <row r="101" spans="1:7" ht="15.75" x14ac:dyDescent="0.25">
      <c r="A101" t="s">
        <v>208</v>
      </c>
      <c r="B101" s="1" t="s">
        <v>105</v>
      </c>
      <c r="C101" t="s">
        <v>214</v>
      </c>
      <c r="E101" s="2">
        <v>44665</v>
      </c>
      <c r="G101">
        <v>2.5</v>
      </c>
    </row>
    <row r="102" spans="1:7" ht="15.75" x14ac:dyDescent="0.25">
      <c r="A102" t="s">
        <v>208</v>
      </c>
      <c r="B102" s="1" t="s">
        <v>106</v>
      </c>
      <c r="C102" t="s">
        <v>211</v>
      </c>
      <c r="E102" s="2">
        <v>43379</v>
      </c>
      <c r="G102">
        <v>2.5</v>
      </c>
    </row>
    <row r="103" spans="1:7" ht="15.75" x14ac:dyDescent="0.25">
      <c r="A103" t="s">
        <v>208</v>
      </c>
      <c r="B103" s="1" t="s">
        <v>107</v>
      </c>
      <c r="C103" t="s">
        <v>212</v>
      </c>
      <c r="E103" s="2">
        <v>43419</v>
      </c>
      <c r="G103">
        <v>2.5</v>
      </c>
    </row>
    <row r="104" spans="1:7" ht="15.75" x14ac:dyDescent="0.25">
      <c r="A104" t="s">
        <v>208</v>
      </c>
      <c r="B104" s="1" t="s">
        <v>108</v>
      </c>
      <c r="C104" t="s">
        <v>213</v>
      </c>
      <c r="E104" s="2">
        <v>43588</v>
      </c>
      <c r="G104">
        <v>2.6</v>
      </c>
    </row>
    <row r="105" spans="1:7" ht="15.75" x14ac:dyDescent="0.25">
      <c r="A105" t="s">
        <v>208</v>
      </c>
      <c r="B105" s="1" t="s">
        <v>109</v>
      </c>
      <c r="C105" t="s">
        <v>214</v>
      </c>
      <c r="E105" s="2">
        <v>43592</v>
      </c>
      <c r="G105">
        <v>2.6</v>
      </c>
    </row>
    <row r="106" spans="1:7" ht="15.75" x14ac:dyDescent="0.25">
      <c r="A106" t="s">
        <v>208</v>
      </c>
      <c r="B106" s="1" t="s">
        <v>110</v>
      </c>
      <c r="C106" t="s">
        <v>211</v>
      </c>
      <c r="E106" s="2">
        <v>43848</v>
      </c>
      <c r="G106">
        <v>2.6</v>
      </c>
    </row>
    <row r="107" spans="1:7" ht="15.75" x14ac:dyDescent="0.25">
      <c r="A107" t="s">
        <v>208</v>
      </c>
      <c r="B107" s="1" t="s">
        <v>111</v>
      </c>
      <c r="C107" t="s">
        <v>212</v>
      </c>
      <c r="E107" s="2">
        <v>43885</v>
      </c>
      <c r="G107">
        <v>2.6</v>
      </c>
    </row>
    <row r="108" spans="1:7" ht="15.75" x14ac:dyDescent="0.25">
      <c r="A108" t="s">
        <v>208</v>
      </c>
      <c r="B108" s="1" t="s">
        <v>112</v>
      </c>
      <c r="C108" t="s">
        <v>213</v>
      </c>
      <c r="E108" s="2">
        <v>43970</v>
      </c>
      <c r="G108">
        <v>2.6</v>
      </c>
    </row>
    <row r="109" spans="1:7" ht="15.75" x14ac:dyDescent="0.25">
      <c r="A109" t="s">
        <v>208</v>
      </c>
      <c r="B109" s="1" t="s">
        <v>113</v>
      </c>
      <c r="C109" t="s">
        <v>214</v>
      </c>
      <c r="E109" s="2">
        <v>43976</v>
      </c>
      <c r="G109">
        <v>2.6</v>
      </c>
    </row>
    <row r="110" spans="1:7" ht="15.75" x14ac:dyDescent="0.25">
      <c r="A110" t="s">
        <v>208</v>
      </c>
      <c r="B110" s="1" t="s">
        <v>114</v>
      </c>
      <c r="C110" t="s">
        <v>211</v>
      </c>
      <c r="E110" s="2">
        <v>44205</v>
      </c>
      <c r="G110">
        <v>2.6</v>
      </c>
    </row>
    <row r="111" spans="1:7" ht="15.75" x14ac:dyDescent="0.25">
      <c r="A111" t="s">
        <v>208</v>
      </c>
      <c r="B111" s="1" t="s">
        <v>115</v>
      </c>
      <c r="C111" t="s">
        <v>212</v>
      </c>
      <c r="E111" s="2">
        <v>44236</v>
      </c>
      <c r="G111">
        <v>2.6</v>
      </c>
    </row>
    <row r="112" spans="1:7" ht="15.75" x14ac:dyDescent="0.25">
      <c r="A112" t="s">
        <v>208</v>
      </c>
      <c r="B112" s="1" t="s">
        <v>116</v>
      </c>
      <c r="C112" t="s">
        <v>213</v>
      </c>
      <c r="E112" s="2">
        <v>44238</v>
      </c>
      <c r="G112">
        <v>2.6</v>
      </c>
    </row>
    <row r="113" spans="1:7" ht="15.75" x14ac:dyDescent="0.25">
      <c r="A113" t="s">
        <v>208</v>
      </c>
      <c r="B113" s="1" t="s">
        <v>117</v>
      </c>
      <c r="C113" t="s">
        <v>214</v>
      </c>
      <c r="E113" s="2">
        <v>44264</v>
      </c>
      <c r="G113">
        <v>2.6</v>
      </c>
    </row>
    <row r="114" spans="1:7" ht="15.75" x14ac:dyDescent="0.25">
      <c r="A114" t="s">
        <v>208</v>
      </c>
      <c r="B114" s="1" t="s">
        <v>118</v>
      </c>
      <c r="C114" t="s">
        <v>211</v>
      </c>
      <c r="E114" s="2">
        <v>44379</v>
      </c>
      <c r="G114">
        <v>2.7</v>
      </c>
    </row>
    <row r="115" spans="1:7" ht="15.75" x14ac:dyDescent="0.25">
      <c r="A115" t="s">
        <v>208</v>
      </c>
      <c r="B115" s="1" t="s">
        <v>119</v>
      </c>
      <c r="C115" t="s">
        <v>212</v>
      </c>
      <c r="E115" s="2">
        <v>44495</v>
      </c>
      <c r="G115">
        <v>2.7</v>
      </c>
    </row>
    <row r="116" spans="1:7" ht="15.75" x14ac:dyDescent="0.25">
      <c r="A116" t="s">
        <v>208</v>
      </c>
      <c r="B116" s="1" t="s">
        <v>120</v>
      </c>
      <c r="C116" t="s">
        <v>213</v>
      </c>
      <c r="E116" s="2">
        <v>44497</v>
      </c>
      <c r="G116">
        <v>2.7</v>
      </c>
    </row>
    <row r="117" spans="1:7" ht="15.75" x14ac:dyDescent="0.25">
      <c r="A117" t="s">
        <v>208</v>
      </c>
      <c r="B117" s="1" t="s">
        <v>121</v>
      </c>
      <c r="C117" t="s">
        <v>214</v>
      </c>
      <c r="E117" s="2">
        <v>44601</v>
      </c>
      <c r="G117">
        <v>2.7</v>
      </c>
    </row>
    <row r="118" spans="1:7" ht="15.75" x14ac:dyDescent="0.25">
      <c r="A118" t="s">
        <v>208</v>
      </c>
      <c r="B118" s="1" t="s">
        <v>122</v>
      </c>
      <c r="C118" t="s">
        <v>211</v>
      </c>
      <c r="E118" s="2">
        <v>44723</v>
      </c>
      <c r="G118">
        <v>2.8</v>
      </c>
    </row>
    <row r="119" spans="1:7" ht="15.75" x14ac:dyDescent="0.25">
      <c r="A119" t="s">
        <v>208</v>
      </c>
      <c r="B119" s="1" t="s">
        <v>123</v>
      </c>
      <c r="C119" t="s">
        <v>212</v>
      </c>
      <c r="E119" s="2">
        <v>43438</v>
      </c>
      <c r="G119">
        <v>2.8</v>
      </c>
    </row>
    <row r="120" spans="1:7" ht="15.75" x14ac:dyDescent="0.25">
      <c r="A120" t="s">
        <v>208</v>
      </c>
      <c r="B120" s="1" t="s">
        <v>124</v>
      </c>
      <c r="C120" t="s">
        <v>213</v>
      </c>
      <c r="E120" s="2">
        <v>43494</v>
      </c>
      <c r="G120">
        <v>2.8</v>
      </c>
    </row>
    <row r="121" spans="1:7" ht="15.75" x14ac:dyDescent="0.25">
      <c r="A121" t="s">
        <v>208</v>
      </c>
      <c r="B121" s="1" t="s">
        <v>125</v>
      </c>
      <c r="C121" t="s">
        <v>214</v>
      </c>
      <c r="E121" s="2">
        <v>43500</v>
      </c>
      <c r="G121">
        <v>2.8</v>
      </c>
    </row>
    <row r="122" spans="1:7" ht="15.75" x14ac:dyDescent="0.25">
      <c r="A122" t="s">
        <v>208</v>
      </c>
      <c r="B122" s="1" t="s">
        <v>126</v>
      </c>
      <c r="C122" t="s">
        <v>211</v>
      </c>
      <c r="E122" s="2">
        <v>43603</v>
      </c>
      <c r="G122">
        <v>2.8</v>
      </c>
    </row>
    <row r="123" spans="1:7" ht="15.75" x14ac:dyDescent="0.25">
      <c r="A123" t="s">
        <v>208</v>
      </c>
      <c r="B123" s="1" t="s">
        <v>127</v>
      </c>
      <c r="C123" t="s">
        <v>212</v>
      </c>
      <c r="E123" s="2">
        <v>43651</v>
      </c>
      <c r="G123">
        <v>2.8</v>
      </c>
    </row>
    <row r="124" spans="1:7" ht="15.75" x14ac:dyDescent="0.25">
      <c r="A124" t="s">
        <v>208</v>
      </c>
      <c r="B124" s="1" t="s">
        <v>128</v>
      </c>
      <c r="C124" t="s">
        <v>213</v>
      </c>
      <c r="E124" s="2">
        <v>43724</v>
      </c>
      <c r="G124">
        <v>2.8</v>
      </c>
    </row>
    <row r="125" spans="1:7" ht="15.75" x14ac:dyDescent="0.25">
      <c r="A125" t="s">
        <v>208</v>
      </c>
      <c r="B125" s="1" t="s">
        <v>129</v>
      </c>
      <c r="C125" t="s">
        <v>214</v>
      </c>
      <c r="E125" s="2">
        <v>43810</v>
      </c>
      <c r="G125">
        <v>2.8</v>
      </c>
    </row>
    <row r="126" spans="1:7" ht="15.75" x14ac:dyDescent="0.25">
      <c r="A126" t="s">
        <v>208</v>
      </c>
      <c r="B126" s="1" t="s">
        <v>130</v>
      </c>
      <c r="C126" t="s">
        <v>211</v>
      </c>
      <c r="E126" s="2">
        <v>44148</v>
      </c>
      <c r="G126">
        <v>2.8</v>
      </c>
    </row>
    <row r="127" spans="1:7" ht="15.75" x14ac:dyDescent="0.25">
      <c r="A127" t="s">
        <v>208</v>
      </c>
      <c r="B127" s="1" t="s">
        <v>131</v>
      </c>
      <c r="C127" t="s">
        <v>212</v>
      </c>
      <c r="E127" s="2">
        <v>44196</v>
      </c>
      <c r="G127">
        <v>2.8</v>
      </c>
    </row>
    <row r="128" spans="1:7" ht="15.75" x14ac:dyDescent="0.25">
      <c r="A128" t="s">
        <v>208</v>
      </c>
      <c r="B128" s="1" t="s">
        <v>132</v>
      </c>
      <c r="C128" t="s">
        <v>213</v>
      </c>
      <c r="E128" s="2">
        <v>44286</v>
      </c>
      <c r="G128">
        <v>2.8</v>
      </c>
    </row>
    <row r="129" spans="1:7" ht="15.75" x14ac:dyDescent="0.25">
      <c r="A129" t="s">
        <v>208</v>
      </c>
      <c r="B129" s="1" t="s">
        <v>133</v>
      </c>
      <c r="C129" t="s">
        <v>214</v>
      </c>
      <c r="E129" s="2">
        <v>44314</v>
      </c>
      <c r="G129">
        <v>2.8</v>
      </c>
    </row>
    <row r="130" spans="1:7" ht="15.75" x14ac:dyDescent="0.25">
      <c r="A130" t="s">
        <v>208</v>
      </c>
      <c r="B130" s="1" t="s">
        <v>134</v>
      </c>
      <c r="C130" t="s">
        <v>211</v>
      </c>
      <c r="E130" s="2">
        <v>44574</v>
      </c>
      <c r="G130">
        <v>3</v>
      </c>
    </row>
    <row r="131" spans="1:7" ht="15.75" x14ac:dyDescent="0.25">
      <c r="A131" t="s">
        <v>208</v>
      </c>
      <c r="B131" s="1" t="s">
        <v>135</v>
      </c>
      <c r="C131" t="s">
        <v>212</v>
      </c>
      <c r="E131" s="2">
        <v>44581</v>
      </c>
      <c r="G131">
        <v>3</v>
      </c>
    </row>
    <row r="132" spans="1:7" ht="15.75" x14ac:dyDescent="0.25">
      <c r="A132" t="s">
        <v>208</v>
      </c>
      <c r="B132" s="1" t="s">
        <v>136</v>
      </c>
      <c r="C132" t="s">
        <v>213</v>
      </c>
      <c r="E132" s="2">
        <v>44635</v>
      </c>
      <c r="G132">
        <v>3</v>
      </c>
    </row>
    <row r="133" spans="1:7" ht="15.75" x14ac:dyDescent="0.25">
      <c r="A133" t="s">
        <v>208</v>
      </c>
      <c r="B133" s="1" t="s">
        <v>137</v>
      </c>
      <c r="C133" t="s">
        <v>214</v>
      </c>
      <c r="E133" s="2">
        <v>44657</v>
      </c>
      <c r="G133">
        <v>3</v>
      </c>
    </row>
    <row r="134" spans="1:7" ht="15.75" x14ac:dyDescent="0.25">
      <c r="A134" t="s">
        <v>208</v>
      </c>
      <c r="B134" s="1" t="s">
        <v>138</v>
      </c>
      <c r="C134" t="s">
        <v>211</v>
      </c>
      <c r="E134" s="2">
        <v>44758</v>
      </c>
      <c r="G134">
        <v>3</v>
      </c>
    </row>
    <row r="135" spans="1:7" ht="15.75" x14ac:dyDescent="0.25">
      <c r="A135" t="s">
        <v>208</v>
      </c>
      <c r="B135" s="1" t="s">
        <v>139</v>
      </c>
      <c r="C135" t="s">
        <v>212</v>
      </c>
      <c r="E135" s="2">
        <v>44812</v>
      </c>
      <c r="G135">
        <v>3</v>
      </c>
    </row>
    <row r="136" spans="1:7" ht="15.75" x14ac:dyDescent="0.25">
      <c r="A136" t="s">
        <v>208</v>
      </c>
      <c r="B136" s="1" t="s">
        <v>140</v>
      </c>
      <c r="C136" t="s">
        <v>213</v>
      </c>
      <c r="E136" s="2">
        <v>43462</v>
      </c>
      <c r="G136">
        <v>3</v>
      </c>
    </row>
    <row r="137" spans="1:7" ht="15.75" x14ac:dyDescent="0.25">
      <c r="A137" t="s">
        <v>208</v>
      </c>
      <c r="B137" s="1" t="s">
        <v>141</v>
      </c>
      <c r="C137" t="s">
        <v>214</v>
      </c>
      <c r="E137" s="2">
        <v>43523</v>
      </c>
      <c r="G137">
        <v>3</v>
      </c>
    </row>
    <row r="138" spans="1:7" ht="15.75" x14ac:dyDescent="0.25">
      <c r="A138" t="s">
        <v>208</v>
      </c>
      <c r="B138" s="1" t="s">
        <v>142</v>
      </c>
      <c r="C138" t="s">
        <v>211</v>
      </c>
      <c r="E138" s="2">
        <v>43658</v>
      </c>
      <c r="G138">
        <v>3</v>
      </c>
    </row>
    <row r="139" spans="1:7" ht="15.75" x14ac:dyDescent="0.25">
      <c r="A139" t="s">
        <v>208</v>
      </c>
      <c r="B139" s="1" t="s">
        <v>143</v>
      </c>
      <c r="C139" t="s">
        <v>212</v>
      </c>
      <c r="E139" s="2">
        <v>43700</v>
      </c>
      <c r="G139">
        <v>3</v>
      </c>
    </row>
    <row r="140" spans="1:7" ht="15.75" x14ac:dyDescent="0.25">
      <c r="A140" t="s">
        <v>208</v>
      </c>
      <c r="B140" s="1" t="s">
        <v>144</v>
      </c>
      <c r="C140" t="s">
        <v>213</v>
      </c>
      <c r="E140" s="2">
        <v>43748</v>
      </c>
      <c r="G140">
        <v>3</v>
      </c>
    </row>
    <row r="141" spans="1:7" ht="15.75" x14ac:dyDescent="0.25">
      <c r="A141" t="s">
        <v>208</v>
      </c>
      <c r="B141" s="1" t="s">
        <v>120</v>
      </c>
      <c r="C141" t="s">
        <v>214</v>
      </c>
      <c r="E141" s="2">
        <v>43869</v>
      </c>
      <c r="G141">
        <v>3</v>
      </c>
    </row>
    <row r="142" spans="1:7" ht="15.75" x14ac:dyDescent="0.25">
      <c r="A142" t="s">
        <v>208</v>
      </c>
      <c r="B142" s="1" t="s">
        <v>145</v>
      </c>
      <c r="C142" t="s">
        <v>211</v>
      </c>
      <c r="E142" s="2">
        <v>44082</v>
      </c>
      <c r="G142">
        <v>3</v>
      </c>
    </row>
    <row r="143" spans="1:7" ht="15.75" x14ac:dyDescent="0.25">
      <c r="A143" t="s">
        <v>208</v>
      </c>
      <c r="B143" s="1" t="s">
        <v>146</v>
      </c>
      <c r="C143" t="s">
        <v>212</v>
      </c>
      <c r="E143" s="2">
        <v>44086</v>
      </c>
      <c r="G143">
        <v>3</v>
      </c>
    </row>
    <row r="144" spans="1:7" ht="15.75" x14ac:dyDescent="0.25">
      <c r="A144" t="s">
        <v>208</v>
      </c>
      <c r="B144" s="1" t="s">
        <v>147</v>
      </c>
      <c r="C144" t="s">
        <v>213</v>
      </c>
      <c r="E144" s="2">
        <v>44089</v>
      </c>
      <c r="G144">
        <v>3</v>
      </c>
    </row>
    <row r="145" spans="1:7" ht="15.75" x14ac:dyDescent="0.25">
      <c r="A145" t="s">
        <v>208</v>
      </c>
      <c r="B145" s="1" t="s">
        <v>148</v>
      </c>
      <c r="C145" t="s">
        <v>214</v>
      </c>
      <c r="E145" s="2">
        <v>44114</v>
      </c>
      <c r="G145">
        <v>3</v>
      </c>
    </row>
    <row r="146" spans="1:7" ht="15.75" x14ac:dyDescent="0.25">
      <c r="A146" t="s">
        <v>209</v>
      </c>
      <c r="B146" s="1" t="s">
        <v>149</v>
      </c>
      <c r="C146" t="s">
        <v>211</v>
      </c>
      <c r="E146" s="2">
        <v>44340</v>
      </c>
      <c r="G146">
        <v>3</v>
      </c>
    </row>
    <row r="147" spans="1:7" ht="15.75" x14ac:dyDescent="0.25">
      <c r="A147" t="s">
        <v>209</v>
      </c>
      <c r="B147" s="1" t="s">
        <v>150</v>
      </c>
      <c r="C147" t="s">
        <v>212</v>
      </c>
      <c r="E147" s="2">
        <v>44399</v>
      </c>
      <c r="G147">
        <v>3</v>
      </c>
    </row>
    <row r="148" spans="1:7" ht="15.75" x14ac:dyDescent="0.25">
      <c r="A148" t="s">
        <v>209</v>
      </c>
      <c r="B148" s="1" t="s">
        <v>151</v>
      </c>
      <c r="C148" t="s">
        <v>213</v>
      </c>
      <c r="E148" s="2">
        <v>44420</v>
      </c>
      <c r="G148">
        <v>3</v>
      </c>
    </row>
    <row r="149" spans="1:7" ht="15.75" x14ac:dyDescent="0.25">
      <c r="A149" t="s">
        <v>209</v>
      </c>
      <c r="B149" s="1" t="s">
        <v>152</v>
      </c>
      <c r="C149" t="s">
        <v>214</v>
      </c>
      <c r="E149" s="2">
        <v>44445</v>
      </c>
      <c r="G149">
        <v>3</v>
      </c>
    </row>
    <row r="150" spans="1:7" ht="15.75" x14ac:dyDescent="0.25">
      <c r="A150" t="s">
        <v>209</v>
      </c>
      <c r="B150" s="1" t="s">
        <v>153</v>
      </c>
      <c r="C150" t="s">
        <v>211</v>
      </c>
      <c r="E150" s="2">
        <v>44700</v>
      </c>
      <c r="G150">
        <v>3</v>
      </c>
    </row>
    <row r="151" spans="1:7" ht="15.75" x14ac:dyDescent="0.25">
      <c r="A151" t="s">
        <v>209</v>
      </c>
      <c r="B151" s="1" t="s">
        <v>154</v>
      </c>
      <c r="C151" t="s">
        <v>212</v>
      </c>
      <c r="E151" s="2">
        <v>44719</v>
      </c>
      <c r="G151">
        <v>3</v>
      </c>
    </row>
    <row r="152" spans="1:7" ht="15.75" x14ac:dyDescent="0.25">
      <c r="A152" t="s">
        <v>204</v>
      </c>
      <c r="B152" s="1" t="s">
        <v>155</v>
      </c>
      <c r="C152" t="s">
        <v>213</v>
      </c>
      <c r="E152" s="2">
        <v>44764</v>
      </c>
      <c r="G152">
        <v>3</v>
      </c>
    </row>
    <row r="153" spans="1:7" ht="15.75" x14ac:dyDescent="0.25">
      <c r="A153" t="s">
        <v>204</v>
      </c>
      <c r="B153" s="1" t="s">
        <v>156</v>
      </c>
      <c r="C153" t="s">
        <v>214</v>
      </c>
      <c r="E153" s="2">
        <v>43432</v>
      </c>
      <c r="G153">
        <v>3</v>
      </c>
    </row>
    <row r="154" spans="1:7" ht="15.75" x14ac:dyDescent="0.25">
      <c r="A154" t="s">
        <v>204</v>
      </c>
      <c r="B154" s="1" t="s">
        <v>157</v>
      </c>
      <c r="C154" t="s">
        <v>211</v>
      </c>
      <c r="E154" s="2">
        <v>43584</v>
      </c>
      <c r="G154">
        <v>3</v>
      </c>
    </row>
    <row r="155" spans="1:7" ht="15.75" x14ac:dyDescent="0.25">
      <c r="A155" t="s">
        <v>204</v>
      </c>
      <c r="B155" s="1" t="s">
        <v>158</v>
      </c>
      <c r="C155" t="s">
        <v>212</v>
      </c>
      <c r="E155" s="2">
        <v>43594</v>
      </c>
      <c r="G155">
        <v>3</v>
      </c>
    </row>
    <row r="156" spans="1:7" ht="15.75" x14ac:dyDescent="0.25">
      <c r="A156" t="s">
        <v>204</v>
      </c>
      <c r="B156" s="1" t="s">
        <v>159</v>
      </c>
      <c r="C156" t="s">
        <v>213</v>
      </c>
      <c r="E156" s="2">
        <v>43666</v>
      </c>
      <c r="G156">
        <v>3</v>
      </c>
    </row>
    <row r="157" spans="1:7" ht="15.75" x14ac:dyDescent="0.25">
      <c r="A157" t="s">
        <v>204</v>
      </c>
      <c r="B157" s="1" t="s">
        <v>160</v>
      </c>
      <c r="C157" t="s">
        <v>214</v>
      </c>
      <c r="E157" s="2">
        <v>43684</v>
      </c>
      <c r="G157">
        <v>3</v>
      </c>
    </row>
    <row r="158" spans="1:7" ht="15.75" x14ac:dyDescent="0.25">
      <c r="A158" t="s">
        <v>204</v>
      </c>
      <c r="B158" s="1" t="s">
        <v>161</v>
      </c>
      <c r="C158" t="s">
        <v>211</v>
      </c>
      <c r="E158" s="2">
        <v>43838</v>
      </c>
      <c r="G158">
        <v>3</v>
      </c>
    </row>
    <row r="159" spans="1:7" ht="15.75" x14ac:dyDescent="0.25">
      <c r="A159" t="s">
        <v>204</v>
      </c>
      <c r="B159" s="1" t="s">
        <v>162</v>
      </c>
      <c r="C159" t="s">
        <v>212</v>
      </c>
      <c r="E159" s="2">
        <v>43896</v>
      </c>
      <c r="G159">
        <v>3.2</v>
      </c>
    </row>
    <row r="160" spans="1:7" ht="15.75" x14ac:dyDescent="0.25">
      <c r="A160" t="s">
        <v>204</v>
      </c>
      <c r="B160" s="1" t="s">
        <v>163</v>
      </c>
      <c r="C160" t="s">
        <v>213</v>
      </c>
      <c r="E160" s="2">
        <v>43995</v>
      </c>
      <c r="G160">
        <v>3.2</v>
      </c>
    </row>
    <row r="161" spans="1:7" ht="15.75" x14ac:dyDescent="0.25">
      <c r="A161" t="s">
        <v>204</v>
      </c>
      <c r="B161" s="1" t="s">
        <v>164</v>
      </c>
      <c r="C161" t="s">
        <v>214</v>
      </c>
      <c r="E161" s="2">
        <v>44023</v>
      </c>
      <c r="G161">
        <v>3.2</v>
      </c>
    </row>
    <row r="162" spans="1:7" ht="15.75" x14ac:dyDescent="0.25">
      <c r="A162" t="s">
        <v>204</v>
      </c>
      <c r="B162" s="1" t="s">
        <v>165</v>
      </c>
      <c r="C162" t="s">
        <v>211</v>
      </c>
      <c r="E162" s="2">
        <v>44184</v>
      </c>
      <c r="G162">
        <v>3.2</v>
      </c>
    </row>
    <row r="163" spans="1:7" ht="15.75" x14ac:dyDescent="0.25">
      <c r="A163" t="s">
        <v>204</v>
      </c>
      <c r="B163" s="1" t="s">
        <v>108</v>
      </c>
      <c r="C163" t="s">
        <v>212</v>
      </c>
      <c r="E163" s="2">
        <v>44189</v>
      </c>
      <c r="G163">
        <v>3.2</v>
      </c>
    </row>
    <row r="164" spans="1:7" ht="15.75" x14ac:dyDescent="0.25">
      <c r="A164" t="s">
        <v>204</v>
      </c>
      <c r="B164" s="1" t="s">
        <v>166</v>
      </c>
      <c r="C164" t="s">
        <v>213</v>
      </c>
      <c r="E164" s="2">
        <v>44285</v>
      </c>
      <c r="G164">
        <v>3.2</v>
      </c>
    </row>
    <row r="165" spans="1:7" ht="15.75" x14ac:dyDescent="0.25">
      <c r="A165" t="s">
        <v>204</v>
      </c>
      <c r="B165" s="1" t="s">
        <v>167</v>
      </c>
      <c r="C165" t="s">
        <v>214</v>
      </c>
      <c r="E165" s="2">
        <v>44424</v>
      </c>
      <c r="G165">
        <v>3.2</v>
      </c>
    </row>
    <row r="166" spans="1:7" ht="15.75" x14ac:dyDescent="0.25">
      <c r="A166" t="s">
        <v>210</v>
      </c>
      <c r="B166" s="1" t="s">
        <v>168</v>
      </c>
      <c r="C166" t="s">
        <v>211</v>
      </c>
      <c r="E166" s="2">
        <v>44581</v>
      </c>
      <c r="G166">
        <v>3.3</v>
      </c>
    </row>
    <row r="167" spans="1:7" ht="15.75" x14ac:dyDescent="0.25">
      <c r="A167" t="s">
        <v>210</v>
      </c>
      <c r="B167" s="1" t="s">
        <v>169</v>
      </c>
      <c r="C167" t="s">
        <v>212</v>
      </c>
      <c r="E167" s="2">
        <v>44718</v>
      </c>
      <c r="G167">
        <v>3.3</v>
      </c>
    </row>
    <row r="168" spans="1:7" ht="15.75" x14ac:dyDescent="0.25">
      <c r="A168" t="s">
        <v>210</v>
      </c>
      <c r="B168" s="1" t="s">
        <v>170</v>
      </c>
      <c r="C168" t="s">
        <v>213</v>
      </c>
      <c r="E168" s="2">
        <v>44720</v>
      </c>
      <c r="G168">
        <v>3.3</v>
      </c>
    </row>
    <row r="169" spans="1:7" ht="15.75" x14ac:dyDescent="0.25">
      <c r="A169" t="s">
        <v>210</v>
      </c>
      <c r="B169" s="1" t="s">
        <v>171</v>
      </c>
      <c r="C169" t="s">
        <v>214</v>
      </c>
      <c r="E169" s="2">
        <v>44733</v>
      </c>
      <c r="G169">
        <v>3.3</v>
      </c>
    </row>
    <row r="170" spans="1:7" ht="15.75" x14ac:dyDescent="0.25">
      <c r="A170" t="s">
        <v>210</v>
      </c>
      <c r="B170" s="1" t="s">
        <v>172</v>
      </c>
      <c r="C170" t="s">
        <v>211</v>
      </c>
      <c r="E170" s="2">
        <v>43650</v>
      </c>
      <c r="G170">
        <v>3.3</v>
      </c>
    </row>
    <row r="171" spans="1:7" ht="15.75" x14ac:dyDescent="0.25">
      <c r="A171" t="s">
        <v>210</v>
      </c>
      <c r="B171" s="1" t="s">
        <v>173</v>
      </c>
      <c r="C171" t="s">
        <v>212</v>
      </c>
      <c r="E171" s="2">
        <v>43782</v>
      </c>
      <c r="G171">
        <v>3.3</v>
      </c>
    </row>
    <row r="172" spans="1:7" ht="15.75" x14ac:dyDescent="0.25">
      <c r="A172" t="s">
        <v>210</v>
      </c>
      <c r="B172" s="1" t="s">
        <v>174</v>
      </c>
      <c r="C172" t="s">
        <v>213</v>
      </c>
      <c r="E172" s="2">
        <v>43825</v>
      </c>
      <c r="G172">
        <v>3.3</v>
      </c>
    </row>
    <row r="173" spans="1:7" ht="15.75" x14ac:dyDescent="0.25">
      <c r="A173" t="s">
        <v>210</v>
      </c>
      <c r="B173" s="1" t="s">
        <v>175</v>
      </c>
      <c r="C173" t="s">
        <v>214</v>
      </c>
      <c r="E173" s="2">
        <v>43871</v>
      </c>
      <c r="G173">
        <v>3.3</v>
      </c>
    </row>
    <row r="174" spans="1:7" ht="15.75" x14ac:dyDescent="0.25">
      <c r="A174" t="s">
        <v>204</v>
      </c>
      <c r="B174" s="1" t="s">
        <v>176</v>
      </c>
      <c r="C174" t="s">
        <v>211</v>
      </c>
      <c r="E174" s="2">
        <v>44125</v>
      </c>
      <c r="G174">
        <v>3.3</v>
      </c>
    </row>
    <row r="175" spans="1:7" ht="15.75" x14ac:dyDescent="0.25">
      <c r="A175" t="s">
        <v>204</v>
      </c>
      <c r="B175" s="1" t="s">
        <v>177</v>
      </c>
      <c r="C175" t="s">
        <v>212</v>
      </c>
      <c r="E175" s="2">
        <v>44183</v>
      </c>
      <c r="G175">
        <v>3.4</v>
      </c>
    </row>
    <row r="176" spans="1:7" ht="15.75" x14ac:dyDescent="0.25">
      <c r="A176" t="s">
        <v>204</v>
      </c>
      <c r="B176" s="1" t="s">
        <v>178</v>
      </c>
      <c r="C176" t="s">
        <v>213</v>
      </c>
      <c r="E176" s="2">
        <v>44260</v>
      </c>
      <c r="G176">
        <v>3.4</v>
      </c>
    </row>
    <row r="177" spans="1:7" ht="15.75" x14ac:dyDescent="0.25">
      <c r="A177" t="s">
        <v>204</v>
      </c>
      <c r="B177" s="1" t="s">
        <v>179</v>
      </c>
      <c r="C177" t="s">
        <v>214</v>
      </c>
      <c r="E177" s="2">
        <v>44336</v>
      </c>
      <c r="G177">
        <v>3.4</v>
      </c>
    </row>
    <row r="178" spans="1:7" ht="15.75" x14ac:dyDescent="0.25">
      <c r="A178" t="s">
        <v>204</v>
      </c>
      <c r="B178" s="1" t="s">
        <v>180</v>
      </c>
      <c r="C178" t="s">
        <v>211</v>
      </c>
      <c r="E178" s="2">
        <v>44419</v>
      </c>
      <c r="G178">
        <v>3.5</v>
      </c>
    </row>
    <row r="179" spans="1:7" ht="15.75" x14ac:dyDescent="0.25">
      <c r="A179" t="s">
        <v>204</v>
      </c>
      <c r="B179" s="1" t="s">
        <v>181</v>
      </c>
      <c r="C179" t="s">
        <v>212</v>
      </c>
      <c r="E179" s="2">
        <v>44447</v>
      </c>
      <c r="G179">
        <v>3.5</v>
      </c>
    </row>
    <row r="180" spans="1:7" ht="15.75" x14ac:dyDescent="0.25">
      <c r="A180" t="s">
        <v>204</v>
      </c>
      <c r="B180" s="1" t="s">
        <v>182</v>
      </c>
      <c r="C180" t="s">
        <v>213</v>
      </c>
      <c r="E180" s="2">
        <v>44452</v>
      </c>
      <c r="G180">
        <v>3.5</v>
      </c>
    </row>
    <row r="181" spans="1:7" ht="15.75" x14ac:dyDescent="0.25">
      <c r="A181" t="s">
        <v>204</v>
      </c>
      <c r="B181" s="1" t="s">
        <v>183</v>
      </c>
      <c r="C181" t="s">
        <v>214</v>
      </c>
      <c r="E181" s="2">
        <v>44532</v>
      </c>
      <c r="G181">
        <v>3.5</v>
      </c>
    </row>
    <row r="182" spans="1:7" ht="15.75" x14ac:dyDescent="0.25">
      <c r="A182" t="s">
        <v>204</v>
      </c>
      <c r="B182" s="1" t="s">
        <v>184</v>
      </c>
      <c r="C182" t="s">
        <v>211</v>
      </c>
      <c r="E182" s="2">
        <v>44714</v>
      </c>
      <c r="G182">
        <v>3.5</v>
      </c>
    </row>
    <row r="183" spans="1:7" ht="15.75" x14ac:dyDescent="0.25">
      <c r="A183" t="s">
        <v>204</v>
      </c>
      <c r="B183" s="1" t="s">
        <v>185</v>
      </c>
      <c r="C183" t="s">
        <v>212</v>
      </c>
      <c r="E183" s="2">
        <v>44721</v>
      </c>
      <c r="G183">
        <v>3.5</v>
      </c>
    </row>
    <row r="184" spans="1:7" ht="15.75" x14ac:dyDescent="0.25">
      <c r="A184" t="s">
        <v>204</v>
      </c>
      <c r="B184" s="1" t="s">
        <v>186</v>
      </c>
      <c r="C184" t="s">
        <v>213</v>
      </c>
      <c r="E184" s="2">
        <v>44749</v>
      </c>
      <c r="G184">
        <v>3.5</v>
      </c>
    </row>
    <row r="185" spans="1:7" ht="15.75" x14ac:dyDescent="0.25">
      <c r="A185" t="s">
        <v>204</v>
      </c>
      <c r="B185" s="1" t="s">
        <v>187</v>
      </c>
      <c r="C185" t="s">
        <v>214</v>
      </c>
      <c r="E185" s="2">
        <v>44769</v>
      </c>
      <c r="G185">
        <v>3.5</v>
      </c>
    </row>
    <row r="186" spans="1:7" ht="15.75" x14ac:dyDescent="0.25">
      <c r="A186" t="s">
        <v>205</v>
      </c>
      <c r="B186" s="1" t="s">
        <v>188</v>
      </c>
      <c r="C186" t="s">
        <v>211</v>
      </c>
      <c r="E186" s="2">
        <v>43418</v>
      </c>
      <c r="G186">
        <v>3.5</v>
      </c>
    </row>
    <row r="187" spans="1:7" ht="15.75" x14ac:dyDescent="0.25">
      <c r="A187" t="s">
        <v>205</v>
      </c>
      <c r="B187" s="1" t="s">
        <v>189</v>
      </c>
      <c r="C187" t="s">
        <v>212</v>
      </c>
      <c r="E187" s="2">
        <v>43428</v>
      </c>
      <c r="G187">
        <v>3.5</v>
      </c>
    </row>
    <row r="188" spans="1:7" ht="15.75" x14ac:dyDescent="0.25">
      <c r="A188" t="s">
        <v>205</v>
      </c>
      <c r="B188" s="1" t="s">
        <v>190</v>
      </c>
      <c r="C188" t="s">
        <v>213</v>
      </c>
      <c r="E188" s="2">
        <v>43438</v>
      </c>
      <c r="G188">
        <v>3.5</v>
      </c>
    </row>
    <row r="189" spans="1:7" ht="15.75" x14ac:dyDescent="0.25">
      <c r="A189" t="s">
        <v>205</v>
      </c>
      <c r="B189" s="1" t="s">
        <v>191</v>
      </c>
      <c r="C189" t="s">
        <v>214</v>
      </c>
      <c r="E189" s="2">
        <v>43449</v>
      </c>
      <c r="G189">
        <v>3.5</v>
      </c>
    </row>
    <row r="190" spans="1:7" ht="15.75" x14ac:dyDescent="0.25">
      <c r="A190" t="s">
        <v>205</v>
      </c>
      <c r="B190" s="1" t="s">
        <v>192</v>
      </c>
      <c r="C190" t="s">
        <v>211</v>
      </c>
      <c r="E190" s="2">
        <v>43525</v>
      </c>
      <c r="G190">
        <v>3.6</v>
      </c>
    </row>
    <row r="191" spans="1:7" ht="15.75" x14ac:dyDescent="0.25">
      <c r="A191" t="s">
        <v>205</v>
      </c>
      <c r="B191" s="1" t="s">
        <v>193</v>
      </c>
      <c r="C191" t="s">
        <v>212</v>
      </c>
      <c r="E191" s="2">
        <v>43579</v>
      </c>
      <c r="G191">
        <v>3.6</v>
      </c>
    </row>
    <row r="192" spans="1:7" ht="15.75" x14ac:dyDescent="0.25">
      <c r="A192" t="s">
        <v>205</v>
      </c>
      <c r="B192" s="1" t="s">
        <v>194</v>
      </c>
      <c r="C192" t="s">
        <v>213</v>
      </c>
      <c r="E192" s="2">
        <v>43670</v>
      </c>
      <c r="G192">
        <v>3.6</v>
      </c>
    </row>
    <row r="193" spans="1:7" ht="15.75" x14ac:dyDescent="0.25">
      <c r="A193" t="s">
        <v>205</v>
      </c>
      <c r="B193" s="1" t="s">
        <v>195</v>
      </c>
      <c r="C193" t="s">
        <v>214</v>
      </c>
      <c r="E193" s="2">
        <v>43693</v>
      </c>
      <c r="G193">
        <v>3.6</v>
      </c>
    </row>
    <row r="194" spans="1:7" ht="15.75" x14ac:dyDescent="0.25">
      <c r="A194" t="s">
        <v>205</v>
      </c>
      <c r="B194" s="1" t="s">
        <v>196</v>
      </c>
      <c r="C194" t="s">
        <v>211</v>
      </c>
      <c r="E194" s="2">
        <v>43979</v>
      </c>
      <c r="G194">
        <v>3.6</v>
      </c>
    </row>
    <row r="195" spans="1:7" ht="15.75" x14ac:dyDescent="0.25">
      <c r="A195" t="s">
        <v>205</v>
      </c>
      <c r="B195" s="1" t="s">
        <v>197</v>
      </c>
      <c r="C195" t="s">
        <v>212</v>
      </c>
      <c r="E195" s="2">
        <v>44064</v>
      </c>
      <c r="G195">
        <v>3.7</v>
      </c>
    </row>
    <row r="196" spans="1:7" ht="15.75" x14ac:dyDescent="0.25">
      <c r="A196" t="s">
        <v>207</v>
      </c>
      <c r="B196" s="1" t="s">
        <v>198</v>
      </c>
      <c r="C196" t="s">
        <v>213</v>
      </c>
      <c r="E196" s="2">
        <v>44138</v>
      </c>
      <c r="G196">
        <v>3.7</v>
      </c>
    </row>
    <row r="197" spans="1:7" ht="15.75" x14ac:dyDescent="0.25">
      <c r="A197" t="s">
        <v>207</v>
      </c>
      <c r="B197" s="1" t="s">
        <v>199</v>
      </c>
      <c r="C197" t="s">
        <v>214</v>
      </c>
      <c r="E197" s="2">
        <v>44196</v>
      </c>
      <c r="G197">
        <v>3.7</v>
      </c>
    </row>
    <row r="198" spans="1:7" ht="15.75" x14ac:dyDescent="0.25">
      <c r="A198" t="s">
        <v>207</v>
      </c>
      <c r="B198" s="1" t="s">
        <v>200</v>
      </c>
      <c r="C198" t="s">
        <v>211</v>
      </c>
      <c r="E198" s="2">
        <v>44527</v>
      </c>
      <c r="G198">
        <v>3.8</v>
      </c>
    </row>
    <row r="199" spans="1:7" ht="15.75" x14ac:dyDescent="0.25">
      <c r="A199" t="s">
        <v>207</v>
      </c>
      <c r="B199" s="1" t="s">
        <v>201</v>
      </c>
      <c r="C199" t="s">
        <v>212</v>
      </c>
      <c r="E199" s="2">
        <v>44557</v>
      </c>
      <c r="G199">
        <v>3.8</v>
      </c>
    </row>
    <row r="200" spans="1:7" ht="15.75" x14ac:dyDescent="0.25">
      <c r="A200" t="s">
        <v>207</v>
      </c>
      <c r="B200" s="1" t="s">
        <v>202</v>
      </c>
      <c r="C200" t="s">
        <v>213</v>
      </c>
      <c r="E200" s="2">
        <v>44607</v>
      </c>
      <c r="G200">
        <v>3.8</v>
      </c>
    </row>
    <row r="201" spans="1:7" ht="15.75" x14ac:dyDescent="0.25">
      <c r="A201" t="s">
        <v>207</v>
      </c>
      <c r="B201" s="1" t="s">
        <v>203</v>
      </c>
      <c r="C201" t="s">
        <v>214</v>
      </c>
      <c r="E201" s="2">
        <v>44709</v>
      </c>
      <c r="G201">
        <v>3.8</v>
      </c>
    </row>
    <row r="202" spans="1:7" s="74" customFormat="1" ht="21" x14ac:dyDescent="0.35">
      <c r="A202" s="74" t="s">
        <v>216</v>
      </c>
      <c r="B202" s="75">
        <f>SUBTOTAL(103,Tableau1[[Nom ]])</f>
        <v>200</v>
      </c>
      <c r="G202" s="74">
        <f>SUBTOTAL(109,Tableau1[Tonnes])</f>
        <v>504.00000000000028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Y14"/>
  <sheetViews>
    <sheetView workbookViewId="0">
      <selection activeCell="C26" sqref="C26"/>
    </sheetView>
  </sheetViews>
  <sheetFormatPr baseColWidth="10" defaultRowHeight="15" x14ac:dyDescent="0.25"/>
  <cols>
    <col min="2" max="2" width="23.7109375" customWidth="1"/>
    <col min="3" max="3" width="22.85546875" customWidth="1"/>
    <col min="23" max="23" width="16" customWidth="1"/>
    <col min="24" max="24" width="15.5703125" customWidth="1"/>
    <col min="25" max="25" width="18.85546875" customWidth="1"/>
  </cols>
  <sheetData>
    <row r="1" spans="2:25" ht="15.75" thickBot="1" x14ac:dyDescent="0.3"/>
    <row r="2" spans="2:25" ht="19.5" thickBot="1" x14ac:dyDescent="0.35">
      <c r="B2" s="3" t="s">
        <v>223</v>
      </c>
      <c r="C2" s="4"/>
      <c r="D2" s="5">
        <v>42064</v>
      </c>
      <c r="E2" s="5">
        <v>42156</v>
      </c>
      <c r="F2" s="5">
        <v>42339</v>
      </c>
      <c r="G2" s="5">
        <v>42430</v>
      </c>
      <c r="H2" s="5">
        <v>42522</v>
      </c>
      <c r="I2" s="5" t="s">
        <v>217</v>
      </c>
      <c r="J2" s="5">
        <v>42795</v>
      </c>
      <c r="K2" s="5">
        <v>42887</v>
      </c>
      <c r="L2" s="5">
        <v>43070</v>
      </c>
      <c r="M2" s="5">
        <v>43160</v>
      </c>
      <c r="N2" s="5">
        <v>43252</v>
      </c>
      <c r="O2" s="5">
        <v>43435</v>
      </c>
      <c r="P2" s="5">
        <v>43525</v>
      </c>
      <c r="Q2" s="5">
        <v>43617</v>
      </c>
      <c r="R2" s="5">
        <v>43800</v>
      </c>
      <c r="S2" s="5">
        <v>43891</v>
      </c>
      <c r="T2" s="5">
        <v>43983</v>
      </c>
      <c r="U2" s="5">
        <v>44166</v>
      </c>
      <c r="V2" s="5"/>
      <c r="W2" s="6" t="s">
        <v>220</v>
      </c>
      <c r="X2" s="7" t="s">
        <v>221</v>
      </c>
      <c r="Y2" s="52" t="s">
        <v>222</v>
      </c>
    </row>
    <row r="3" spans="2:25" x14ac:dyDescent="0.25">
      <c r="B3" s="8" t="s">
        <v>212</v>
      </c>
      <c r="C3" s="64" t="s">
        <v>224</v>
      </c>
      <c r="D3" s="9">
        <v>1.6</v>
      </c>
      <c r="E3" s="9">
        <v>1.6</v>
      </c>
      <c r="F3" s="9">
        <v>3.2</v>
      </c>
      <c r="G3" s="9">
        <v>6.9</v>
      </c>
      <c r="H3" s="9">
        <v>6.9</v>
      </c>
      <c r="I3" s="9">
        <v>12.4</v>
      </c>
      <c r="J3" s="9">
        <v>14.1</v>
      </c>
      <c r="K3" s="9">
        <v>16.100000000000001</v>
      </c>
      <c r="L3" s="9">
        <v>19.5</v>
      </c>
      <c r="M3" s="9">
        <v>19.5</v>
      </c>
      <c r="N3" s="9">
        <v>19.5</v>
      </c>
      <c r="O3" s="9">
        <v>26.6</v>
      </c>
      <c r="P3" s="9">
        <v>26.6</v>
      </c>
      <c r="Q3" s="9"/>
      <c r="R3" s="9"/>
      <c r="S3" s="9"/>
      <c r="T3" s="9"/>
      <c r="U3" s="9"/>
      <c r="V3" s="9"/>
      <c r="W3" s="10">
        <f t="shared" ref="W3:W4" si="0">(F3-D3)/D3</f>
        <v>1</v>
      </c>
      <c r="X3" s="10">
        <f>(I3-F3)/F3</f>
        <v>2.8749999999999996</v>
      </c>
      <c r="Y3" s="53">
        <f>(K3-I3)/I3</f>
        <v>0.29838709677419362</v>
      </c>
    </row>
    <row r="4" spans="2:25" ht="15.75" thickBot="1" x14ac:dyDescent="0.3">
      <c r="B4" s="11"/>
      <c r="C4" s="65" t="s">
        <v>225</v>
      </c>
      <c r="D4" s="37">
        <v>1</v>
      </c>
      <c r="E4" s="37">
        <v>1</v>
      </c>
      <c r="F4" s="37">
        <v>2</v>
      </c>
      <c r="G4" s="37">
        <v>4</v>
      </c>
      <c r="H4" s="37">
        <v>4</v>
      </c>
      <c r="I4" s="37">
        <v>7</v>
      </c>
      <c r="J4" s="37">
        <v>8</v>
      </c>
      <c r="K4" s="37">
        <v>9</v>
      </c>
      <c r="L4" s="37">
        <v>11</v>
      </c>
      <c r="M4" s="37">
        <v>11</v>
      </c>
      <c r="N4" s="37">
        <v>11</v>
      </c>
      <c r="O4" s="37">
        <v>14</v>
      </c>
      <c r="P4" s="37">
        <v>14</v>
      </c>
      <c r="Q4" s="12"/>
      <c r="R4" s="12"/>
      <c r="S4" s="12"/>
      <c r="T4" s="12"/>
      <c r="U4" s="12"/>
      <c r="V4" s="12"/>
      <c r="W4" s="13">
        <f t="shared" si="0"/>
        <v>1</v>
      </c>
      <c r="X4" s="13">
        <f t="shared" ref="X4" si="1">(I4-F4)/F4</f>
        <v>2.5</v>
      </c>
      <c r="Y4" s="54">
        <f>(K4-I4)/I4</f>
        <v>0.2857142857142857</v>
      </c>
    </row>
    <row r="5" spans="2:25" x14ac:dyDescent="0.25">
      <c r="B5" s="14" t="s">
        <v>211</v>
      </c>
      <c r="C5" s="66" t="s">
        <v>224</v>
      </c>
      <c r="D5" s="15"/>
      <c r="E5" s="15"/>
      <c r="F5" s="15">
        <v>3.4</v>
      </c>
      <c r="G5" s="15">
        <v>5.3</v>
      </c>
      <c r="H5" s="15">
        <v>6.9</v>
      </c>
      <c r="I5" s="15">
        <v>10.7</v>
      </c>
      <c r="J5" s="15">
        <v>14.4</v>
      </c>
      <c r="K5" s="15">
        <v>14.4</v>
      </c>
      <c r="L5" s="15">
        <v>17.8</v>
      </c>
      <c r="M5" s="15">
        <v>17.8</v>
      </c>
      <c r="N5" s="15">
        <v>19.5</v>
      </c>
      <c r="O5" s="15">
        <v>26.4</v>
      </c>
      <c r="P5" s="15">
        <v>30</v>
      </c>
      <c r="Q5" s="15"/>
      <c r="R5" s="15"/>
      <c r="S5" s="15"/>
      <c r="T5" s="15"/>
      <c r="U5" s="15"/>
      <c r="V5" s="15"/>
      <c r="W5" s="16" t="e">
        <f t="shared" ref="W5:W8" si="2">(F5-D5)/D5</f>
        <v>#DIV/0!</v>
      </c>
      <c r="X5" s="16">
        <f>(I5-F5)/F5</f>
        <v>2.1470588235294117</v>
      </c>
      <c r="Y5" s="55">
        <f>(K5-I5)/I5</f>
        <v>0.34579439252336464</v>
      </c>
    </row>
    <row r="6" spans="2:25" ht="15.75" thickBot="1" x14ac:dyDescent="0.3">
      <c r="B6" s="17"/>
      <c r="C6" s="67" t="s">
        <v>225</v>
      </c>
      <c r="D6" s="40"/>
      <c r="E6" s="40"/>
      <c r="F6" s="40">
        <v>2</v>
      </c>
      <c r="G6" s="40">
        <v>3</v>
      </c>
      <c r="H6" s="40">
        <v>4</v>
      </c>
      <c r="I6" s="40">
        <v>6</v>
      </c>
      <c r="J6" s="40">
        <v>8</v>
      </c>
      <c r="K6" s="40">
        <v>8</v>
      </c>
      <c r="L6" s="40">
        <v>10</v>
      </c>
      <c r="M6" s="40">
        <v>10</v>
      </c>
      <c r="N6" s="40">
        <v>11</v>
      </c>
      <c r="O6" s="40">
        <v>14</v>
      </c>
      <c r="P6" s="40">
        <v>15</v>
      </c>
      <c r="Q6" s="18"/>
      <c r="R6" s="18"/>
      <c r="S6" s="18"/>
      <c r="T6" s="18"/>
      <c r="U6" s="18"/>
      <c r="V6" s="18"/>
      <c r="W6" s="19" t="e">
        <f t="shared" si="2"/>
        <v>#DIV/0!</v>
      </c>
      <c r="X6" s="19">
        <f t="shared" ref="X6" si="3">(I6-F6)/F6</f>
        <v>2</v>
      </c>
      <c r="Y6" s="56">
        <f>(K6-I6)/I6</f>
        <v>0.33333333333333331</v>
      </c>
    </row>
    <row r="7" spans="2:25" x14ac:dyDescent="0.25">
      <c r="B7" s="20" t="s">
        <v>213</v>
      </c>
      <c r="C7" s="68" t="s">
        <v>224</v>
      </c>
      <c r="D7" s="21">
        <v>1.8</v>
      </c>
      <c r="E7" s="21">
        <v>3.4</v>
      </c>
      <c r="F7" s="21">
        <v>5</v>
      </c>
      <c r="G7" s="21">
        <v>6.8</v>
      </c>
      <c r="H7" s="21">
        <v>8.6999999999999993</v>
      </c>
      <c r="I7" s="21">
        <v>14.2</v>
      </c>
      <c r="J7" s="21">
        <v>15.9</v>
      </c>
      <c r="K7" s="21">
        <v>17.899999999999999</v>
      </c>
      <c r="L7" s="21">
        <v>21.3</v>
      </c>
      <c r="M7" s="21">
        <v>21.3</v>
      </c>
      <c r="N7" s="21">
        <v>21.3</v>
      </c>
      <c r="O7" s="21">
        <v>26.7</v>
      </c>
      <c r="P7" s="21">
        <v>26.7</v>
      </c>
      <c r="Q7" s="21"/>
      <c r="R7" s="21"/>
      <c r="S7" s="21"/>
      <c r="T7" s="21"/>
      <c r="U7" s="21"/>
      <c r="V7" s="21"/>
      <c r="W7" s="22">
        <f t="shared" si="2"/>
        <v>1.7777777777777779</v>
      </c>
      <c r="X7" s="22">
        <f>(I7-F7)/F7</f>
        <v>1.8399999999999999</v>
      </c>
      <c r="Y7" s="57">
        <f>(K7-I7)/I7</f>
        <v>0.26056338028169013</v>
      </c>
    </row>
    <row r="8" spans="2:25" ht="15.75" thickBot="1" x14ac:dyDescent="0.3">
      <c r="B8" s="23"/>
      <c r="C8" s="69" t="s">
        <v>225</v>
      </c>
      <c r="D8" s="43">
        <v>1</v>
      </c>
      <c r="E8" s="43">
        <v>2</v>
      </c>
      <c r="F8" s="43">
        <v>3</v>
      </c>
      <c r="G8" s="43">
        <v>4</v>
      </c>
      <c r="H8" s="43">
        <v>5</v>
      </c>
      <c r="I8" s="43">
        <v>8</v>
      </c>
      <c r="J8" s="43">
        <v>9</v>
      </c>
      <c r="K8" s="43">
        <v>10</v>
      </c>
      <c r="L8" s="43">
        <v>12</v>
      </c>
      <c r="M8" s="43">
        <v>12</v>
      </c>
      <c r="N8" s="43">
        <v>12</v>
      </c>
      <c r="O8" s="43">
        <v>14</v>
      </c>
      <c r="P8" s="43">
        <v>14</v>
      </c>
      <c r="Q8" s="24"/>
      <c r="R8" s="24"/>
      <c r="S8" s="24"/>
      <c r="T8" s="24"/>
      <c r="U8" s="24"/>
      <c r="V8" s="24"/>
      <c r="W8" s="25">
        <f t="shared" si="2"/>
        <v>2</v>
      </c>
      <c r="X8" s="25">
        <f t="shared" ref="X8" si="4">(I8-F8)/F8</f>
        <v>1.6666666666666667</v>
      </c>
      <c r="Y8" s="58">
        <f>(K8-I8)/I8</f>
        <v>0.25</v>
      </c>
    </row>
    <row r="9" spans="2:25" x14ac:dyDescent="0.25">
      <c r="B9" s="26" t="s">
        <v>214</v>
      </c>
      <c r="C9" s="70" t="s">
        <v>224</v>
      </c>
      <c r="D9" s="27">
        <v>1.8</v>
      </c>
      <c r="E9" s="27">
        <v>3.7</v>
      </c>
      <c r="F9" s="27">
        <v>5.3</v>
      </c>
      <c r="G9" s="27">
        <v>7.1</v>
      </c>
      <c r="H9" s="27">
        <v>10.7</v>
      </c>
      <c r="I9" s="27">
        <v>14.2</v>
      </c>
      <c r="J9" s="27">
        <v>16.2</v>
      </c>
      <c r="K9" s="27">
        <v>16.2</v>
      </c>
      <c r="L9" s="27">
        <v>21.8</v>
      </c>
      <c r="M9" s="27">
        <v>23.3</v>
      </c>
      <c r="N9" s="27">
        <v>23.3</v>
      </c>
      <c r="O9" s="27">
        <v>26.8</v>
      </c>
      <c r="P9" s="27">
        <v>26.8</v>
      </c>
      <c r="Q9" s="27"/>
      <c r="R9" s="27"/>
      <c r="S9" s="27"/>
      <c r="T9" s="27"/>
      <c r="U9" s="27"/>
      <c r="V9" s="27"/>
      <c r="W9" s="28">
        <f t="shared" ref="W9:W10" si="5">(F9-D9)/D9</f>
        <v>1.9444444444444444</v>
      </c>
      <c r="X9" s="28">
        <f>(I9-F9)/F9</f>
        <v>1.6792452830188678</v>
      </c>
      <c r="Y9" s="59">
        <f>(K9-I9)/I9</f>
        <v>0.14084507042253522</v>
      </c>
    </row>
    <row r="10" spans="2:25" ht="15.75" thickBot="1" x14ac:dyDescent="0.3">
      <c r="B10" s="29"/>
      <c r="C10" s="71" t="s">
        <v>225</v>
      </c>
      <c r="D10" s="46">
        <v>1</v>
      </c>
      <c r="E10" s="46">
        <v>2</v>
      </c>
      <c r="F10" s="46">
        <v>3</v>
      </c>
      <c r="G10" s="46">
        <v>4</v>
      </c>
      <c r="H10" s="46">
        <v>6</v>
      </c>
      <c r="I10" s="46">
        <v>8</v>
      </c>
      <c r="J10" s="46">
        <v>9</v>
      </c>
      <c r="K10" s="46">
        <v>9</v>
      </c>
      <c r="L10" s="46">
        <v>12</v>
      </c>
      <c r="M10" s="46">
        <v>13</v>
      </c>
      <c r="N10" s="46">
        <v>13</v>
      </c>
      <c r="O10" s="46">
        <v>14</v>
      </c>
      <c r="P10" s="46">
        <v>14</v>
      </c>
      <c r="Q10" s="30"/>
      <c r="R10" s="30"/>
      <c r="S10" s="30"/>
      <c r="T10" s="30"/>
      <c r="U10" s="30"/>
      <c r="V10" s="30"/>
      <c r="W10" s="31">
        <f t="shared" si="5"/>
        <v>2</v>
      </c>
      <c r="X10" s="31">
        <f t="shared" ref="X10" si="6">(I10-F10)/F10</f>
        <v>1.6666666666666667</v>
      </c>
      <c r="Y10" s="60">
        <f>(K10-I10)/I10</f>
        <v>0.125</v>
      </c>
    </row>
    <row r="11" spans="2:25" ht="15" customHeight="1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5" t="e">
        <f t="shared" ref="W11:W12" si="7">(F11-D11)/D11</f>
        <v>#DIV/0!</v>
      </c>
      <c r="X11" s="35" t="e">
        <f>(I11-F11)/F11</f>
        <v>#DIV/0!</v>
      </c>
      <c r="Y11" s="61" t="e">
        <f>(K11-I11)/I11</f>
        <v>#DIV/0!</v>
      </c>
    </row>
    <row r="12" spans="2:25" ht="15.75" customHeight="1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0"/>
      <c r="N12" s="50"/>
      <c r="O12" s="50"/>
      <c r="P12" s="50"/>
      <c r="Q12" s="50"/>
      <c r="R12" s="50"/>
      <c r="S12" s="50"/>
      <c r="T12" s="50"/>
      <c r="U12" s="50"/>
      <c r="V12" s="50"/>
      <c r="W12" s="62" t="e">
        <f t="shared" si="7"/>
        <v>#DIV/0!</v>
      </c>
      <c r="X12" s="62" t="e">
        <f t="shared" ref="X12" si="8">(I12-F12)/F12</f>
        <v>#DIV/0!</v>
      </c>
      <c r="Y12" s="63" t="e">
        <f>(K12-I12)/I12</f>
        <v>#DIV/0!</v>
      </c>
    </row>
    <row r="13" spans="2:25" x14ac:dyDescent="0.25">
      <c r="B13" s="80" t="s">
        <v>232</v>
      </c>
      <c r="C13" s="76"/>
      <c r="D13" s="32">
        <f>SUM(D3,D5,D7,D9,D11)</f>
        <v>5.2</v>
      </c>
      <c r="E13" s="32">
        <f>SUM(E3,E5,E7,E9,E11)</f>
        <v>8.6999999999999993</v>
      </c>
      <c r="F13" s="32">
        <f>SUM(F3,F5,F7,F9,F11)</f>
        <v>16.899999999999999</v>
      </c>
      <c r="G13" s="32">
        <f>SUM(G3,G5,G7,G9,G11)</f>
        <v>26.1</v>
      </c>
      <c r="H13" s="32">
        <f>SUM(H3,H5,H7,H9,H11)</f>
        <v>33.200000000000003</v>
      </c>
      <c r="I13" s="32">
        <f>SUM(I3,I5,I7,I9,I11)</f>
        <v>51.5</v>
      </c>
      <c r="J13" s="32">
        <f>SUM(J3,J5,J7,J9,J11)</f>
        <v>60.599999999999994</v>
      </c>
      <c r="K13" s="32">
        <f>SUM(K3,K5,K7,K9,K11)</f>
        <v>64.599999999999994</v>
      </c>
      <c r="L13" s="32">
        <f t="shared" ref="L13:U13" si="9">SUM(L3,L5,L7,L9,L11)</f>
        <v>80.399999999999991</v>
      </c>
      <c r="M13" s="32">
        <f t="shared" si="9"/>
        <v>81.899999999999991</v>
      </c>
      <c r="N13" s="32">
        <f t="shared" si="9"/>
        <v>83.6</v>
      </c>
      <c r="O13" s="32">
        <f t="shared" si="9"/>
        <v>106.5</v>
      </c>
      <c r="P13" s="32">
        <f t="shared" si="9"/>
        <v>110.1</v>
      </c>
      <c r="Q13" s="32">
        <f t="shared" si="9"/>
        <v>0</v>
      </c>
      <c r="R13" s="32">
        <f t="shared" si="9"/>
        <v>0</v>
      </c>
      <c r="S13" s="32">
        <f t="shared" si="9"/>
        <v>0</v>
      </c>
      <c r="T13" s="32">
        <f t="shared" si="9"/>
        <v>0</v>
      </c>
      <c r="U13" s="32">
        <f t="shared" si="9"/>
        <v>0</v>
      </c>
      <c r="V13" s="32"/>
      <c r="W13" s="76"/>
      <c r="X13" s="76"/>
      <c r="Y13" s="77"/>
    </row>
    <row r="14" spans="2:25" ht="15.75" thickBot="1" x14ac:dyDescent="0.3">
      <c r="B14" s="81" t="s">
        <v>233</v>
      </c>
      <c r="C14" s="78"/>
      <c r="D14" s="82">
        <f>SUM(D4,D6,D8,D10,D12)</f>
        <v>3</v>
      </c>
      <c r="E14" s="82">
        <f>SUM(E4,E6,E8,E10,E12)</f>
        <v>5</v>
      </c>
      <c r="F14" s="82">
        <f>SUM(F4,F6,F8,F10,F12)</f>
        <v>10</v>
      </c>
      <c r="G14" s="82">
        <f>SUM(G4,G6,G8,G10,G12)</f>
        <v>15</v>
      </c>
      <c r="H14" s="82">
        <f>SUM(H4,H6,H8,H10,H12)</f>
        <v>19</v>
      </c>
      <c r="I14" s="82">
        <f>SUM(I4,I6,I8,I10,I12)</f>
        <v>29</v>
      </c>
      <c r="J14" s="82">
        <f>SUM(J4,J6,J8,J10,J12)</f>
        <v>34</v>
      </c>
      <c r="K14" s="82">
        <f>SUM(K4,K6,K8,K10,K12)</f>
        <v>36</v>
      </c>
      <c r="L14" s="82">
        <f t="shared" ref="L14:U14" si="10">SUM(L4,L6,L8,L10,L12)</f>
        <v>45</v>
      </c>
      <c r="M14" s="82">
        <f t="shared" si="10"/>
        <v>46</v>
      </c>
      <c r="N14" s="82">
        <f t="shared" si="10"/>
        <v>47</v>
      </c>
      <c r="O14" s="82">
        <f t="shared" si="10"/>
        <v>56</v>
      </c>
      <c r="P14" s="82">
        <f t="shared" si="10"/>
        <v>57</v>
      </c>
      <c r="Q14" s="82">
        <f t="shared" si="10"/>
        <v>0</v>
      </c>
      <c r="R14" s="82">
        <f t="shared" si="10"/>
        <v>0</v>
      </c>
      <c r="S14" s="82">
        <f t="shared" si="10"/>
        <v>0</v>
      </c>
      <c r="T14" s="82">
        <f t="shared" si="10"/>
        <v>0</v>
      </c>
      <c r="U14" s="82">
        <f t="shared" si="10"/>
        <v>0</v>
      </c>
      <c r="V14" s="82"/>
      <c r="W14" s="78"/>
      <c r="X14" s="78"/>
      <c r="Y14" s="79"/>
    </row>
  </sheetData>
  <mergeCells count="5">
    <mergeCell ref="B11:B12"/>
    <mergeCell ref="B3:B4"/>
    <mergeCell ref="B5:B6"/>
    <mergeCell ref="B7:B8"/>
    <mergeCell ref="B9:B10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E26" sqref="E26"/>
    </sheetView>
  </sheetViews>
  <sheetFormatPr baseColWidth="10" defaultRowHeight="15" x14ac:dyDescent="0.25"/>
  <cols>
    <col min="2" max="2" width="24.140625" customWidth="1"/>
    <col min="3" max="3" width="19" customWidth="1"/>
  </cols>
  <sheetData>
    <row r="1" spans="2:16" ht="15.75" thickBot="1" x14ac:dyDescent="0.3"/>
    <row r="2" spans="2:16" ht="19.5" thickBot="1" x14ac:dyDescent="0.35">
      <c r="B2" s="3" t="s">
        <v>226</v>
      </c>
      <c r="C2" s="4"/>
      <c r="D2" s="5">
        <v>42795</v>
      </c>
      <c r="E2" s="5">
        <v>42887</v>
      </c>
      <c r="F2" s="5">
        <v>43070</v>
      </c>
      <c r="G2" s="5">
        <v>43160</v>
      </c>
      <c r="H2" s="5">
        <v>43252</v>
      </c>
      <c r="I2" s="5" t="s">
        <v>218</v>
      </c>
      <c r="J2" s="5">
        <v>43617</v>
      </c>
      <c r="K2" s="5">
        <v>43800</v>
      </c>
      <c r="L2" s="5">
        <v>43983</v>
      </c>
      <c r="M2" s="5" t="s">
        <v>219</v>
      </c>
      <c r="N2" s="6" t="s">
        <v>220</v>
      </c>
      <c r="O2" s="7" t="s">
        <v>221</v>
      </c>
      <c r="P2" s="52" t="s">
        <v>222</v>
      </c>
    </row>
    <row r="3" spans="2:16" x14ac:dyDescent="0.25">
      <c r="B3" s="8" t="s">
        <v>212</v>
      </c>
      <c r="C3" s="64" t="s">
        <v>224</v>
      </c>
      <c r="D3" s="9"/>
      <c r="E3" s="9"/>
      <c r="F3" s="9"/>
      <c r="G3" s="9"/>
      <c r="H3" s="9"/>
      <c r="I3" s="9"/>
      <c r="J3" s="9"/>
      <c r="K3" s="9"/>
      <c r="L3" s="9"/>
      <c r="M3" s="36"/>
      <c r="N3" s="10" t="e">
        <f t="shared" ref="N3:N12" si="0">(F3-D3)/D3</f>
        <v>#DIV/0!</v>
      </c>
      <c r="O3" s="10" t="e">
        <f>(I3-F3)/F3</f>
        <v>#DIV/0!</v>
      </c>
      <c r="P3" s="53" t="e">
        <f>(K3-I3)/I3</f>
        <v>#DIV/0!</v>
      </c>
    </row>
    <row r="4" spans="2:16" ht="15.75" thickBot="1" x14ac:dyDescent="0.3">
      <c r="B4" s="11"/>
      <c r="C4" s="65" t="s">
        <v>225</v>
      </c>
      <c r="D4" s="37"/>
      <c r="E4" s="37"/>
      <c r="F4" s="37"/>
      <c r="G4" s="37"/>
      <c r="H4" s="37"/>
      <c r="I4" s="37"/>
      <c r="J4" s="37"/>
      <c r="K4" s="37"/>
      <c r="L4" s="37"/>
      <c r="M4" s="38"/>
      <c r="N4" s="13" t="e">
        <f t="shared" si="0"/>
        <v>#DIV/0!</v>
      </c>
      <c r="O4" s="13" t="e">
        <f t="shared" ref="O4" si="1">(I4-F4)/F4</f>
        <v>#DIV/0!</v>
      </c>
      <c r="P4" s="54" t="e">
        <f>(K4-I4)/I4</f>
        <v>#DIV/0!</v>
      </c>
    </row>
    <row r="5" spans="2:16" x14ac:dyDescent="0.25">
      <c r="B5" s="14" t="s">
        <v>211</v>
      </c>
      <c r="C5" s="66" t="s">
        <v>224</v>
      </c>
      <c r="D5" s="15"/>
      <c r="E5" s="15"/>
      <c r="F5" s="15"/>
      <c r="G5" s="15"/>
      <c r="H5" s="15"/>
      <c r="I5" s="15"/>
      <c r="J5" s="15"/>
      <c r="K5" s="15"/>
      <c r="L5" s="15"/>
      <c r="M5" s="39"/>
      <c r="N5" s="16" t="e">
        <f t="shared" si="0"/>
        <v>#DIV/0!</v>
      </c>
      <c r="O5" s="16" t="e">
        <f>(I5-F5)/F5</f>
        <v>#DIV/0!</v>
      </c>
      <c r="P5" s="55" t="e">
        <f>(K5-I5)/I5</f>
        <v>#DIV/0!</v>
      </c>
    </row>
    <row r="6" spans="2:16" ht="15.75" thickBot="1" x14ac:dyDescent="0.3">
      <c r="B6" s="17"/>
      <c r="C6" s="67" t="s">
        <v>225</v>
      </c>
      <c r="D6" s="40"/>
      <c r="E6" s="40"/>
      <c r="F6" s="40"/>
      <c r="G6" s="40"/>
      <c r="H6" s="40"/>
      <c r="I6" s="40"/>
      <c r="J6" s="40"/>
      <c r="K6" s="40"/>
      <c r="L6" s="40"/>
      <c r="M6" s="41"/>
      <c r="N6" s="19" t="e">
        <f t="shared" si="0"/>
        <v>#DIV/0!</v>
      </c>
      <c r="O6" s="19" t="e">
        <f t="shared" ref="O6" si="2">(I6-F6)/F6</f>
        <v>#DIV/0!</v>
      </c>
      <c r="P6" s="56" t="e">
        <f>(K6-I6)/I6</f>
        <v>#DIV/0!</v>
      </c>
    </row>
    <row r="7" spans="2:16" x14ac:dyDescent="0.25">
      <c r="B7" s="20" t="s">
        <v>213</v>
      </c>
      <c r="C7" s="68" t="s">
        <v>224</v>
      </c>
      <c r="D7" s="21"/>
      <c r="E7" s="21"/>
      <c r="F7" s="21"/>
      <c r="G7" s="21"/>
      <c r="H7" s="21"/>
      <c r="I7" s="21"/>
      <c r="J7" s="21"/>
      <c r="K7" s="21"/>
      <c r="L7" s="21"/>
      <c r="M7" s="42"/>
      <c r="N7" s="22" t="e">
        <f t="shared" si="0"/>
        <v>#DIV/0!</v>
      </c>
      <c r="O7" s="22" t="e">
        <f>(I7-F7)/F7</f>
        <v>#DIV/0!</v>
      </c>
      <c r="P7" s="57" t="e">
        <f>(K7-I7)/I7</f>
        <v>#DIV/0!</v>
      </c>
    </row>
    <row r="8" spans="2:16" ht="15.75" thickBot="1" x14ac:dyDescent="0.3">
      <c r="B8" s="23"/>
      <c r="C8" s="69" t="s">
        <v>225</v>
      </c>
      <c r="D8" s="43"/>
      <c r="E8" s="43"/>
      <c r="F8" s="43"/>
      <c r="G8" s="43"/>
      <c r="H8" s="43"/>
      <c r="I8" s="43"/>
      <c r="J8" s="43"/>
      <c r="K8" s="43"/>
      <c r="L8" s="43"/>
      <c r="M8" s="44"/>
      <c r="N8" s="25" t="e">
        <f t="shared" si="0"/>
        <v>#DIV/0!</v>
      </c>
      <c r="O8" s="25" t="e">
        <f t="shared" ref="O8" si="3">(I8-F8)/F8</f>
        <v>#DIV/0!</v>
      </c>
      <c r="P8" s="58" t="e">
        <f>(K8-I8)/I8</f>
        <v>#DIV/0!</v>
      </c>
    </row>
    <row r="9" spans="2:16" x14ac:dyDescent="0.25">
      <c r="B9" s="26" t="s">
        <v>214</v>
      </c>
      <c r="C9" s="70" t="s">
        <v>224</v>
      </c>
      <c r="D9" s="27"/>
      <c r="E9" s="27"/>
      <c r="F9" s="27"/>
      <c r="G9" s="27"/>
      <c r="H9" s="27"/>
      <c r="I9" s="27"/>
      <c r="J9" s="27"/>
      <c r="K9" s="27"/>
      <c r="L9" s="27"/>
      <c r="M9" s="45"/>
      <c r="N9" s="28" t="e">
        <f t="shared" si="0"/>
        <v>#DIV/0!</v>
      </c>
      <c r="O9" s="28" t="e">
        <f>(I9-F9)/F9</f>
        <v>#DIV/0!</v>
      </c>
      <c r="P9" s="59" t="e">
        <f>(K9-I9)/I9</f>
        <v>#DIV/0!</v>
      </c>
    </row>
    <row r="10" spans="2:16" ht="15.75" thickBot="1" x14ac:dyDescent="0.3">
      <c r="B10" s="29"/>
      <c r="C10" s="71" t="s">
        <v>225</v>
      </c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31" t="e">
        <f t="shared" si="0"/>
        <v>#DIV/0!</v>
      </c>
      <c r="O10" s="31" t="e">
        <f t="shared" ref="O10" si="4">(I10-F10)/F10</f>
        <v>#DIV/0!</v>
      </c>
      <c r="P10" s="60" t="e">
        <f>(K10-I10)/I10</f>
        <v>#DIV/0!</v>
      </c>
    </row>
    <row r="11" spans="2:16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48"/>
      <c r="N11" s="35" t="e">
        <f t="shared" si="0"/>
        <v>#DIV/0!</v>
      </c>
      <c r="O11" s="35" t="e">
        <f>(I11-F11)/F11</f>
        <v>#DIV/0!</v>
      </c>
      <c r="P11" s="61" t="e">
        <f>(K11-I11)/I11</f>
        <v>#DIV/0!</v>
      </c>
    </row>
    <row r="12" spans="2:16" ht="15.75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1"/>
      <c r="N12" s="62" t="e">
        <f t="shared" si="0"/>
        <v>#DIV/0!</v>
      </c>
      <c r="O12" s="62" t="e">
        <f t="shared" ref="O12" si="5">(I12-F12)/F12</f>
        <v>#DIV/0!</v>
      </c>
      <c r="P12" s="63" t="e">
        <f>(K12-I12)/I12</f>
        <v>#DIV/0!</v>
      </c>
    </row>
    <row r="13" spans="2:16" x14ac:dyDescent="0.25">
      <c r="B13" s="80" t="s">
        <v>232</v>
      </c>
      <c r="C13" s="76"/>
      <c r="D13" s="32">
        <f>SUM(D3,D5,D7,D9,D11)</f>
        <v>0</v>
      </c>
      <c r="E13" s="32">
        <f t="shared" ref="E13:M14" si="6">SUM(E3,E5,E7,E9,E11)</f>
        <v>0</v>
      </c>
      <c r="F13" s="32">
        <f t="shared" si="6"/>
        <v>0</v>
      </c>
      <c r="G13" s="32">
        <f t="shared" si="6"/>
        <v>0</v>
      </c>
      <c r="H13" s="32">
        <f t="shared" si="6"/>
        <v>0</v>
      </c>
      <c r="I13" s="32">
        <f t="shared" si="6"/>
        <v>0</v>
      </c>
      <c r="J13" s="32">
        <f t="shared" si="6"/>
        <v>0</v>
      </c>
      <c r="K13" s="32">
        <f t="shared" si="6"/>
        <v>0</v>
      </c>
      <c r="L13" s="32">
        <f t="shared" si="6"/>
        <v>0</v>
      </c>
      <c r="M13" s="32">
        <f t="shared" si="6"/>
        <v>0</v>
      </c>
      <c r="N13" s="76"/>
      <c r="O13" s="76"/>
      <c r="P13" s="77"/>
    </row>
    <row r="14" spans="2:16" ht="15.75" thickBot="1" x14ac:dyDescent="0.3">
      <c r="B14" s="81" t="s">
        <v>233</v>
      </c>
      <c r="C14" s="78"/>
      <c r="D14" s="82">
        <f>SUM(D4,D6,D8,D10,D12)</f>
        <v>0</v>
      </c>
      <c r="E14" s="82">
        <f t="shared" si="6"/>
        <v>0</v>
      </c>
      <c r="F14" s="82">
        <f t="shared" si="6"/>
        <v>0</v>
      </c>
      <c r="G14" s="82">
        <f t="shared" si="6"/>
        <v>0</v>
      </c>
      <c r="H14" s="82">
        <f t="shared" si="6"/>
        <v>0</v>
      </c>
      <c r="I14" s="82">
        <f t="shared" si="6"/>
        <v>0</v>
      </c>
      <c r="J14" s="82">
        <f t="shared" si="6"/>
        <v>0</v>
      </c>
      <c r="K14" s="82">
        <f t="shared" si="6"/>
        <v>0</v>
      </c>
      <c r="L14" s="82">
        <f t="shared" si="6"/>
        <v>0</v>
      </c>
      <c r="M14" s="82">
        <f t="shared" si="6"/>
        <v>0</v>
      </c>
      <c r="N14" s="78"/>
      <c r="O14" s="78"/>
      <c r="P14" s="79"/>
    </row>
  </sheetData>
  <mergeCells count="5"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G24" sqref="G24"/>
    </sheetView>
  </sheetViews>
  <sheetFormatPr baseColWidth="10" defaultRowHeight="15" x14ac:dyDescent="0.25"/>
  <cols>
    <col min="2" max="2" width="25.42578125" customWidth="1"/>
    <col min="3" max="3" width="18.7109375" customWidth="1"/>
  </cols>
  <sheetData>
    <row r="1" spans="2:16" ht="15.75" thickBot="1" x14ac:dyDescent="0.3"/>
    <row r="2" spans="2:16" ht="19.5" thickBot="1" x14ac:dyDescent="0.35">
      <c r="B2" s="3" t="s">
        <v>227</v>
      </c>
      <c r="C2" s="4"/>
      <c r="D2" s="5">
        <v>42795</v>
      </c>
      <c r="E2" s="5">
        <v>42887</v>
      </c>
      <c r="F2" s="5">
        <v>43070</v>
      </c>
      <c r="G2" s="5">
        <v>43160</v>
      </c>
      <c r="H2" s="5">
        <v>43252</v>
      </c>
      <c r="I2" s="5" t="s">
        <v>218</v>
      </c>
      <c r="J2" s="5">
        <v>43617</v>
      </c>
      <c r="K2" s="5">
        <v>43800</v>
      </c>
      <c r="L2" s="5">
        <v>43983</v>
      </c>
      <c r="M2" s="5" t="s">
        <v>219</v>
      </c>
      <c r="N2" s="6" t="s">
        <v>220</v>
      </c>
      <c r="O2" s="7" t="s">
        <v>221</v>
      </c>
      <c r="P2" s="52" t="s">
        <v>222</v>
      </c>
    </row>
    <row r="3" spans="2:16" x14ac:dyDescent="0.25">
      <c r="B3" s="8" t="s">
        <v>212</v>
      </c>
      <c r="C3" s="64" t="s">
        <v>224</v>
      </c>
      <c r="D3" s="9"/>
      <c r="E3" s="9"/>
      <c r="F3" s="9"/>
      <c r="G3" s="9"/>
      <c r="H3" s="9"/>
      <c r="I3" s="9"/>
      <c r="J3" s="9"/>
      <c r="K3" s="9"/>
      <c r="L3" s="9"/>
      <c r="M3" s="36"/>
      <c r="N3" s="10" t="e">
        <f t="shared" ref="N3:N12" si="0">(F3-D3)/D3</f>
        <v>#DIV/0!</v>
      </c>
      <c r="O3" s="10" t="e">
        <f>(I3-F3)/F3</f>
        <v>#DIV/0!</v>
      </c>
      <c r="P3" s="53" t="e">
        <f>(K3-I3)/I3</f>
        <v>#DIV/0!</v>
      </c>
    </row>
    <row r="4" spans="2:16" ht="15.75" thickBot="1" x14ac:dyDescent="0.3">
      <c r="B4" s="11"/>
      <c r="C4" s="65" t="s">
        <v>225</v>
      </c>
      <c r="D4" s="37"/>
      <c r="E4" s="37"/>
      <c r="F4" s="37"/>
      <c r="G4" s="37"/>
      <c r="H4" s="37"/>
      <c r="I4" s="37"/>
      <c r="J4" s="37"/>
      <c r="K4" s="37"/>
      <c r="L4" s="37"/>
      <c r="M4" s="38"/>
      <c r="N4" s="13" t="e">
        <f t="shared" si="0"/>
        <v>#DIV/0!</v>
      </c>
      <c r="O4" s="13" t="e">
        <f t="shared" ref="O4" si="1">(I4-F4)/F4</f>
        <v>#DIV/0!</v>
      </c>
      <c r="P4" s="54" t="e">
        <f>(K4-I4)/I4</f>
        <v>#DIV/0!</v>
      </c>
    </row>
    <row r="5" spans="2:16" x14ac:dyDescent="0.25">
      <c r="B5" s="14" t="s">
        <v>211</v>
      </c>
      <c r="C5" s="66" t="s">
        <v>224</v>
      </c>
      <c r="D5" s="15"/>
      <c r="E5" s="15"/>
      <c r="F5" s="15"/>
      <c r="G5" s="15"/>
      <c r="H5" s="15"/>
      <c r="I5" s="15"/>
      <c r="J5" s="15"/>
      <c r="K5" s="15"/>
      <c r="L5" s="15"/>
      <c r="M5" s="39"/>
      <c r="N5" s="16" t="e">
        <f t="shared" si="0"/>
        <v>#DIV/0!</v>
      </c>
      <c r="O5" s="16" t="e">
        <f>(I5-F5)/F5</f>
        <v>#DIV/0!</v>
      </c>
      <c r="P5" s="55" t="e">
        <f>(K5-I5)/I5</f>
        <v>#DIV/0!</v>
      </c>
    </row>
    <row r="6" spans="2:16" ht="15.75" thickBot="1" x14ac:dyDescent="0.3">
      <c r="B6" s="17"/>
      <c r="C6" s="67" t="s">
        <v>225</v>
      </c>
      <c r="D6" s="40"/>
      <c r="E6" s="40"/>
      <c r="F6" s="40"/>
      <c r="G6" s="40"/>
      <c r="H6" s="40"/>
      <c r="I6" s="40"/>
      <c r="J6" s="40"/>
      <c r="K6" s="40"/>
      <c r="L6" s="40"/>
      <c r="M6" s="41"/>
      <c r="N6" s="19" t="e">
        <f t="shared" si="0"/>
        <v>#DIV/0!</v>
      </c>
      <c r="O6" s="19" t="e">
        <f t="shared" ref="O6" si="2">(I6-F6)/F6</f>
        <v>#DIV/0!</v>
      </c>
      <c r="P6" s="56" t="e">
        <f>(K6-I6)/I6</f>
        <v>#DIV/0!</v>
      </c>
    </row>
    <row r="7" spans="2:16" x14ac:dyDescent="0.25">
      <c r="B7" s="20" t="s">
        <v>213</v>
      </c>
      <c r="C7" s="68" t="s">
        <v>224</v>
      </c>
      <c r="D7" s="21"/>
      <c r="E7" s="21"/>
      <c r="F7" s="21"/>
      <c r="G7" s="21"/>
      <c r="H7" s="21"/>
      <c r="I7" s="21"/>
      <c r="J7" s="21"/>
      <c r="K7" s="21"/>
      <c r="L7" s="21"/>
      <c r="M7" s="42"/>
      <c r="N7" s="22" t="e">
        <f t="shared" si="0"/>
        <v>#DIV/0!</v>
      </c>
      <c r="O7" s="22" t="e">
        <f>(I7-F7)/F7</f>
        <v>#DIV/0!</v>
      </c>
      <c r="P7" s="57" t="e">
        <f>(K7-I7)/I7</f>
        <v>#DIV/0!</v>
      </c>
    </row>
    <row r="8" spans="2:16" ht="15.75" thickBot="1" x14ac:dyDescent="0.3">
      <c r="B8" s="23"/>
      <c r="C8" s="69" t="s">
        <v>225</v>
      </c>
      <c r="D8" s="43"/>
      <c r="E8" s="43"/>
      <c r="F8" s="43"/>
      <c r="G8" s="43"/>
      <c r="H8" s="43"/>
      <c r="I8" s="43"/>
      <c r="J8" s="43"/>
      <c r="K8" s="43"/>
      <c r="L8" s="43"/>
      <c r="M8" s="44"/>
      <c r="N8" s="25" t="e">
        <f t="shared" si="0"/>
        <v>#DIV/0!</v>
      </c>
      <c r="O8" s="25" t="e">
        <f t="shared" ref="O8" si="3">(I8-F8)/F8</f>
        <v>#DIV/0!</v>
      </c>
      <c r="P8" s="58" t="e">
        <f>(K8-I8)/I8</f>
        <v>#DIV/0!</v>
      </c>
    </row>
    <row r="9" spans="2:16" x14ac:dyDescent="0.25">
      <c r="B9" s="26" t="s">
        <v>214</v>
      </c>
      <c r="C9" s="70" t="s">
        <v>224</v>
      </c>
      <c r="D9" s="27"/>
      <c r="E9" s="27"/>
      <c r="F9" s="27"/>
      <c r="G9" s="27"/>
      <c r="H9" s="27"/>
      <c r="I9" s="27"/>
      <c r="J9" s="27"/>
      <c r="K9" s="27"/>
      <c r="L9" s="27"/>
      <c r="M9" s="45"/>
      <c r="N9" s="28" t="e">
        <f t="shared" si="0"/>
        <v>#DIV/0!</v>
      </c>
      <c r="O9" s="28" t="e">
        <f>(I9-F9)/F9</f>
        <v>#DIV/0!</v>
      </c>
      <c r="P9" s="59" t="e">
        <f>(K9-I9)/I9</f>
        <v>#DIV/0!</v>
      </c>
    </row>
    <row r="10" spans="2:16" ht="15.75" thickBot="1" x14ac:dyDescent="0.3">
      <c r="B10" s="29"/>
      <c r="C10" s="71" t="s">
        <v>225</v>
      </c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31" t="e">
        <f t="shared" si="0"/>
        <v>#DIV/0!</v>
      </c>
      <c r="O10" s="31" t="e">
        <f t="shared" ref="O10" si="4">(I10-F10)/F10</f>
        <v>#DIV/0!</v>
      </c>
      <c r="P10" s="60" t="e">
        <f>(K10-I10)/I10</f>
        <v>#DIV/0!</v>
      </c>
    </row>
    <row r="11" spans="2:16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48"/>
      <c r="N11" s="35" t="e">
        <f t="shared" si="0"/>
        <v>#DIV/0!</v>
      </c>
      <c r="O11" s="35" t="e">
        <f>(I11-F11)/F11</f>
        <v>#DIV/0!</v>
      </c>
      <c r="P11" s="61" t="e">
        <f>(K11-I11)/I11</f>
        <v>#DIV/0!</v>
      </c>
    </row>
    <row r="12" spans="2:16" ht="15.75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1"/>
      <c r="N12" s="62" t="e">
        <f t="shared" si="0"/>
        <v>#DIV/0!</v>
      </c>
      <c r="O12" s="62" t="e">
        <f t="shared" ref="O12" si="5">(I12-F12)/F12</f>
        <v>#DIV/0!</v>
      </c>
      <c r="P12" s="63" t="e">
        <f>(K12-I12)/I12</f>
        <v>#DIV/0!</v>
      </c>
    </row>
    <row r="13" spans="2:16" x14ac:dyDescent="0.25">
      <c r="B13" s="80" t="s">
        <v>232</v>
      </c>
      <c r="C13" s="76"/>
      <c r="D13" s="32">
        <f>SUM(D3,D5,D7,D9,D11)</f>
        <v>0</v>
      </c>
      <c r="E13" s="32">
        <f t="shared" ref="E13:M14" si="6">SUM(E3,E5,E7,E9,E11)</f>
        <v>0</v>
      </c>
      <c r="F13" s="32">
        <f t="shared" si="6"/>
        <v>0</v>
      </c>
      <c r="G13" s="32">
        <f t="shared" si="6"/>
        <v>0</v>
      </c>
      <c r="H13" s="32">
        <f t="shared" si="6"/>
        <v>0</v>
      </c>
      <c r="I13" s="32">
        <f t="shared" si="6"/>
        <v>0</v>
      </c>
      <c r="J13" s="32">
        <f t="shared" si="6"/>
        <v>0</v>
      </c>
      <c r="K13" s="32">
        <f t="shared" si="6"/>
        <v>0</v>
      </c>
      <c r="L13" s="32">
        <f t="shared" si="6"/>
        <v>0</v>
      </c>
      <c r="M13" s="32">
        <f t="shared" si="6"/>
        <v>0</v>
      </c>
      <c r="N13" s="76"/>
      <c r="O13" s="76"/>
      <c r="P13" s="77"/>
    </row>
    <row r="14" spans="2:16" ht="15.75" thickBot="1" x14ac:dyDescent="0.3">
      <c r="B14" s="81" t="s">
        <v>233</v>
      </c>
      <c r="C14" s="78"/>
      <c r="D14" s="82">
        <f>SUM(D4,D6,D8,D10,D12)</f>
        <v>0</v>
      </c>
      <c r="E14" s="82">
        <f t="shared" si="6"/>
        <v>0</v>
      </c>
      <c r="F14" s="82">
        <f t="shared" si="6"/>
        <v>0</v>
      </c>
      <c r="G14" s="82">
        <f t="shared" si="6"/>
        <v>0</v>
      </c>
      <c r="H14" s="82">
        <f t="shared" si="6"/>
        <v>0</v>
      </c>
      <c r="I14" s="82">
        <f t="shared" si="6"/>
        <v>0</v>
      </c>
      <c r="J14" s="82">
        <f t="shared" si="6"/>
        <v>0</v>
      </c>
      <c r="K14" s="82">
        <f t="shared" si="6"/>
        <v>0</v>
      </c>
      <c r="L14" s="82">
        <f t="shared" si="6"/>
        <v>0</v>
      </c>
      <c r="M14" s="82">
        <f t="shared" si="6"/>
        <v>0</v>
      </c>
      <c r="N14" s="78"/>
      <c r="O14" s="78"/>
      <c r="P14" s="79"/>
    </row>
  </sheetData>
  <mergeCells count="5"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E26" sqref="E26"/>
    </sheetView>
  </sheetViews>
  <sheetFormatPr baseColWidth="10" defaultRowHeight="15" x14ac:dyDescent="0.25"/>
  <cols>
    <col min="2" max="2" width="24" customWidth="1"/>
    <col min="3" max="3" width="16.5703125" customWidth="1"/>
  </cols>
  <sheetData>
    <row r="1" spans="2:16" ht="15.75" thickBot="1" x14ac:dyDescent="0.3"/>
    <row r="2" spans="2:16" ht="19.5" thickBot="1" x14ac:dyDescent="0.35">
      <c r="B2" s="3" t="s">
        <v>228</v>
      </c>
      <c r="C2" s="4"/>
      <c r="D2" s="5">
        <v>42795</v>
      </c>
      <c r="E2" s="5">
        <v>42887</v>
      </c>
      <c r="F2" s="5">
        <v>43070</v>
      </c>
      <c r="G2" s="5">
        <v>43160</v>
      </c>
      <c r="H2" s="5">
        <v>43252</v>
      </c>
      <c r="I2" s="5" t="s">
        <v>218</v>
      </c>
      <c r="J2" s="5">
        <v>43617</v>
      </c>
      <c r="K2" s="5">
        <v>43800</v>
      </c>
      <c r="L2" s="5">
        <v>43983</v>
      </c>
      <c r="M2" s="5" t="s">
        <v>219</v>
      </c>
      <c r="N2" s="6" t="s">
        <v>220</v>
      </c>
      <c r="O2" s="7" t="s">
        <v>221</v>
      </c>
      <c r="P2" s="52" t="s">
        <v>222</v>
      </c>
    </row>
    <row r="3" spans="2:16" x14ac:dyDescent="0.25">
      <c r="B3" s="8" t="s">
        <v>212</v>
      </c>
      <c r="C3" s="64" t="s">
        <v>224</v>
      </c>
      <c r="D3" s="9"/>
      <c r="E3" s="9"/>
      <c r="F3" s="9"/>
      <c r="G3" s="9"/>
      <c r="H3" s="9"/>
      <c r="I3" s="9"/>
      <c r="J3" s="9"/>
      <c r="K3" s="9"/>
      <c r="L3" s="9"/>
      <c r="M3" s="36"/>
      <c r="N3" s="10" t="e">
        <f t="shared" ref="N3:N12" si="0">(F3-D3)/D3</f>
        <v>#DIV/0!</v>
      </c>
      <c r="O3" s="10" t="e">
        <f>(I3-F3)/F3</f>
        <v>#DIV/0!</v>
      </c>
      <c r="P3" s="53" t="e">
        <f>(K3-I3)/I3</f>
        <v>#DIV/0!</v>
      </c>
    </row>
    <row r="4" spans="2:16" ht="15.75" thickBot="1" x14ac:dyDescent="0.3">
      <c r="B4" s="11"/>
      <c r="C4" s="65" t="s">
        <v>225</v>
      </c>
      <c r="D4" s="37"/>
      <c r="E4" s="37"/>
      <c r="F4" s="37"/>
      <c r="G4" s="37"/>
      <c r="H4" s="37"/>
      <c r="I4" s="37"/>
      <c r="J4" s="37"/>
      <c r="K4" s="37"/>
      <c r="L4" s="37"/>
      <c r="M4" s="38"/>
      <c r="N4" s="13" t="e">
        <f t="shared" si="0"/>
        <v>#DIV/0!</v>
      </c>
      <c r="O4" s="13" t="e">
        <f t="shared" ref="O4" si="1">(I4-F4)/F4</f>
        <v>#DIV/0!</v>
      </c>
      <c r="P4" s="54" t="e">
        <f>(K4-I4)/I4</f>
        <v>#DIV/0!</v>
      </c>
    </row>
    <row r="5" spans="2:16" x14ac:dyDescent="0.25">
      <c r="B5" s="14" t="s">
        <v>211</v>
      </c>
      <c r="C5" s="66" t="s">
        <v>224</v>
      </c>
      <c r="D5" s="15"/>
      <c r="E5" s="15"/>
      <c r="F5" s="15"/>
      <c r="G5" s="15"/>
      <c r="H5" s="15"/>
      <c r="I5" s="15"/>
      <c r="J5" s="15"/>
      <c r="K5" s="15"/>
      <c r="L5" s="15"/>
      <c r="M5" s="39"/>
      <c r="N5" s="16" t="e">
        <f t="shared" si="0"/>
        <v>#DIV/0!</v>
      </c>
      <c r="O5" s="16" t="e">
        <f>(I5-F5)/F5</f>
        <v>#DIV/0!</v>
      </c>
      <c r="P5" s="55" t="e">
        <f>(K5-I5)/I5</f>
        <v>#DIV/0!</v>
      </c>
    </row>
    <row r="6" spans="2:16" ht="15.75" thickBot="1" x14ac:dyDescent="0.3">
      <c r="B6" s="17"/>
      <c r="C6" s="67" t="s">
        <v>225</v>
      </c>
      <c r="D6" s="40"/>
      <c r="E6" s="40"/>
      <c r="F6" s="40"/>
      <c r="G6" s="40"/>
      <c r="H6" s="40"/>
      <c r="I6" s="40"/>
      <c r="J6" s="40"/>
      <c r="K6" s="40"/>
      <c r="L6" s="40"/>
      <c r="M6" s="41"/>
      <c r="N6" s="19" t="e">
        <f t="shared" si="0"/>
        <v>#DIV/0!</v>
      </c>
      <c r="O6" s="19" t="e">
        <f t="shared" ref="O6" si="2">(I6-F6)/F6</f>
        <v>#DIV/0!</v>
      </c>
      <c r="P6" s="56" t="e">
        <f>(K6-I6)/I6</f>
        <v>#DIV/0!</v>
      </c>
    </row>
    <row r="7" spans="2:16" x14ac:dyDescent="0.25">
      <c r="B7" s="20" t="s">
        <v>213</v>
      </c>
      <c r="C7" s="68" t="s">
        <v>224</v>
      </c>
      <c r="D7" s="21"/>
      <c r="E7" s="21"/>
      <c r="F7" s="21"/>
      <c r="G7" s="21"/>
      <c r="H7" s="21"/>
      <c r="I7" s="21"/>
      <c r="J7" s="21"/>
      <c r="K7" s="21"/>
      <c r="L7" s="21"/>
      <c r="M7" s="42"/>
      <c r="N7" s="22" t="e">
        <f t="shared" si="0"/>
        <v>#DIV/0!</v>
      </c>
      <c r="O7" s="22" t="e">
        <f>(I7-F7)/F7</f>
        <v>#DIV/0!</v>
      </c>
      <c r="P7" s="57" t="e">
        <f>(K7-I7)/I7</f>
        <v>#DIV/0!</v>
      </c>
    </row>
    <row r="8" spans="2:16" ht="15.75" thickBot="1" x14ac:dyDescent="0.3">
      <c r="B8" s="23"/>
      <c r="C8" s="69" t="s">
        <v>225</v>
      </c>
      <c r="D8" s="43"/>
      <c r="E8" s="43"/>
      <c r="F8" s="43"/>
      <c r="G8" s="43"/>
      <c r="H8" s="43"/>
      <c r="I8" s="43"/>
      <c r="J8" s="43"/>
      <c r="K8" s="43"/>
      <c r="L8" s="43"/>
      <c r="M8" s="44"/>
      <c r="N8" s="25" t="e">
        <f t="shared" si="0"/>
        <v>#DIV/0!</v>
      </c>
      <c r="O8" s="25" t="e">
        <f t="shared" ref="O8" si="3">(I8-F8)/F8</f>
        <v>#DIV/0!</v>
      </c>
      <c r="P8" s="58" t="e">
        <f>(K8-I8)/I8</f>
        <v>#DIV/0!</v>
      </c>
    </row>
    <row r="9" spans="2:16" x14ac:dyDescent="0.25">
      <c r="B9" s="26" t="s">
        <v>214</v>
      </c>
      <c r="C9" s="70" t="s">
        <v>224</v>
      </c>
      <c r="D9" s="27"/>
      <c r="E9" s="27"/>
      <c r="F9" s="27"/>
      <c r="G9" s="27"/>
      <c r="H9" s="27"/>
      <c r="I9" s="27"/>
      <c r="J9" s="27"/>
      <c r="K9" s="27"/>
      <c r="L9" s="27"/>
      <c r="M9" s="45"/>
      <c r="N9" s="28" t="e">
        <f t="shared" si="0"/>
        <v>#DIV/0!</v>
      </c>
      <c r="O9" s="28" t="e">
        <f>(I9-F9)/F9</f>
        <v>#DIV/0!</v>
      </c>
      <c r="P9" s="59" t="e">
        <f>(K9-I9)/I9</f>
        <v>#DIV/0!</v>
      </c>
    </row>
    <row r="10" spans="2:16" ht="15.75" thickBot="1" x14ac:dyDescent="0.3">
      <c r="B10" s="29"/>
      <c r="C10" s="71" t="s">
        <v>225</v>
      </c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31" t="e">
        <f t="shared" si="0"/>
        <v>#DIV/0!</v>
      </c>
      <c r="O10" s="31" t="e">
        <f t="shared" ref="O10" si="4">(I10-F10)/F10</f>
        <v>#DIV/0!</v>
      </c>
      <c r="P10" s="60" t="e">
        <f>(K10-I10)/I10</f>
        <v>#DIV/0!</v>
      </c>
    </row>
    <row r="11" spans="2:16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48"/>
      <c r="N11" s="35" t="e">
        <f t="shared" si="0"/>
        <v>#DIV/0!</v>
      </c>
      <c r="O11" s="35" t="e">
        <f>(I11-F11)/F11</f>
        <v>#DIV/0!</v>
      </c>
      <c r="P11" s="61" t="e">
        <f>(K11-I11)/I11</f>
        <v>#DIV/0!</v>
      </c>
    </row>
    <row r="12" spans="2:16" ht="15.75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1"/>
      <c r="N12" s="62" t="e">
        <f t="shared" si="0"/>
        <v>#DIV/0!</v>
      </c>
      <c r="O12" s="62" t="e">
        <f t="shared" ref="O12" si="5">(I12-F12)/F12</f>
        <v>#DIV/0!</v>
      </c>
      <c r="P12" s="63" t="e">
        <f>(K12-I12)/I12</f>
        <v>#DIV/0!</v>
      </c>
    </row>
    <row r="13" spans="2:16" x14ac:dyDescent="0.25">
      <c r="B13" s="80" t="s">
        <v>232</v>
      </c>
      <c r="C13" s="76"/>
      <c r="D13" s="32">
        <f>SUM(D3,D5,D7,D9,D11)</f>
        <v>0</v>
      </c>
      <c r="E13" s="32">
        <f t="shared" ref="E13:M14" si="6">SUM(E3,E5,E7,E9,E11)</f>
        <v>0</v>
      </c>
      <c r="F13" s="32">
        <f t="shared" si="6"/>
        <v>0</v>
      </c>
      <c r="G13" s="32">
        <f t="shared" si="6"/>
        <v>0</v>
      </c>
      <c r="H13" s="32">
        <f t="shared" si="6"/>
        <v>0</v>
      </c>
      <c r="I13" s="32">
        <f t="shared" si="6"/>
        <v>0</v>
      </c>
      <c r="J13" s="32">
        <f t="shared" si="6"/>
        <v>0</v>
      </c>
      <c r="K13" s="32">
        <f t="shared" si="6"/>
        <v>0</v>
      </c>
      <c r="L13" s="32">
        <f t="shared" si="6"/>
        <v>0</v>
      </c>
      <c r="M13" s="32">
        <f t="shared" si="6"/>
        <v>0</v>
      </c>
      <c r="N13" s="76"/>
      <c r="O13" s="76"/>
      <c r="P13" s="77"/>
    </row>
    <row r="14" spans="2:16" ht="15.75" thickBot="1" x14ac:dyDescent="0.3">
      <c r="B14" s="81" t="s">
        <v>233</v>
      </c>
      <c r="C14" s="78"/>
      <c r="D14" s="82">
        <f>SUM(D4,D6,D8,D10,D12)</f>
        <v>0</v>
      </c>
      <c r="E14" s="82">
        <f t="shared" si="6"/>
        <v>0</v>
      </c>
      <c r="F14" s="82">
        <f t="shared" si="6"/>
        <v>0</v>
      </c>
      <c r="G14" s="82">
        <f t="shared" si="6"/>
        <v>0</v>
      </c>
      <c r="H14" s="82">
        <f t="shared" si="6"/>
        <v>0</v>
      </c>
      <c r="I14" s="82">
        <f t="shared" si="6"/>
        <v>0</v>
      </c>
      <c r="J14" s="82">
        <f t="shared" si="6"/>
        <v>0</v>
      </c>
      <c r="K14" s="82">
        <f t="shared" si="6"/>
        <v>0</v>
      </c>
      <c r="L14" s="82">
        <f t="shared" si="6"/>
        <v>0</v>
      </c>
      <c r="M14" s="82">
        <f t="shared" si="6"/>
        <v>0</v>
      </c>
      <c r="N14" s="78"/>
      <c r="O14" s="78"/>
      <c r="P14" s="79"/>
    </row>
  </sheetData>
  <mergeCells count="5"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13" sqref="B13"/>
    </sheetView>
  </sheetViews>
  <sheetFormatPr baseColWidth="10" defaultRowHeight="15" x14ac:dyDescent="0.25"/>
  <cols>
    <col min="2" max="2" width="25.140625" customWidth="1"/>
    <col min="3" max="3" width="19" customWidth="1"/>
  </cols>
  <sheetData>
    <row r="1" spans="2:16" ht="15.75" thickBot="1" x14ac:dyDescent="0.3"/>
    <row r="2" spans="2:16" ht="19.5" thickBot="1" x14ac:dyDescent="0.35">
      <c r="B2" s="3" t="s">
        <v>229</v>
      </c>
      <c r="C2" s="4"/>
      <c r="D2" s="5">
        <v>42795</v>
      </c>
      <c r="E2" s="5">
        <v>42887</v>
      </c>
      <c r="F2" s="5">
        <v>43070</v>
      </c>
      <c r="G2" s="5">
        <v>43160</v>
      </c>
      <c r="H2" s="5">
        <v>43252</v>
      </c>
      <c r="I2" s="5" t="s">
        <v>218</v>
      </c>
      <c r="J2" s="5">
        <v>43617</v>
      </c>
      <c r="K2" s="5">
        <v>43800</v>
      </c>
      <c r="L2" s="5">
        <v>43983</v>
      </c>
      <c r="M2" s="5" t="s">
        <v>219</v>
      </c>
      <c r="N2" s="6" t="s">
        <v>220</v>
      </c>
      <c r="O2" s="7" t="s">
        <v>221</v>
      </c>
      <c r="P2" s="52" t="s">
        <v>222</v>
      </c>
    </row>
    <row r="3" spans="2:16" x14ac:dyDescent="0.25">
      <c r="B3" s="8" t="s">
        <v>212</v>
      </c>
      <c r="C3" s="64" t="s">
        <v>224</v>
      </c>
      <c r="D3" s="9"/>
      <c r="E3" s="9"/>
      <c r="F3" s="9"/>
      <c r="G3" s="9"/>
      <c r="H3" s="9"/>
      <c r="I3" s="9"/>
      <c r="J3" s="9"/>
      <c r="K3" s="9"/>
      <c r="L3" s="9"/>
      <c r="M3" s="36"/>
      <c r="N3" s="10" t="e">
        <f t="shared" ref="N3:N12" si="0">(F3-D3)/D3</f>
        <v>#DIV/0!</v>
      </c>
      <c r="O3" s="10" t="e">
        <f>(I3-F3)/F3</f>
        <v>#DIV/0!</v>
      </c>
      <c r="P3" s="53" t="e">
        <f>(K3-I3)/I3</f>
        <v>#DIV/0!</v>
      </c>
    </row>
    <row r="4" spans="2:16" ht="15.75" thickBot="1" x14ac:dyDescent="0.3">
      <c r="B4" s="11"/>
      <c r="C4" s="65" t="s">
        <v>225</v>
      </c>
      <c r="D4" s="37"/>
      <c r="E4" s="37"/>
      <c r="F4" s="37"/>
      <c r="G4" s="37"/>
      <c r="H4" s="37"/>
      <c r="I4" s="37"/>
      <c r="J4" s="37"/>
      <c r="K4" s="37"/>
      <c r="L4" s="37"/>
      <c r="M4" s="38"/>
      <c r="N4" s="13" t="e">
        <f t="shared" si="0"/>
        <v>#DIV/0!</v>
      </c>
      <c r="O4" s="13" t="e">
        <f t="shared" ref="O4" si="1">(I4-F4)/F4</f>
        <v>#DIV/0!</v>
      </c>
      <c r="P4" s="54" t="e">
        <f>(K4-I4)/I4</f>
        <v>#DIV/0!</v>
      </c>
    </row>
    <row r="5" spans="2:16" x14ac:dyDescent="0.25">
      <c r="B5" s="14" t="s">
        <v>211</v>
      </c>
      <c r="C5" s="66" t="s">
        <v>224</v>
      </c>
      <c r="D5" s="15"/>
      <c r="E5" s="15"/>
      <c r="F5" s="15"/>
      <c r="G5" s="15"/>
      <c r="H5" s="15"/>
      <c r="I5" s="15"/>
      <c r="J5" s="15"/>
      <c r="K5" s="15"/>
      <c r="L5" s="15"/>
      <c r="M5" s="39"/>
      <c r="N5" s="16" t="e">
        <f t="shared" si="0"/>
        <v>#DIV/0!</v>
      </c>
      <c r="O5" s="16" t="e">
        <f>(I5-F5)/F5</f>
        <v>#DIV/0!</v>
      </c>
      <c r="P5" s="55" t="e">
        <f>(K5-I5)/I5</f>
        <v>#DIV/0!</v>
      </c>
    </row>
    <row r="6" spans="2:16" ht="15.75" thickBot="1" x14ac:dyDescent="0.3">
      <c r="B6" s="17"/>
      <c r="C6" s="67" t="s">
        <v>225</v>
      </c>
      <c r="D6" s="40"/>
      <c r="E6" s="40"/>
      <c r="F6" s="40"/>
      <c r="G6" s="40"/>
      <c r="H6" s="40"/>
      <c r="I6" s="40"/>
      <c r="J6" s="40"/>
      <c r="K6" s="40"/>
      <c r="L6" s="40"/>
      <c r="M6" s="41"/>
      <c r="N6" s="19" t="e">
        <f t="shared" si="0"/>
        <v>#DIV/0!</v>
      </c>
      <c r="O6" s="19" t="e">
        <f t="shared" ref="O6" si="2">(I6-F6)/F6</f>
        <v>#DIV/0!</v>
      </c>
      <c r="P6" s="56" t="e">
        <f>(K6-I6)/I6</f>
        <v>#DIV/0!</v>
      </c>
    </row>
    <row r="7" spans="2:16" x14ac:dyDescent="0.25">
      <c r="B7" s="20" t="s">
        <v>213</v>
      </c>
      <c r="C7" s="68" t="s">
        <v>224</v>
      </c>
      <c r="D7" s="21"/>
      <c r="E7" s="21"/>
      <c r="F7" s="21"/>
      <c r="G7" s="21"/>
      <c r="H7" s="21"/>
      <c r="I7" s="21"/>
      <c r="J7" s="21"/>
      <c r="K7" s="21"/>
      <c r="L7" s="21"/>
      <c r="M7" s="42"/>
      <c r="N7" s="22" t="e">
        <f t="shared" si="0"/>
        <v>#DIV/0!</v>
      </c>
      <c r="O7" s="22" t="e">
        <f>(I7-F7)/F7</f>
        <v>#DIV/0!</v>
      </c>
      <c r="P7" s="57" t="e">
        <f>(K7-I7)/I7</f>
        <v>#DIV/0!</v>
      </c>
    </row>
    <row r="8" spans="2:16" ht="15.75" thickBot="1" x14ac:dyDescent="0.3">
      <c r="B8" s="23"/>
      <c r="C8" s="69" t="s">
        <v>225</v>
      </c>
      <c r="D8" s="43"/>
      <c r="E8" s="43"/>
      <c r="F8" s="43"/>
      <c r="G8" s="43"/>
      <c r="H8" s="43"/>
      <c r="I8" s="43"/>
      <c r="J8" s="43"/>
      <c r="K8" s="43"/>
      <c r="L8" s="43"/>
      <c r="M8" s="44"/>
      <c r="N8" s="25" t="e">
        <f t="shared" si="0"/>
        <v>#DIV/0!</v>
      </c>
      <c r="O8" s="25" t="e">
        <f t="shared" ref="O8" si="3">(I8-F8)/F8</f>
        <v>#DIV/0!</v>
      </c>
      <c r="P8" s="58" t="e">
        <f>(K8-I8)/I8</f>
        <v>#DIV/0!</v>
      </c>
    </row>
    <row r="9" spans="2:16" x14ac:dyDescent="0.25">
      <c r="B9" s="26" t="s">
        <v>214</v>
      </c>
      <c r="C9" s="70" t="s">
        <v>224</v>
      </c>
      <c r="D9" s="27"/>
      <c r="E9" s="27"/>
      <c r="F9" s="27"/>
      <c r="G9" s="27"/>
      <c r="H9" s="27"/>
      <c r="I9" s="27"/>
      <c r="J9" s="27"/>
      <c r="K9" s="27"/>
      <c r="L9" s="27"/>
      <c r="M9" s="45"/>
      <c r="N9" s="28" t="e">
        <f t="shared" si="0"/>
        <v>#DIV/0!</v>
      </c>
      <c r="O9" s="28" t="e">
        <f>(I9-F9)/F9</f>
        <v>#DIV/0!</v>
      </c>
      <c r="P9" s="59" t="e">
        <f>(K9-I9)/I9</f>
        <v>#DIV/0!</v>
      </c>
    </row>
    <row r="10" spans="2:16" ht="15.75" thickBot="1" x14ac:dyDescent="0.3">
      <c r="B10" s="29"/>
      <c r="C10" s="71" t="s">
        <v>225</v>
      </c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31" t="e">
        <f t="shared" si="0"/>
        <v>#DIV/0!</v>
      </c>
      <c r="O10" s="31" t="e">
        <f t="shared" ref="O10" si="4">(I10-F10)/F10</f>
        <v>#DIV/0!</v>
      </c>
      <c r="P10" s="60" t="e">
        <f>(K10-I10)/I10</f>
        <v>#DIV/0!</v>
      </c>
    </row>
    <row r="11" spans="2:16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48"/>
      <c r="N11" s="35" t="e">
        <f t="shared" si="0"/>
        <v>#DIV/0!</v>
      </c>
      <c r="O11" s="35" t="e">
        <f>(I11-F11)/F11</f>
        <v>#DIV/0!</v>
      </c>
      <c r="P11" s="61" t="e">
        <f>(K11-I11)/I11</f>
        <v>#DIV/0!</v>
      </c>
    </row>
    <row r="12" spans="2:16" ht="15.75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1"/>
      <c r="N12" s="62" t="e">
        <f t="shared" si="0"/>
        <v>#DIV/0!</v>
      </c>
      <c r="O12" s="62" t="e">
        <f t="shared" ref="O12" si="5">(I12-F12)/F12</f>
        <v>#DIV/0!</v>
      </c>
      <c r="P12" s="63" t="e">
        <f>(K12-I12)/I12</f>
        <v>#DIV/0!</v>
      </c>
    </row>
    <row r="13" spans="2:16" x14ac:dyDescent="0.25">
      <c r="B13" s="80" t="s">
        <v>232</v>
      </c>
      <c r="C13" s="76"/>
      <c r="D13" s="32">
        <f>SUM(D3,D5,D7,D9,D11)</f>
        <v>0</v>
      </c>
      <c r="E13" s="32">
        <f t="shared" ref="E13:M14" si="6">SUM(E3,E5,E7,E9,E11)</f>
        <v>0</v>
      </c>
      <c r="F13" s="32">
        <f t="shared" si="6"/>
        <v>0</v>
      </c>
      <c r="G13" s="32">
        <f t="shared" si="6"/>
        <v>0</v>
      </c>
      <c r="H13" s="32">
        <f t="shared" si="6"/>
        <v>0</v>
      </c>
      <c r="I13" s="32">
        <f t="shared" si="6"/>
        <v>0</v>
      </c>
      <c r="J13" s="32">
        <f t="shared" si="6"/>
        <v>0</v>
      </c>
      <c r="K13" s="32">
        <f t="shared" si="6"/>
        <v>0</v>
      </c>
      <c r="L13" s="32">
        <f t="shared" si="6"/>
        <v>0</v>
      </c>
      <c r="M13" s="32">
        <f t="shared" si="6"/>
        <v>0</v>
      </c>
      <c r="N13" s="76"/>
      <c r="O13" s="76"/>
      <c r="P13" s="77"/>
    </row>
    <row r="14" spans="2:16" ht="15.75" thickBot="1" x14ac:dyDescent="0.3">
      <c r="B14" s="81" t="s">
        <v>233</v>
      </c>
      <c r="C14" s="78"/>
      <c r="D14" s="82">
        <f>SUM(D4,D6,D8,D10,D12)</f>
        <v>0</v>
      </c>
      <c r="E14" s="82">
        <f t="shared" si="6"/>
        <v>0</v>
      </c>
      <c r="F14" s="82">
        <f t="shared" si="6"/>
        <v>0</v>
      </c>
      <c r="G14" s="82">
        <f t="shared" si="6"/>
        <v>0</v>
      </c>
      <c r="H14" s="82">
        <f t="shared" si="6"/>
        <v>0</v>
      </c>
      <c r="I14" s="82">
        <f t="shared" si="6"/>
        <v>0</v>
      </c>
      <c r="J14" s="82">
        <f t="shared" si="6"/>
        <v>0</v>
      </c>
      <c r="K14" s="82">
        <f t="shared" si="6"/>
        <v>0</v>
      </c>
      <c r="L14" s="82">
        <f t="shared" si="6"/>
        <v>0</v>
      </c>
      <c r="M14" s="82">
        <f t="shared" si="6"/>
        <v>0</v>
      </c>
      <c r="N14" s="78"/>
      <c r="O14" s="78"/>
      <c r="P14" s="79"/>
    </row>
  </sheetData>
  <mergeCells count="5"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F22" sqref="F22"/>
    </sheetView>
  </sheetViews>
  <sheetFormatPr baseColWidth="10" defaultRowHeight="15" x14ac:dyDescent="0.25"/>
  <cols>
    <col min="2" max="2" width="23.5703125" customWidth="1"/>
    <col min="3" max="3" width="18.5703125" customWidth="1"/>
  </cols>
  <sheetData>
    <row r="1" spans="2:16" ht="15.75" thickBot="1" x14ac:dyDescent="0.3"/>
    <row r="2" spans="2:16" ht="19.5" thickBot="1" x14ac:dyDescent="0.35">
      <c r="B2" s="3" t="s">
        <v>230</v>
      </c>
      <c r="C2" s="4"/>
      <c r="D2" s="5">
        <v>42795</v>
      </c>
      <c r="E2" s="5">
        <v>42887</v>
      </c>
      <c r="F2" s="5">
        <v>43070</v>
      </c>
      <c r="G2" s="5">
        <v>43160</v>
      </c>
      <c r="H2" s="5">
        <v>43252</v>
      </c>
      <c r="I2" s="5" t="s">
        <v>218</v>
      </c>
      <c r="J2" s="5">
        <v>43617</v>
      </c>
      <c r="K2" s="5">
        <v>43800</v>
      </c>
      <c r="L2" s="5">
        <v>43983</v>
      </c>
      <c r="M2" s="5" t="s">
        <v>219</v>
      </c>
      <c r="N2" s="6" t="s">
        <v>220</v>
      </c>
      <c r="O2" s="7" t="s">
        <v>221</v>
      </c>
      <c r="P2" s="52" t="s">
        <v>222</v>
      </c>
    </row>
    <row r="3" spans="2:16" x14ac:dyDescent="0.25">
      <c r="B3" s="8" t="s">
        <v>212</v>
      </c>
      <c r="C3" s="64" t="s">
        <v>224</v>
      </c>
      <c r="D3" s="9"/>
      <c r="E3" s="9"/>
      <c r="F3" s="9"/>
      <c r="G3" s="9"/>
      <c r="H3" s="9"/>
      <c r="I3" s="9"/>
      <c r="J3" s="9"/>
      <c r="K3" s="9"/>
      <c r="L3" s="9"/>
      <c r="M3" s="36"/>
      <c r="N3" s="10" t="e">
        <f t="shared" ref="N3:N12" si="0">(F3-D3)/D3</f>
        <v>#DIV/0!</v>
      </c>
      <c r="O3" s="10" t="e">
        <f>(I3-F3)/F3</f>
        <v>#DIV/0!</v>
      </c>
      <c r="P3" s="53" t="e">
        <f>(K3-I3)/I3</f>
        <v>#DIV/0!</v>
      </c>
    </row>
    <row r="4" spans="2:16" ht="15.75" thickBot="1" x14ac:dyDescent="0.3">
      <c r="B4" s="11"/>
      <c r="C4" s="65" t="s">
        <v>225</v>
      </c>
      <c r="D4" s="37"/>
      <c r="E4" s="37"/>
      <c r="F4" s="37"/>
      <c r="G4" s="37"/>
      <c r="H4" s="37"/>
      <c r="I4" s="37"/>
      <c r="J4" s="37"/>
      <c r="K4" s="37"/>
      <c r="L4" s="37"/>
      <c r="M4" s="38"/>
      <c r="N4" s="13" t="e">
        <f t="shared" si="0"/>
        <v>#DIV/0!</v>
      </c>
      <c r="O4" s="13" t="e">
        <f t="shared" ref="O4" si="1">(I4-F4)/F4</f>
        <v>#DIV/0!</v>
      </c>
      <c r="P4" s="54" t="e">
        <f>(K4-I4)/I4</f>
        <v>#DIV/0!</v>
      </c>
    </row>
    <row r="5" spans="2:16" x14ac:dyDescent="0.25">
      <c r="B5" s="14" t="s">
        <v>211</v>
      </c>
      <c r="C5" s="66" t="s">
        <v>224</v>
      </c>
      <c r="D5" s="15"/>
      <c r="E5" s="15"/>
      <c r="F5" s="15"/>
      <c r="G5" s="15"/>
      <c r="H5" s="15"/>
      <c r="I5" s="15"/>
      <c r="J5" s="15"/>
      <c r="K5" s="15"/>
      <c r="L5" s="15"/>
      <c r="M5" s="39"/>
      <c r="N5" s="16" t="e">
        <f t="shared" si="0"/>
        <v>#DIV/0!</v>
      </c>
      <c r="O5" s="16" t="e">
        <f>(I5-F5)/F5</f>
        <v>#DIV/0!</v>
      </c>
      <c r="P5" s="55" t="e">
        <f>(K5-I5)/I5</f>
        <v>#DIV/0!</v>
      </c>
    </row>
    <row r="6" spans="2:16" ht="15.75" thickBot="1" x14ac:dyDescent="0.3">
      <c r="B6" s="17"/>
      <c r="C6" s="67" t="s">
        <v>225</v>
      </c>
      <c r="D6" s="40"/>
      <c r="E6" s="40"/>
      <c r="F6" s="40"/>
      <c r="G6" s="40"/>
      <c r="H6" s="40"/>
      <c r="I6" s="40"/>
      <c r="J6" s="40"/>
      <c r="K6" s="40"/>
      <c r="L6" s="40"/>
      <c r="M6" s="41"/>
      <c r="N6" s="19" t="e">
        <f t="shared" si="0"/>
        <v>#DIV/0!</v>
      </c>
      <c r="O6" s="19" t="e">
        <f t="shared" ref="O6" si="2">(I6-F6)/F6</f>
        <v>#DIV/0!</v>
      </c>
      <c r="P6" s="56" t="e">
        <f>(K6-I6)/I6</f>
        <v>#DIV/0!</v>
      </c>
    </row>
    <row r="7" spans="2:16" x14ac:dyDescent="0.25">
      <c r="B7" s="20" t="s">
        <v>213</v>
      </c>
      <c r="C7" s="68" t="s">
        <v>224</v>
      </c>
      <c r="D7" s="21"/>
      <c r="E7" s="21"/>
      <c r="F7" s="21"/>
      <c r="G7" s="21"/>
      <c r="H7" s="21"/>
      <c r="I7" s="21"/>
      <c r="J7" s="21"/>
      <c r="K7" s="21"/>
      <c r="L7" s="21"/>
      <c r="M7" s="42"/>
      <c r="N7" s="22" t="e">
        <f t="shared" si="0"/>
        <v>#DIV/0!</v>
      </c>
      <c r="O7" s="22" t="e">
        <f>(I7-F7)/F7</f>
        <v>#DIV/0!</v>
      </c>
      <c r="P7" s="57" t="e">
        <f>(K7-I7)/I7</f>
        <v>#DIV/0!</v>
      </c>
    </row>
    <row r="8" spans="2:16" ht="15.75" thickBot="1" x14ac:dyDescent="0.3">
      <c r="B8" s="23"/>
      <c r="C8" s="69" t="s">
        <v>225</v>
      </c>
      <c r="D8" s="43"/>
      <c r="E8" s="43"/>
      <c r="F8" s="43"/>
      <c r="G8" s="43"/>
      <c r="H8" s="43"/>
      <c r="I8" s="43"/>
      <c r="J8" s="43"/>
      <c r="K8" s="43"/>
      <c r="L8" s="43"/>
      <c r="M8" s="44"/>
      <c r="N8" s="25" t="e">
        <f t="shared" si="0"/>
        <v>#DIV/0!</v>
      </c>
      <c r="O8" s="25" t="e">
        <f t="shared" ref="O8" si="3">(I8-F8)/F8</f>
        <v>#DIV/0!</v>
      </c>
      <c r="P8" s="58" t="e">
        <f>(K8-I8)/I8</f>
        <v>#DIV/0!</v>
      </c>
    </row>
    <row r="9" spans="2:16" x14ac:dyDescent="0.25">
      <c r="B9" s="26" t="s">
        <v>214</v>
      </c>
      <c r="C9" s="70" t="s">
        <v>224</v>
      </c>
      <c r="D9" s="27"/>
      <c r="E9" s="27"/>
      <c r="F9" s="27"/>
      <c r="G9" s="27"/>
      <c r="H9" s="27"/>
      <c r="I9" s="27"/>
      <c r="J9" s="27"/>
      <c r="K9" s="27"/>
      <c r="L9" s="27"/>
      <c r="M9" s="45"/>
      <c r="N9" s="28" t="e">
        <f t="shared" si="0"/>
        <v>#DIV/0!</v>
      </c>
      <c r="O9" s="28" t="e">
        <f>(I9-F9)/F9</f>
        <v>#DIV/0!</v>
      </c>
      <c r="P9" s="59" t="e">
        <f>(K9-I9)/I9</f>
        <v>#DIV/0!</v>
      </c>
    </row>
    <row r="10" spans="2:16" ht="15.75" thickBot="1" x14ac:dyDescent="0.3">
      <c r="B10" s="29"/>
      <c r="C10" s="71" t="s">
        <v>225</v>
      </c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31" t="e">
        <f t="shared" si="0"/>
        <v>#DIV/0!</v>
      </c>
      <c r="O10" s="31" t="e">
        <f t="shared" ref="O10" si="4">(I10-F10)/F10</f>
        <v>#DIV/0!</v>
      </c>
      <c r="P10" s="60" t="e">
        <f>(K10-I10)/I10</f>
        <v>#DIV/0!</v>
      </c>
    </row>
    <row r="11" spans="2:16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48"/>
      <c r="N11" s="35" t="e">
        <f t="shared" si="0"/>
        <v>#DIV/0!</v>
      </c>
      <c r="O11" s="35" t="e">
        <f>(I11-F11)/F11</f>
        <v>#DIV/0!</v>
      </c>
      <c r="P11" s="61" t="e">
        <f>(K11-I11)/I11</f>
        <v>#DIV/0!</v>
      </c>
    </row>
    <row r="12" spans="2:16" ht="15.75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1"/>
      <c r="N12" s="62" t="e">
        <f t="shared" si="0"/>
        <v>#DIV/0!</v>
      </c>
      <c r="O12" s="62" t="e">
        <f t="shared" ref="O12" si="5">(I12-F12)/F12</f>
        <v>#DIV/0!</v>
      </c>
      <c r="P12" s="63" t="e">
        <f>(K12-I12)/I12</f>
        <v>#DIV/0!</v>
      </c>
    </row>
    <row r="13" spans="2:16" x14ac:dyDescent="0.25">
      <c r="B13" s="80" t="s">
        <v>232</v>
      </c>
      <c r="C13" s="76"/>
      <c r="D13" s="32">
        <f>SUM(D3,D5,D7,D9,D11)</f>
        <v>0</v>
      </c>
      <c r="E13" s="32">
        <f t="shared" ref="E13:M14" si="6">SUM(E3,E5,E7,E9,E11)</f>
        <v>0</v>
      </c>
      <c r="F13" s="32">
        <f t="shared" si="6"/>
        <v>0</v>
      </c>
      <c r="G13" s="32">
        <f t="shared" si="6"/>
        <v>0</v>
      </c>
      <c r="H13" s="32">
        <f t="shared" si="6"/>
        <v>0</v>
      </c>
      <c r="I13" s="32">
        <f t="shared" si="6"/>
        <v>0</v>
      </c>
      <c r="J13" s="32">
        <f t="shared" si="6"/>
        <v>0</v>
      </c>
      <c r="K13" s="32">
        <f t="shared" si="6"/>
        <v>0</v>
      </c>
      <c r="L13" s="32">
        <f t="shared" si="6"/>
        <v>0</v>
      </c>
      <c r="M13" s="32">
        <f t="shared" si="6"/>
        <v>0</v>
      </c>
      <c r="N13" s="76"/>
      <c r="O13" s="76"/>
      <c r="P13" s="77"/>
    </row>
    <row r="14" spans="2:16" ht="15.75" thickBot="1" x14ac:dyDescent="0.3">
      <c r="B14" s="81" t="s">
        <v>233</v>
      </c>
      <c r="C14" s="78"/>
      <c r="D14" s="82">
        <f>SUM(D4,D6,D8,D10,D12)</f>
        <v>0</v>
      </c>
      <c r="E14" s="82">
        <f t="shared" si="6"/>
        <v>0</v>
      </c>
      <c r="F14" s="82">
        <f t="shared" si="6"/>
        <v>0</v>
      </c>
      <c r="G14" s="82">
        <f t="shared" si="6"/>
        <v>0</v>
      </c>
      <c r="H14" s="82">
        <f t="shared" si="6"/>
        <v>0</v>
      </c>
      <c r="I14" s="82">
        <f t="shared" si="6"/>
        <v>0</v>
      </c>
      <c r="J14" s="82">
        <f t="shared" si="6"/>
        <v>0</v>
      </c>
      <c r="K14" s="82">
        <f t="shared" si="6"/>
        <v>0</v>
      </c>
      <c r="L14" s="82">
        <f t="shared" si="6"/>
        <v>0</v>
      </c>
      <c r="M14" s="82">
        <f t="shared" si="6"/>
        <v>0</v>
      </c>
      <c r="N14" s="78"/>
      <c r="O14" s="78"/>
      <c r="P14" s="79"/>
    </row>
  </sheetData>
  <mergeCells count="5"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F25" sqref="F25"/>
    </sheetView>
  </sheetViews>
  <sheetFormatPr baseColWidth="10" defaultRowHeight="15" x14ac:dyDescent="0.25"/>
  <cols>
    <col min="2" max="2" width="25.42578125" customWidth="1"/>
    <col min="3" max="3" width="17.85546875" customWidth="1"/>
  </cols>
  <sheetData>
    <row r="1" spans="2:16" ht="15.75" thickBot="1" x14ac:dyDescent="0.3"/>
    <row r="2" spans="2:16" ht="19.5" thickBot="1" x14ac:dyDescent="0.35">
      <c r="B2" s="3" t="s">
        <v>231</v>
      </c>
      <c r="C2" s="4"/>
      <c r="D2" s="5">
        <v>42795</v>
      </c>
      <c r="E2" s="5">
        <v>42887</v>
      </c>
      <c r="F2" s="5">
        <v>43070</v>
      </c>
      <c r="G2" s="5">
        <v>43160</v>
      </c>
      <c r="H2" s="5">
        <v>43252</v>
      </c>
      <c r="I2" s="5" t="s">
        <v>218</v>
      </c>
      <c r="J2" s="5">
        <v>43617</v>
      </c>
      <c r="K2" s="5">
        <v>43800</v>
      </c>
      <c r="L2" s="5">
        <v>43983</v>
      </c>
      <c r="M2" s="5" t="s">
        <v>219</v>
      </c>
      <c r="N2" s="6" t="s">
        <v>220</v>
      </c>
      <c r="O2" s="7" t="s">
        <v>221</v>
      </c>
      <c r="P2" s="52" t="s">
        <v>222</v>
      </c>
    </row>
    <row r="3" spans="2:16" x14ac:dyDescent="0.25">
      <c r="B3" s="8" t="s">
        <v>212</v>
      </c>
      <c r="C3" s="64" t="s">
        <v>224</v>
      </c>
      <c r="D3" s="9"/>
      <c r="E3" s="9"/>
      <c r="F3" s="9"/>
      <c r="G3" s="9"/>
      <c r="H3" s="9"/>
      <c r="I3" s="9"/>
      <c r="J3" s="9"/>
      <c r="K3" s="9"/>
      <c r="L3" s="9"/>
      <c r="M3" s="36"/>
      <c r="N3" s="10" t="e">
        <f t="shared" ref="N3:N12" si="0">(F3-D3)/D3</f>
        <v>#DIV/0!</v>
      </c>
      <c r="O3" s="10" t="e">
        <f>(I3-F3)/F3</f>
        <v>#DIV/0!</v>
      </c>
      <c r="P3" s="53" t="e">
        <f>(K3-I3)/I3</f>
        <v>#DIV/0!</v>
      </c>
    </row>
    <row r="4" spans="2:16" ht="15.75" thickBot="1" x14ac:dyDescent="0.3">
      <c r="B4" s="11"/>
      <c r="C4" s="65" t="s">
        <v>225</v>
      </c>
      <c r="D4" s="37"/>
      <c r="E4" s="37"/>
      <c r="F4" s="37"/>
      <c r="G4" s="37"/>
      <c r="H4" s="37"/>
      <c r="I4" s="37"/>
      <c r="J4" s="37"/>
      <c r="K4" s="37"/>
      <c r="L4" s="37"/>
      <c r="M4" s="38"/>
      <c r="N4" s="13" t="e">
        <f t="shared" si="0"/>
        <v>#DIV/0!</v>
      </c>
      <c r="O4" s="13" t="e">
        <f t="shared" ref="O4" si="1">(I4-F4)/F4</f>
        <v>#DIV/0!</v>
      </c>
      <c r="P4" s="54" t="e">
        <f>(K4-I4)/I4</f>
        <v>#DIV/0!</v>
      </c>
    </row>
    <row r="5" spans="2:16" x14ac:dyDescent="0.25">
      <c r="B5" s="14" t="s">
        <v>211</v>
      </c>
      <c r="C5" s="66" t="s">
        <v>224</v>
      </c>
      <c r="D5" s="15"/>
      <c r="E5" s="15"/>
      <c r="F5" s="15"/>
      <c r="G5" s="15"/>
      <c r="H5" s="15"/>
      <c r="I5" s="15"/>
      <c r="J5" s="15"/>
      <c r="K5" s="15"/>
      <c r="L5" s="15"/>
      <c r="M5" s="39"/>
      <c r="N5" s="16" t="e">
        <f t="shared" si="0"/>
        <v>#DIV/0!</v>
      </c>
      <c r="O5" s="16" t="e">
        <f>(I5-F5)/F5</f>
        <v>#DIV/0!</v>
      </c>
      <c r="P5" s="55" t="e">
        <f>(K5-I5)/I5</f>
        <v>#DIV/0!</v>
      </c>
    </row>
    <row r="6" spans="2:16" ht="15.75" thickBot="1" x14ac:dyDescent="0.3">
      <c r="B6" s="17"/>
      <c r="C6" s="67" t="s">
        <v>225</v>
      </c>
      <c r="D6" s="40"/>
      <c r="E6" s="40"/>
      <c r="F6" s="40"/>
      <c r="G6" s="40"/>
      <c r="H6" s="40"/>
      <c r="I6" s="40"/>
      <c r="J6" s="40"/>
      <c r="K6" s="40"/>
      <c r="L6" s="40"/>
      <c r="M6" s="41"/>
      <c r="N6" s="19" t="e">
        <f t="shared" si="0"/>
        <v>#DIV/0!</v>
      </c>
      <c r="O6" s="19" t="e">
        <f t="shared" ref="O6" si="2">(I6-F6)/F6</f>
        <v>#DIV/0!</v>
      </c>
      <c r="P6" s="56" t="e">
        <f>(K6-I6)/I6</f>
        <v>#DIV/0!</v>
      </c>
    </row>
    <row r="7" spans="2:16" x14ac:dyDescent="0.25">
      <c r="B7" s="20" t="s">
        <v>213</v>
      </c>
      <c r="C7" s="68" t="s">
        <v>224</v>
      </c>
      <c r="D7" s="21"/>
      <c r="E7" s="21"/>
      <c r="F7" s="21"/>
      <c r="G7" s="21"/>
      <c r="H7" s="21"/>
      <c r="I7" s="21"/>
      <c r="J7" s="21"/>
      <c r="K7" s="21"/>
      <c r="L7" s="21"/>
      <c r="M7" s="42"/>
      <c r="N7" s="22" t="e">
        <f t="shared" si="0"/>
        <v>#DIV/0!</v>
      </c>
      <c r="O7" s="22" t="e">
        <f>(I7-F7)/F7</f>
        <v>#DIV/0!</v>
      </c>
      <c r="P7" s="57" t="e">
        <f>(K7-I7)/I7</f>
        <v>#DIV/0!</v>
      </c>
    </row>
    <row r="8" spans="2:16" ht="15.75" thickBot="1" x14ac:dyDescent="0.3">
      <c r="B8" s="23"/>
      <c r="C8" s="69" t="s">
        <v>225</v>
      </c>
      <c r="D8" s="43"/>
      <c r="E8" s="43"/>
      <c r="F8" s="43"/>
      <c r="G8" s="43"/>
      <c r="H8" s="43"/>
      <c r="I8" s="43"/>
      <c r="J8" s="43"/>
      <c r="K8" s="43"/>
      <c r="L8" s="43"/>
      <c r="M8" s="44"/>
      <c r="N8" s="25" t="e">
        <f t="shared" si="0"/>
        <v>#DIV/0!</v>
      </c>
      <c r="O8" s="25" t="e">
        <f t="shared" ref="O8" si="3">(I8-F8)/F8</f>
        <v>#DIV/0!</v>
      </c>
      <c r="P8" s="58" t="e">
        <f>(K8-I8)/I8</f>
        <v>#DIV/0!</v>
      </c>
    </row>
    <row r="9" spans="2:16" x14ac:dyDescent="0.25">
      <c r="B9" s="26" t="s">
        <v>214</v>
      </c>
      <c r="C9" s="70" t="s">
        <v>224</v>
      </c>
      <c r="D9" s="27"/>
      <c r="E9" s="27"/>
      <c r="F9" s="27"/>
      <c r="G9" s="27"/>
      <c r="H9" s="27"/>
      <c r="I9" s="27"/>
      <c r="J9" s="27"/>
      <c r="K9" s="27"/>
      <c r="L9" s="27"/>
      <c r="M9" s="45"/>
      <c r="N9" s="28" t="e">
        <f t="shared" si="0"/>
        <v>#DIV/0!</v>
      </c>
      <c r="O9" s="28" t="e">
        <f>(I9-F9)/F9</f>
        <v>#DIV/0!</v>
      </c>
      <c r="P9" s="59" t="e">
        <f>(K9-I9)/I9</f>
        <v>#DIV/0!</v>
      </c>
    </row>
    <row r="10" spans="2:16" ht="15.75" thickBot="1" x14ac:dyDescent="0.3">
      <c r="B10" s="29"/>
      <c r="C10" s="71" t="s">
        <v>225</v>
      </c>
      <c r="D10" s="46"/>
      <c r="E10" s="46"/>
      <c r="F10" s="46"/>
      <c r="G10" s="46"/>
      <c r="H10" s="46"/>
      <c r="I10" s="46"/>
      <c r="J10" s="46"/>
      <c r="K10" s="46"/>
      <c r="L10" s="46"/>
      <c r="M10" s="47"/>
      <c r="N10" s="31" t="e">
        <f t="shared" si="0"/>
        <v>#DIV/0!</v>
      </c>
      <c r="O10" s="31" t="e">
        <f t="shared" ref="O10" si="4">(I10-F10)/F10</f>
        <v>#DIV/0!</v>
      </c>
      <c r="P10" s="60" t="e">
        <f>(K10-I10)/I10</f>
        <v>#DIV/0!</v>
      </c>
    </row>
    <row r="11" spans="2:16" x14ac:dyDescent="0.25">
      <c r="B11" s="33" t="s">
        <v>234</v>
      </c>
      <c r="C11" s="72" t="s">
        <v>224</v>
      </c>
      <c r="D11" s="34"/>
      <c r="E11" s="34"/>
      <c r="F11" s="34"/>
      <c r="G11" s="34"/>
      <c r="H11" s="34"/>
      <c r="I11" s="34"/>
      <c r="J11" s="34"/>
      <c r="K11" s="34"/>
      <c r="L11" s="34"/>
      <c r="M11" s="48"/>
      <c r="N11" s="35" t="e">
        <f t="shared" si="0"/>
        <v>#DIV/0!</v>
      </c>
      <c r="O11" s="35" t="e">
        <f>(I11-F11)/F11</f>
        <v>#DIV/0!</v>
      </c>
      <c r="P11" s="61" t="e">
        <f>(K11-I11)/I11</f>
        <v>#DIV/0!</v>
      </c>
    </row>
    <row r="12" spans="2:16" ht="15.75" thickBot="1" x14ac:dyDescent="0.3">
      <c r="B12" s="49"/>
      <c r="C12" s="73" t="s">
        <v>225</v>
      </c>
      <c r="D12" s="50"/>
      <c r="E12" s="50"/>
      <c r="F12" s="50"/>
      <c r="G12" s="50"/>
      <c r="H12" s="50"/>
      <c r="I12" s="50"/>
      <c r="J12" s="50"/>
      <c r="K12" s="50"/>
      <c r="L12" s="50"/>
      <c r="M12" s="51"/>
      <c r="N12" s="62" t="e">
        <f t="shared" si="0"/>
        <v>#DIV/0!</v>
      </c>
      <c r="O12" s="62" t="e">
        <f t="shared" ref="O12" si="5">(I12-F12)/F12</f>
        <v>#DIV/0!</v>
      </c>
      <c r="P12" s="63" t="e">
        <f>(K12-I12)/I12</f>
        <v>#DIV/0!</v>
      </c>
    </row>
    <row r="13" spans="2:16" x14ac:dyDescent="0.25">
      <c r="B13" s="80" t="s">
        <v>232</v>
      </c>
      <c r="C13" s="76"/>
      <c r="D13" s="32">
        <f>SUM(D3,D5,D7,D9,D11)</f>
        <v>0</v>
      </c>
      <c r="E13" s="32">
        <f t="shared" ref="E13:M14" si="6">SUM(E3,E5,E7,E9,E11)</f>
        <v>0</v>
      </c>
      <c r="F13" s="32">
        <f t="shared" si="6"/>
        <v>0</v>
      </c>
      <c r="G13" s="32">
        <f t="shared" si="6"/>
        <v>0</v>
      </c>
      <c r="H13" s="32">
        <f t="shared" si="6"/>
        <v>0</v>
      </c>
      <c r="I13" s="32">
        <f t="shared" si="6"/>
        <v>0</v>
      </c>
      <c r="J13" s="32">
        <f t="shared" si="6"/>
        <v>0</v>
      </c>
      <c r="K13" s="32">
        <f t="shared" si="6"/>
        <v>0</v>
      </c>
      <c r="L13" s="32">
        <f t="shared" si="6"/>
        <v>0</v>
      </c>
      <c r="M13" s="32">
        <f t="shared" si="6"/>
        <v>0</v>
      </c>
      <c r="N13" s="76"/>
      <c r="O13" s="76"/>
      <c r="P13" s="77"/>
    </row>
    <row r="14" spans="2:16" ht="15.75" thickBot="1" x14ac:dyDescent="0.3">
      <c r="B14" s="81" t="s">
        <v>233</v>
      </c>
      <c r="C14" s="78"/>
      <c r="D14" s="82">
        <f>SUM(D4,D6,D8,D10,D12)</f>
        <v>0</v>
      </c>
      <c r="E14" s="82">
        <f t="shared" si="6"/>
        <v>0</v>
      </c>
      <c r="F14" s="82">
        <f t="shared" si="6"/>
        <v>0</v>
      </c>
      <c r="G14" s="82">
        <f t="shared" si="6"/>
        <v>0</v>
      </c>
      <c r="H14" s="82">
        <f t="shared" si="6"/>
        <v>0</v>
      </c>
      <c r="I14" s="82">
        <f t="shared" si="6"/>
        <v>0</v>
      </c>
      <c r="J14" s="82">
        <f t="shared" si="6"/>
        <v>0</v>
      </c>
      <c r="K14" s="82">
        <f t="shared" si="6"/>
        <v>0</v>
      </c>
      <c r="L14" s="82">
        <f t="shared" si="6"/>
        <v>0</v>
      </c>
      <c r="M14" s="82">
        <f t="shared" si="6"/>
        <v>0</v>
      </c>
      <c r="N14" s="78"/>
      <c r="O14" s="78"/>
      <c r="P14" s="79"/>
    </row>
  </sheetData>
  <mergeCells count="5">
    <mergeCell ref="B3:B4"/>
    <mergeCell ref="B5:B6"/>
    <mergeCell ref="B7:B8"/>
    <mergeCell ref="B9:B10"/>
    <mergeCell ref="B11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Extraction</vt:lpstr>
      <vt:lpstr>Espagne</vt:lpstr>
      <vt:lpstr>Allemagne</vt:lpstr>
      <vt:lpstr>Maroc</vt:lpstr>
      <vt:lpstr>France</vt:lpstr>
      <vt:lpstr>Italie</vt:lpstr>
      <vt:lpstr>Hongrie</vt:lpstr>
      <vt:lpstr>Portugal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Céline CANDIDO</dc:creator>
  <cp:lastModifiedBy>Céline CANDIDO</cp:lastModifiedBy>
  <dcterms:created xsi:type="dcterms:W3CDTF">2018-09-27T15:33:32Z</dcterms:created>
  <dcterms:modified xsi:type="dcterms:W3CDTF">2018-09-28T08:25:24Z</dcterms:modified>
</cp:coreProperties>
</file>