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ctrlProps/ctrlProp3.xml" ContentType="application/vnd.ms-excel.controlproperties+xml"/>
  <Override PartName="/xl/drawings/drawing5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stephane.ledevehat\Desktop\Doc à ranger\forum excel\pb listinf fer\"/>
    </mc:Choice>
  </mc:AlternateContent>
  <xr:revisionPtr revIDLastSave="0" documentId="8_{F31FCB60-434E-4C52-9DF6-36F083B0F1CD}" xr6:coauthVersionLast="45" xr6:coauthVersionMax="45" xr10:uidLastSave="{00000000-0000-0000-0000-000000000000}"/>
  <bookViews>
    <workbookView xWindow="-120" yWindow="-120" windowWidth="29040" windowHeight="15840" tabRatio="728" activeTab="4" xr2:uid="{00000000-000D-0000-FFFF-FFFF00000000}"/>
  </bookViews>
  <sheets>
    <sheet name="Menu" sheetId="10" r:id="rId1"/>
    <sheet name="Recap" sheetId="2" r:id="rId2"/>
    <sheet name="Tige Filetée" sheetId="24" r:id="rId3"/>
    <sheet name="LISTE" sheetId="4" r:id="rId4"/>
    <sheet name="FER" sheetId="23" r:id="rId5"/>
    <sheet name="IPE80" sheetId="30" r:id="rId6"/>
  </sheets>
  <definedNames>
    <definedName name="_xlnm._FilterDatabase" localSheetId="3" hidden="1">LISTE!$B$48:$D$1065</definedName>
    <definedName name="CVD_sur_brins">LISTE!$G$16:$G$17</definedName>
    <definedName name="Liste">LISTE!$G$16:$G$17</definedName>
    <definedName name="_xlnm.Print_Area" localSheetId="4">FER!$B$2:$O$38</definedName>
    <definedName name="_xlnm.Print_Area" localSheetId="5">'IPE80'!$B$2:$O$79</definedName>
    <definedName name="_xlnm.Print_Area" localSheetId="2">'Tige Filetée'!$B$2:$O$29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W4" i="23" l="1"/>
  <c r="T5" i="23"/>
  <c r="T4" i="23"/>
  <c r="V4" i="23"/>
  <c r="U4" i="23" l="1"/>
  <c r="V22" i="23"/>
  <c r="T6" i="23"/>
  <c r="T7" i="23"/>
  <c r="T8" i="23"/>
  <c r="T9" i="23"/>
  <c r="T10" i="23"/>
  <c r="T11" i="23"/>
  <c r="T12" i="23"/>
  <c r="T13" i="23"/>
  <c r="T14" i="23"/>
  <c r="T15" i="23"/>
  <c r="T16" i="23"/>
  <c r="T17" i="23"/>
  <c r="T18" i="23"/>
  <c r="T19" i="23"/>
  <c r="T20" i="23"/>
  <c r="T21" i="23"/>
  <c r="T22" i="23"/>
  <c r="V5" i="23"/>
  <c r="V6" i="23"/>
  <c r="V7" i="23"/>
  <c r="V8" i="23"/>
  <c r="V9" i="23"/>
  <c r="V10" i="23"/>
  <c r="V11" i="23"/>
  <c r="V12" i="23"/>
  <c r="V13" i="23"/>
  <c r="V14" i="23"/>
  <c r="V15" i="23"/>
  <c r="V16" i="23"/>
  <c r="V17" i="23"/>
  <c r="V18" i="23"/>
  <c r="V19" i="23"/>
  <c r="V20" i="23"/>
  <c r="V21" i="23"/>
  <c r="W23" i="23" l="1"/>
  <c r="W24" i="23"/>
  <c r="W20" i="23"/>
  <c r="W5" i="23" l="1"/>
  <c r="W22" i="23" l="1"/>
  <c r="W21" i="23"/>
  <c r="W19" i="23"/>
  <c r="W17" i="23"/>
  <c r="W16" i="23"/>
  <c r="W15" i="23"/>
  <c r="W14" i="23"/>
  <c r="W13" i="23"/>
  <c r="W12" i="23"/>
  <c r="W11" i="23"/>
  <c r="W10" i="23"/>
  <c r="W9" i="23"/>
  <c r="W8" i="23"/>
  <c r="W7" i="23"/>
  <c r="W6" i="23"/>
  <c r="W18" i="23"/>
  <c r="R210" i="30" l="1"/>
  <c r="H221" i="30"/>
  <c r="H220" i="30"/>
  <c r="H219" i="30"/>
  <c r="H218" i="30"/>
  <c r="H217" i="30"/>
  <c r="H216" i="30"/>
  <c r="H215" i="30"/>
  <c r="H214" i="30"/>
  <c r="H213" i="30"/>
  <c r="H212" i="30"/>
  <c r="H211" i="30"/>
  <c r="H210" i="30"/>
  <c r="H183" i="30"/>
  <c r="H182" i="30"/>
  <c r="H181" i="30"/>
  <c r="H180" i="30"/>
  <c r="H179" i="30"/>
  <c r="H178" i="30"/>
  <c r="H177" i="30"/>
  <c r="H176" i="30"/>
  <c r="H175" i="30"/>
  <c r="H174" i="30"/>
  <c r="H173" i="30"/>
  <c r="H172" i="30"/>
  <c r="H145" i="30"/>
  <c r="H144" i="30"/>
  <c r="H143" i="30"/>
  <c r="H142" i="30"/>
  <c r="H141" i="30"/>
  <c r="H140" i="30"/>
  <c r="H139" i="30"/>
  <c r="H138" i="30"/>
  <c r="H137" i="30"/>
  <c r="H136" i="30"/>
  <c r="H135" i="30"/>
  <c r="H134" i="30"/>
  <c r="Q96" i="30"/>
  <c r="H96" i="30"/>
  <c r="H97" i="30"/>
  <c r="H98" i="30"/>
  <c r="H373" i="30" l="1"/>
  <c r="H372" i="30"/>
  <c r="H371" i="30"/>
  <c r="H370" i="30"/>
  <c r="H369" i="30"/>
  <c r="H368" i="30"/>
  <c r="H367" i="30"/>
  <c r="H366" i="30"/>
  <c r="H365" i="30"/>
  <c r="H364" i="30"/>
  <c r="H363" i="30"/>
  <c r="H362" i="30"/>
  <c r="H335" i="30"/>
  <c r="H334" i="30"/>
  <c r="H333" i="30"/>
  <c r="H332" i="30"/>
  <c r="H331" i="30"/>
  <c r="H330" i="30"/>
  <c r="H329" i="30"/>
  <c r="H328" i="30"/>
  <c r="H327" i="30"/>
  <c r="H326" i="30"/>
  <c r="H325" i="30"/>
  <c r="H324" i="30"/>
  <c r="H297" i="30"/>
  <c r="H296" i="30"/>
  <c r="H295" i="30"/>
  <c r="H294" i="30"/>
  <c r="H293" i="30"/>
  <c r="H292" i="30"/>
  <c r="H291" i="30"/>
  <c r="H290" i="30"/>
  <c r="H289" i="30"/>
  <c r="H288" i="30"/>
  <c r="H287" i="30"/>
  <c r="H286" i="30"/>
  <c r="H249" i="30"/>
  <c r="H250" i="30"/>
  <c r="H251" i="30"/>
  <c r="H252" i="30"/>
  <c r="H253" i="30"/>
  <c r="H254" i="30"/>
  <c r="H255" i="30"/>
  <c r="H256" i="30"/>
  <c r="H257" i="30"/>
  <c r="H258" i="30"/>
  <c r="H259" i="30"/>
  <c r="H248" i="30"/>
  <c r="H99" i="30"/>
  <c r="H100" i="30"/>
  <c r="H101" i="30"/>
  <c r="H102" i="30"/>
  <c r="H103" i="30"/>
  <c r="H104" i="30"/>
  <c r="H105" i="30"/>
  <c r="H106" i="30"/>
  <c r="H107" i="30"/>
  <c r="Q362" i="30" l="1"/>
  <c r="Q373" i="30"/>
  <c r="Q372" i="30"/>
  <c r="Q371" i="30"/>
  <c r="Q370" i="30"/>
  <c r="Q369" i="30"/>
  <c r="Q368" i="30"/>
  <c r="Q367" i="30"/>
  <c r="Q366" i="30"/>
  <c r="Q365" i="30"/>
  <c r="Q364" i="30"/>
  <c r="Q363" i="30"/>
  <c r="Q324" i="30"/>
  <c r="Q335" i="30"/>
  <c r="Q334" i="30"/>
  <c r="Q333" i="30"/>
  <c r="Q332" i="30"/>
  <c r="Q331" i="30"/>
  <c r="Q330" i="30"/>
  <c r="Q329" i="30"/>
  <c r="Q328" i="30"/>
  <c r="Q327" i="30"/>
  <c r="Q326" i="30"/>
  <c r="Q325" i="30"/>
  <c r="Q297" i="30"/>
  <c r="Q296" i="30"/>
  <c r="Q295" i="30"/>
  <c r="Q294" i="30"/>
  <c r="Q293" i="30"/>
  <c r="Q292" i="30"/>
  <c r="Q291" i="30"/>
  <c r="Q290" i="30"/>
  <c r="Q289" i="30"/>
  <c r="Q288" i="30"/>
  <c r="Q287" i="30"/>
  <c r="Q286" i="30"/>
  <c r="Q254" i="30"/>
  <c r="Q249" i="30"/>
  <c r="Q250" i="30"/>
  <c r="Q251" i="30"/>
  <c r="Q252" i="30"/>
  <c r="Q253" i="30"/>
  <c r="Q255" i="30"/>
  <c r="Q256" i="30"/>
  <c r="Q257" i="30"/>
  <c r="Q258" i="30"/>
  <c r="Q259" i="30"/>
  <c r="Q248" i="30"/>
  <c r="Q221" i="30"/>
  <c r="Q220" i="30"/>
  <c r="Q219" i="30"/>
  <c r="Q218" i="30"/>
  <c r="Q217" i="30"/>
  <c r="Q216" i="30"/>
  <c r="Q215" i="30"/>
  <c r="Q214" i="30"/>
  <c r="Q213" i="30"/>
  <c r="Q212" i="30"/>
  <c r="Q211" i="30"/>
  <c r="Q210" i="30"/>
  <c r="Q183" i="30"/>
  <c r="Q182" i="30"/>
  <c r="Q181" i="30"/>
  <c r="Q180" i="30"/>
  <c r="Q179" i="30"/>
  <c r="Q178" i="30"/>
  <c r="Q177" i="30"/>
  <c r="Q176" i="30"/>
  <c r="Q175" i="30"/>
  <c r="Q174" i="30"/>
  <c r="Q173" i="30"/>
  <c r="Q172" i="30"/>
  <c r="Q145" i="30"/>
  <c r="Q107" i="30"/>
  <c r="Q144" i="30"/>
  <c r="Q143" i="30"/>
  <c r="Q142" i="30"/>
  <c r="Q141" i="30"/>
  <c r="Q140" i="30"/>
  <c r="Q139" i="30"/>
  <c r="Q138" i="30"/>
  <c r="Q137" i="30"/>
  <c r="Q136" i="30"/>
  <c r="Q135" i="30"/>
  <c r="Q134" i="30"/>
  <c r="Q97" i="30"/>
  <c r="Q98" i="30"/>
  <c r="Q99" i="30"/>
  <c r="Q100" i="30"/>
  <c r="Q101" i="30"/>
  <c r="Q102" i="30"/>
  <c r="Q103" i="30"/>
  <c r="Q104" i="30"/>
  <c r="Q105" i="30"/>
  <c r="Q106" i="30"/>
  <c r="Q57" i="30"/>
  <c r="Q58" i="30"/>
  <c r="Q59" i="30"/>
  <c r="Q60" i="30"/>
  <c r="Q61" i="30"/>
  <c r="Q62" i="30"/>
  <c r="Q63" i="30"/>
  <c r="Q64" i="30"/>
  <c r="Q65" i="30"/>
  <c r="Q66" i="30"/>
  <c r="Q67" i="30"/>
  <c r="Q68" i="30"/>
  <c r="Q69" i="30"/>
  <c r="Q56" i="30"/>
  <c r="Q19" i="30"/>
  <c r="Q20" i="30"/>
  <c r="Q21" i="30"/>
  <c r="Q22" i="30"/>
  <c r="Q23" i="30"/>
  <c r="Q24" i="30"/>
  <c r="Q25" i="30"/>
  <c r="Q26" i="30"/>
  <c r="Q27" i="30"/>
  <c r="Q28" i="30"/>
  <c r="Q29" i="30"/>
  <c r="Q30" i="30"/>
  <c r="Q31" i="30"/>
  <c r="Q18" i="30"/>
  <c r="R18" i="30" l="1"/>
  <c r="R324" i="30"/>
  <c r="R56" i="30"/>
  <c r="R362" i="30"/>
  <c r="R286" i="30"/>
  <c r="R172" i="30"/>
  <c r="R134" i="30"/>
  <c r="R96" i="30"/>
  <c r="R248" i="30"/>
  <c r="W4" i="30" l="1"/>
  <c r="T4" i="30" l="1"/>
  <c r="U4" i="30" s="1"/>
  <c r="U19" i="23" l="1"/>
  <c r="U18" i="23"/>
  <c r="U17" i="23"/>
  <c r="U16" i="23"/>
  <c r="U15" i="23"/>
  <c r="U14" i="23"/>
  <c r="U13" i="23"/>
  <c r="U12" i="23"/>
  <c r="U11" i="23"/>
  <c r="U10" i="23"/>
  <c r="U9" i="23"/>
  <c r="U8" i="23"/>
  <c r="U7" i="23"/>
  <c r="U6" i="23"/>
  <c r="U5" i="23"/>
</calcChain>
</file>

<file path=xl/sharedStrings.xml><?xml version="1.0" encoding="utf-8"?>
<sst xmlns="http://schemas.openxmlformats.org/spreadsheetml/2006/main" count="3110" uniqueCount="2885">
  <si>
    <t>SUIVI DU DOSSIER DE FABRICATION</t>
  </si>
  <si>
    <t>N° Document :</t>
  </si>
  <si>
    <t>Version :</t>
  </si>
  <si>
    <t>du</t>
  </si>
  <si>
    <t>Rédacteur :</t>
  </si>
  <si>
    <t>Devis N° :</t>
  </si>
  <si>
    <t>Date livraison :</t>
  </si>
  <si>
    <t>Client :</t>
  </si>
  <si>
    <t>N° affaire :</t>
  </si>
  <si>
    <t>Identification du convoyeur :</t>
  </si>
  <si>
    <t>En Stock</t>
  </si>
  <si>
    <t>En Fabrication</t>
  </si>
  <si>
    <t>En Commande</t>
  </si>
  <si>
    <t>Terminé</t>
  </si>
  <si>
    <t>Référence</t>
  </si>
  <si>
    <t>Désignation</t>
  </si>
  <si>
    <t>Qté</t>
  </si>
  <si>
    <t>Délai</t>
  </si>
  <si>
    <t>PLAFOND</t>
  </si>
  <si>
    <t>Référence entretoise</t>
  </si>
  <si>
    <t>Référence VIS</t>
  </si>
  <si>
    <t>Matières +  Quincallerie</t>
  </si>
  <si>
    <t>QT</t>
  </si>
  <si>
    <t>0301004A</t>
  </si>
  <si>
    <t>0303004A</t>
  </si>
  <si>
    <t>Description</t>
  </si>
  <si>
    <t>Désig</t>
  </si>
  <si>
    <t>0304003A</t>
  </si>
  <si>
    <t>0503109A</t>
  </si>
  <si>
    <t>Cornière accroche filin 1 trou Zn</t>
  </si>
  <si>
    <t>Ecrou HU M10 Inox</t>
  </si>
  <si>
    <t>Rondelle Grower W10 - Inox</t>
  </si>
  <si>
    <t>2001998A</t>
  </si>
  <si>
    <t>Rondelle plate Ø10 - M - Inox</t>
  </si>
  <si>
    <t>2002034A</t>
  </si>
  <si>
    <t>Recap quincaillerie</t>
  </si>
  <si>
    <t>CODE</t>
  </si>
  <si>
    <t>REV</t>
  </si>
  <si>
    <t>QTE d'articles</t>
  </si>
  <si>
    <t>Numéro d'approvisionnement</t>
  </si>
  <si>
    <t>Fournisseur</t>
  </si>
  <si>
    <t>0503300A</t>
  </si>
  <si>
    <t>0503301A</t>
  </si>
  <si>
    <t>0503302A</t>
  </si>
  <si>
    <t>0503305A</t>
  </si>
  <si>
    <t>0503306A</t>
  </si>
  <si>
    <t>Vis TH M10x140 CL8.8 entièrement filetée Inox</t>
  </si>
  <si>
    <t>2000127A</t>
  </si>
  <si>
    <t>Vis TH M10x160 CL8.8 entièrement filetée Inox</t>
  </si>
  <si>
    <t>2000129A</t>
  </si>
  <si>
    <t>Vis TH M10x120 CL8.8 entièrement filetée Inox</t>
  </si>
  <si>
    <t>2000125A</t>
  </si>
  <si>
    <t>Vis TH M10x100 CL8.8 entièrement filetée Inox</t>
  </si>
  <si>
    <t>2000123A</t>
  </si>
  <si>
    <t>Désignation vis</t>
  </si>
  <si>
    <t>Référence Entretoise</t>
  </si>
  <si>
    <t>Entretoise plafond Ø16 Lg58</t>
  </si>
  <si>
    <t>Entretoise plafond Ø16 Lg68</t>
  </si>
  <si>
    <t>Entretoise plafond Ø16 Lg78</t>
  </si>
  <si>
    <t>Entretoise plafond Ø16 Lg98</t>
  </si>
  <si>
    <t>Entretoise plafond Ø16 Lg118</t>
  </si>
  <si>
    <t>-</t>
  </si>
  <si>
    <t>Passage câble plafond</t>
  </si>
  <si>
    <t>6031011A</t>
  </si>
  <si>
    <t>Manchon 9032N</t>
  </si>
  <si>
    <t>A</t>
  </si>
  <si>
    <t>Rev</t>
  </si>
  <si>
    <t>PLAT PLIE 30° EA65</t>
  </si>
  <si>
    <t>Vis TH M12x35 A2</t>
  </si>
  <si>
    <t>2000142A</t>
  </si>
  <si>
    <t>2001999A</t>
  </si>
  <si>
    <t>Rondelle Grower Ø12</t>
  </si>
  <si>
    <t>Ecrou HU M12 Inox</t>
  </si>
  <si>
    <t>2001827A</t>
  </si>
  <si>
    <t>2002035A</t>
  </si>
  <si>
    <t>Rondelle plate Ø12 M Inox</t>
  </si>
  <si>
    <t>oui</t>
  </si>
  <si>
    <t>non</t>
  </si>
  <si>
    <t>Angle CVD :</t>
  </si>
  <si>
    <t>0503245A</t>
  </si>
  <si>
    <t>GAMME</t>
  </si>
  <si>
    <t>CALYPSO</t>
  </si>
  <si>
    <t>ORION</t>
  </si>
  <si>
    <t>0304004A</t>
  </si>
  <si>
    <t>0302008A</t>
  </si>
  <si>
    <t>0302031A</t>
  </si>
  <si>
    <t>0305014A</t>
  </si>
  <si>
    <t>PUB RAIL ORION</t>
  </si>
  <si>
    <t>PUB RAIL CALYPSO</t>
  </si>
  <si>
    <t>KIT DE REBOUCHAGE</t>
  </si>
  <si>
    <t>Esse Zingué Ø5</t>
  </si>
  <si>
    <t>0911202A</t>
  </si>
  <si>
    <t>Serre câble à étrier M4 câble Ø3</t>
  </si>
  <si>
    <t>1005011A</t>
  </si>
  <si>
    <t>Collier de cablage naturel 203x4.8</t>
  </si>
  <si>
    <t>E000615A</t>
  </si>
  <si>
    <t>Collier de cablage naturel 100x2.5</t>
  </si>
  <si>
    <t>E000614A</t>
  </si>
  <si>
    <t>Tendeur de câble à 2 crochets M8</t>
  </si>
  <si>
    <t>0916023A</t>
  </si>
  <si>
    <t xml:space="preserve"> </t>
  </si>
  <si>
    <t>N° AFFAIRE</t>
  </si>
  <si>
    <t>NO-AFF-NDC-000x ind x</t>
  </si>
  <si>
    <t>DATE</t>
  </si>
  <si>
    <t>PAGE</t>
  </si>
  <si>
    <t xml:space="preserve">MENU CHARPENTE AGROALIMENTAIRE
</t>
  </si>
  <si>
    <t>QUINCALLERIE</t>
  </si>
  <si>
    <t>Tendeur de câble M8 à 2 crochets</t>
  </si>
  <si>
    <t>Serre câble à étrier M5</t>
  </si>
  <si>
    <t>Cheville à bascule - TF M10x200 ZN</t>
  </si>
  <si>
    <t>0701004A</t>
  </si>
  <si>
    <t>6172013A</t>
  </si>
  <si>
    <t>Cheville à bascule - TF M10x100 ZN</t>
  </si>
  <si>
    <t>6172014A</t>
  </si>
  <si>
    <t>FA10178</t>
  </si>
  <si>
    <t>Bouchon de fermeture polyethylene naturel Ø17.8</t>
  </si>
  <si>
    <t>0704091A</t>
  </si>
  <si>
    <t>0704092A</t>
  </si>
  <si>
    <t>Silicone blanc cartouche</t>
  </si>
  <si>
    <t>Bouchon de fermeture polyethylene naturel Ø12.8</t>
  </si>
  <si>
    <t>Câble acier galva Ø4 aviation - 50M</t>
  </si>
  <si>
    <t>5503401A</t>
  </si>
  <si>
    <t>2200099A</t>
  </si>
  <si>
    <t>2200103A</t>
  </si>
  <si>
    <t>2201725A</t>
  </si>
  <si>
    <t>Vis TH M10x120 entièrement filetée CL8.8 Zn</t>
  </si>
  <si>
    <t>Vis TH M10x160 entièrement filetée CL8.8 Zn</t>
  </si>
  <si>
    <t>ORION INOX</t>
  </si>
  <si>
    <t>SUPPORT RENVOI</t>
  </si>
  <si>
    <t>SUPPORT GM</t>
  </si>
  <si>
    <r>
      <t xml:space="preserve">SUPPORT RAIL </t>
    </r>
    <r>
      <rPr>
        <b/>
        <sz val="10"/>
        <color rgb="FFFF0000"/>
        <rFont val="Arial"/>
        <family val="2"/>
      </rPr>
      <t>H&lt;300</t>
    </r>
  </si>
  <si>
    <r>
      <t>SUPPORT RAIL</t>
    </r>
    <r>
      <rPr>
        <b/>
        <sz val="10"/>
        <color rgb="FFFF0000"/>
        <rFont val="Arial"/>
        <family val="2"/>
      </rPr>
      <t>300</t>
    </r>
    <r>
      <rPr>
        <b/>
        <sz val="10"/>
        <rFont val="Arial"/>
        <family val="2"/>
      </rPr>
      <t>&lt;H&lt;</t>
    </r>
    <r>
      <rPr>
        <b/>
        <sz val="10"/>
        <color rgb="FFFF0000"/>
        <rFont val="Arial"/>
        <family val="2"/>
      </rPr>
      <t>500</t>
    </r>
  </si>
  <si>
    <t>0503259A</t>
  </si>
  <si>
    <t>Rondelle inox Ø50x13 ep4</t>
  </si>
  <si>
    <t>Rondelle plate Ø12 - M - Inox</t>
  </si>
  <si>
    <t>6131001A</t>
  </si>
  <si>
    <t>Manchon d'accrochage avec écrou M10 soudé - INOX</t>
  </si>
  <si>
    <t>Tube rond inox 20/27 - Ø26,9 ep. 2</t>
  </si>
  <si>
    <t>0305011A</t>
  </si>
  <si>
    <t>1005005A</t>
  </si>
  <si>
    <t>2010200A</t>
  </si>
  <si>
    <t>Tige Filetée M10x200 - Inox</t>
  </si>
  <si>
    <t>2010400A</t>
  </si>
  <si>
    <t>Manchon d'accrochage équipé (TF M12X200) - ZN</t>
  </si>
  <si>
    <r>
      <t xml:space="preserve">1/2 Vé </t>
    </r>
    <r>
      <rPr>
        <b/>
        <sz val="10"/>
        <color rgb="FFFF0000"/>
        <rFont val="Arial"/>
        <family val="2"/>
      </rPr>
      <t>500</t>
    </r>
    <r>
      <rPr>
        <b/>
        <sz val="10"/>
        <rFont val="Arial"/>
        <family val="2"/>
      </rPr>
      <t>&lt;H&lt;</t>
    </r>
    <r>
      <rPr>
        <b/>
        <sz val="10"/>
        <color rgb="FFFF0000"/>
        <rFont val="Arial"/>
        <family val="2"/>
      </rPr>
      <t>1500</t>
    </r>
  </si>
  <si>
    <r>
      <t xml:space="preserve">1/2 Vé </t>
    </r>
    <r>
      <rPr>
        <b/>
        <sz val="10"/>
        <color rgb="FFFF0000"/>
        <rFont val="Arial"/>
        <family val="2"/>
      </rPr>
      <t>1500</t>
    </r>
    <r>
      <rPr>
        <b/>
        <sz val="10"/>
        <rFont val="Arial"/>
        <family val="2"/>
      </rPr>
      <t>&lt;H&lt;</t>
    </r>
    <r>
      <rPr>
        <b/>
        <sz val="10"/>
        <color rgb="FFFF0000"/>
        <rFont val="Arial"/>
        <family val="2"/>
      </rPr>
      <t>2900</t>
    </r>
  </si>
  <si>
    <r>
      <t xml:space="preserve">Vé </t>
    </r>
    <r>
      <rPr>
        <b/>
        <sz val="10"/>
        <color rgb="FFFF0000"/>
        <rFont val="Arial"/>
        <family val="2"/>
      </rPr>
      <t>500</t>
    </r>
    <r>
      <rPr>
        <b/>
        <sz val="10"/>
        <rFont val="Arial"/>
        <family val="2"/>
      </rPr>
      <t>&lt;H&lt;</t>
    </r>
    <r>
      <rPr>
        <b/>
        <sz val="10"/>
        <color rgb="FFFF0000"/>
        <rFont val="Arial"/>
        <family val="2"/>
      </rPr>
      <t>1500</t>
    </r>
  </si>
  <si>
    <r>
      <t xml:space="preserve">Vé </t>
    </r>
    <r>
      <rPr>
        <b/>
        <sz val="10"/>
        <color rgb="FFFF0000"/>
        <rFont val="Arial"/>
        <family val="2"/>
      </rPr>
      <t>1500</t>
    </r>
    <r>
      <rPr>
        <b/>
        <sz val="10"/>
        <rFont val="Arial"/>
        <family val="2"/>
      </rPr>
      <t>&lt;H&lt;</t>
    </r>
    <r>
      <rPr>
        <b/>
        <sz val="10"/>
        <color rgb="FFFF0000"/>
        <rFont val="Arial"/>
        <family val="2"/>
      </rPr>
      <t>2900</t>
    </r>
  </si>
  <si>
    <r>
      <t>1/2 Vé H</t>
    </r>
    <r>
      <rPr>
        <b/>
        <sz val="10"/>
        <color rgb="FFFF0000"/>
        <rFont val="Arial"/>
        <family val="2"/>
      </rPr>
      <t>&gt;2900</t>
    </r>
  </si>
  <si>
    <t>2010100A</t>
  </si>
  <si>
    <t>Tige Filetée M10x100 - Inox</t>
  </si>
  <si>
    <r>
      <t xml:space="preserve">2 brins </t>
    </r>
    <r>
      <rPr>
        <b/>
        <sz val="10"/>
        <color rgb="FFFF0000"/>
        <rFont val="Arial"/>
        <family val="2"/>
      </rPr>
      <t>500</t>
    </r>
    <r>
      <rPr>
        <b/>
        <sz val="10"/>
        <rFont val="Arial"/>
        <family val="2"/>
      </rPr>
      <t>&lt;H&lt;</t>
    </r>
    <r>
      <rPr>
        <b/>
        <sz val="10"/>
        <color rgb="FFFF0000"/>
        <rFont val="Arial"/>
        <family val="2"/>
      </rPr>
      <t>1500</t>
    </r>
  </si>
  <si>
    <t>CVD sur brins</t>
  </si>
  <si>
    <r>
      <rPr>
        <b/>
        <sz val="10"/>
        <color theme="1"/>
        <rFont val="Arial"/>
        <family val="2"/>
      </rPr>
      <t xml:space="preserve">2 brins </t>
    </r>
    <r>
      <rPr>
        <b/>
        <sz val="10"/>
        <color rgb="FFFF0000"/>
        <rFont val="Arial"/>
        <family val="2"/>
      </rPr>
      <t>1500</t>
    </r>
    <r>
      <rPr>
        <b/>
        <sz val="10"/>
        <color theme="1"/>
        <rFont val="Arial"/>
        <family val="2"/>
      </rPr>
      <t>&lt;H&lt;</t>
    </r>
    <r>
      <rPr>
        <b/>
        <sz val="10"/>
        <color rgb="FFFF0000"/>
        <rFont val="Arial"/>
        <family val="2"/>
      </rPr>
      <t>2500</t>
    </r>
  </si>
  <si>
    <r>
      <t>2 brins H&gt;</t>
    </r>
    <r>
      <rPr>
        <b/>
        <sz val="10"/>
        <color rgb="FFFF0000"/>
        <rFont val="Arial"/>
        <family val="2"/>
      </rPr>
      <t>2500</t>
    </r>
  </si>
  <si>
    <r>
      <t xml:space="preserve">2 brins - </t>
    </r>
    <r>
      <rPr>
        <b/>
        <sz val="10"/>
        <color rgb="FFFF0000"/>
        <rFont val="Arial"/>
        <family val="2"/>
      </rPr>
      <t xml:space="preserve">2 Hauteurs ≠ </t>
    </r>
  </si>
  <si>
    <t>Choix</t>
  </si>
  <si>
    <t>Liste et Dimension de la matière première</t>
  </si>
  <si>
    <t>PLAT INOX 304L 18 X 3 MM LONG 2990 MM</t>
  </si>
  <si>
    <t>PLAT INOX 304L 50 X 4 LG 6.10 mètres</t>
  </si>
  <si>
    <t>PLAT INOX 304L 80 X 10 LG 6M10</t>
  </si>
  <si>
    <t>PLAT INOX 304L 80 X 5 LG 6M10</t>
  </si>
  <si>
    <t>PLAT INOX 304L 60 X 10 LG 6M10</t>
  </si>
  <si>
    <t>PLAT INOX 304L 60 X 8 LG 6M10</t>
  </si>
  <si>
    <t>PLAT INOX 304L 60 X 5 LG 6M10</t>
  </si>
  <si>
    <t>PLAT INOX 304L 25 X 8 LG 6M10</t>
  </si>
  <si>
    <t>PLAT INOX 304L 25 X 5 LG 6M10</t>
  </si>
  <si>
    <t>PLAT INOX 304L 25 X 3 LG 6M10</t>
  </si>
  <si>
    <t>PLAT INOX 304L 20 X 10 LG 6M10</t>
  </si>
  <si>
    <t>PLAT INOX 304L 20 X 8 LG 6M10</t>
  </si>
  <si>
    <t>PLAT INOX 304L 20 X 4 LG 6M10</t>
  </si>
  <si>
    <t>PLAT INOX 304L 20 X 3 LG 6M10</t>
  </si>
  <si>
    <t>PLAT INOX 304L 40 X 3 LG 6M10</t>
  </si>
  <si>
    <t>PLAT INOX 304L 100 X 10 LG 6M10</t>
  </si>
  <si>
    <t>PLAT INOX 304L 100 X 8 LG 6M10</t>
  </si>
  <si>
    <t>PLAT INOX 304L 100 X 5 LG 6M10</t>
  </si>
  <si>
    <t>PLAT INOX 304L 50 X 10 LG 6M10</t>
  </si>
  <si>
    <t>PLAT INOX 304L 50 X 3 LG 6M10</t>
  </si>
  <si>
    <t>PLAT INOX 304L 40 X 10 LG 6M10</t>
  </si>
  <si>
    <t>PLAT INOX 304L 40 X 6 LG 6M10</t>
  </si>
  <si>
    <t>PLAT INOX 304L 40 X 8 LG 6M10</t>
  </si>
  <si>
    <t>PLAT INOX 304L 40 X 5 LG 6M10</t>
  </si>
  <si>
    <t>PLAT INOX 304L 50 X 8 LG 6M10</t>
  </si>
  <si>
    <t>PLAT INOX 304L 50 X 5 LG 6M10</t>
  </si>
  <si>
    <t>PLAT INOX 304L 30 X 5 LG 6M10</t>
  </si>
  <si>
    <t>PLAT INOX 304L 30 X 8 LG 6M10</t>
  </si>
  <si>
    <t>PLAT INOX 304L 30 X 4 LG 6M10</t>
  </si>
  <si>
    <t>PLAT INOX 304L 30 X 10 LG 6M10</t>
  </si>
  <si>
    <t>EBAUCHE CREUSE 8 X 16 LG 35mm ZINGUEE</t>
  </si>
  <si>
    <t>U PAF ACIER 25 X 25 X 25 X 2 Long 6M10</t>
  </si>
  <si>
    <t>U PAF ACIER 30 X  14 X 30 X 2 Long 6M10</t>
  </si>
  <si>
    <t>PROFIL INOX I06 30 X 24 LONG 2M</t>
  </si>
  <si>
    <t>PROFIL INOX I04 28 X 16 LONGUEUR 2M</t>
  </si>
  <si>
    <t>RAIL INOX 38X18 POUR GUIDE CHAINE</t>
  </si>
  <si>
    <t>PROFIL C A FROID INOX 20 X 10 X 1.5 OUV 10 LG2M</t>
  </si>
  <si>
    <t>COULISSE A FROID 80 X 50 X 5 LG 6M10</t>
  </si>
  <si>
    <t>COULISSE A FROID 80 X 50 X 4 LG 6M10</t>
  </si>
  <si>
    <t>COULISSE A FROID 80 X 50 X 3 LG 6M10</t>
  </si>
  <si>
    <t>PROFIL C A FROID 40 X 25 X 2 OUV 15 LG6M</t>
  </si>
  <si>
    <t>PROFIL C A FROID 100 X 50 X 3 OUV 50 LG6M10</t>
  </si>
  <si>
    <t>PROFIL C A FROID 50 X 25 X 3 OUV 25 LG6M10</t>
  </si>
  <si>
    <t>PROFIL C A FROID 80 X 40 X 3 OUV 40 LG6M10</t>
  </si>
  <si>
    <t>PROFIL C A FROID 50 X 25 X 2 OUV 15 LG6M10</t>
  </si>
  <si>
    <t>PROFIL C A FROID 40 X 20 X 2 OUV 20 LG6M10</t>
  </si>
  <si>
    <t>PROFIL C A FROID 35 X 35 X 2 OUV 7 LG6M10</t>
  </si>
  <si>
    <t>PROFIL C A FROID 35 X 35 X 2 OUV 15 LG6M10</t>
  </si>
  <si>
    <t>U A CONGES 40 X 20 X 5 LG 6M</t>
  </si>
  <si>
    <t>U A CONGES 35 X 17.5 X 4 LG 6M</t>
  </si>
  <si>
    <t>UPN 140 LG 6M</t>
  </si>
  <si>
    <t>UPN120 - LG 6M</t>
  </si>
  <si>
    <t>UPN 100 LG 6 M</t>
  </si>
  <si>
    <t>UPN 80 LG 6M</t>
  </si>
  <si>
    <t>IPE 160</t>
  </si>
  <si>
    <t>0206001A</t>
  </si>
  <si>
    <t>CARRE 20 ACIER LONG 6M</t>
  </si>
  <si>
    <t>TUBE ACIER LAMINE CHAUD 35X7.5X20 LG6M SS SOUDUR</t>
  </si>
  <si>
    <t>EBAUCHE CREUSE ACIER BRUT  25X 14.5 MM  LG 6.1 M</t>
  </si>
  <si>
    <t>EBAUCHE CREUSE ACIER BRUT  20X 4 MM  LG 6.1 M</t>
  </si>
  <si>
    <t>EBAUCHE TUBULAIRE Ø36 EP 10 LG 6M</t>
  </si>
  <si>
    <t>TUBE ACIER ETIRE A FROID Ø16 EP 1.5 LG 6.1 M</t>
  </si>
  <si>
    <t>0204441A</t>
  </si>
  <si>
    <t>TUBE ETIRE A FROID SANS SOUDURE Ø 13 x 2 LG 6M</t>
  </si>
  <si>
    <t>TUBE ETIRE A FROID SANS SOUDURE Ø 26.9 x 2.65 LG</t>
  </si>
  <si>
    <t>TUBE ACIER SOUDE  ETIRE A FROID Ø20 X 1 LG 6M</t>
  </si>
  <si>
    <t>TUBE ETIRE A FROID SANS SOUDURE Ø 38 x 2 LG 6M</t>
  </si>
  <si>
    <t>TUBE ETIRE A FROID SANS SOUDURE Ø32 EP 3 LONG 6</t>
  </si>
  <si>
    <t>TUBE ETIRE A FROID SANS SOUDURE Ø 34 x 3 LG 6M</t>
  </si>
  <si>
    <t>TUBE ETIRE A FROID SANS SOUDURE Ø 32 x 2 LG 6M</t>
  </si>
  <si>
    <t>TUBE ETIRE A FROID SANS SOUDURE Ø 30 x 4 LG 6M</t>
  </si>
  <si>
    <t>TUBE ETIRE A FROID SANS SOUDURE Ø 27 x 5 LG 6M</t>
  </si>
  <si>
    <t>TUBE ETIRE A FROID SANS SOUDURE Ø 28 x 3 LG 6M</t>
  </si>
  <si>
    <t>TUBE ETIRE A FROID SANS SOUDURE Ø 25 x 5 LG 6M</t>
  </si>
  <si>
    <t>TUBE ETIRE A FROID SANS SOUDURE Ø 25 x 3 LG 6M</t>
  </si>
  <si>
    <t>TUBE ACIER ETIRE Ø21.3x2.65 LG6M SS SOUDUR.</t>
  </si>
  <si>
    <t>TUBE ETIRE A FROID SANS SOUDURE Ø 20 x 5 LG 6M</t>
  </si>
  <si>
    <t>TUBE ETIRE A FROID SANS SOUDURE Ø 20 x 2.5 LG 6M</t>
  </si>
  <si>
    <t>TUBE ETIRE A FROID SANS SOUDURE Ø 18 x 4 LG 6M</t>
  </si>
  <si>
    <t>TUBE ETIRE A FROID SANS SOUDURE Ø 18 x 2 LG 6M</t>
  </si>
  <si>
    <t>TUBE ETIRE A FROID SANS SOUDURE Ø 17 x 2.5 LG 6M</t>
  </si>
  <si>
    <t>TUBE ETIRE A FROID SANS SOUDURE Ø 16 x 4 LG 6M</t>
  </si>
  <si>
    <t>TUBE ETIRE A FROID SANS SOUDURE Ø 16 x 2.5 LG 6M</t>
  </si>
  <si>
    <t>TUBE ETIRE A FROID SANS SOUDURE Ø14 X 2 LG 6M10</t>
  </si>
  <si>
    <t>TUBE ETIRE A FROID SANS SOUDURE Ø 14 x 2 LG 6M</t>
  </si>
  <si>
    <t>TUBE ETIRE A FROID SANS SOUDURE Ø 13 x 2.5 LG 6M</t>
  </si>
  <si>
    <t>TUBE ETIRE A FROID SANS SOUDURE Ø 12 x 2 LG 6M</t>
  </si>
  <si>
    <t>TUBE ETIRE A FROID SANS SOUDURE Ø 10 x 1 LG 6M</t>
  </si>
  <si>
    <t>TUBE ETIRE A FROID SANS SOUDURE Ø 8 x 2 LG 6M</t>
  </si>
  <si>
    <t>ROND SERRURIERS Ø14 LG 6M20</t>
  </si>
  <si>
    <t>ROND SERRURIERS Ø12 LG 6M20</t>
  </si>
  <si>
    <t>ROND SERRURIERS Ø10 LG 6M20</t>
  </si>
  <si>
    <t>ROND SERRURIERS Ø8 LG 6M20</t>
  </si>
  <si>
    <t>ROND SERRURIERS Ø6 LG 6M20</t>
  </si>
  <si>
    <t>ROND ETIRE Ø22 LG 6M20</t>
  </si>
  <si>
    <t>ROND ETIRE Ø25 LG 6M20</t>
  </si>
  <si>
    <t>ROND ETIRE Ø28 LG 6M20</t>
  </si>
  <si>
    <t>ROND ETIRE Ø40 LG 6M20</t>
  </si>
  <si>
    <t>ROND ETIRE Ø26 LG 6M20</t>
  </si>
  <si>
    <t>ROND ETIRE Ø30 LG 6M20</t>
  </si>
  <si>
    <t>ROND ETIRE Ø20 LG 6M20</t>
  </si>
  <si>
    <t>ROND ETIRE Ø16 LG 6M20</t>
  </si>
  <si>
    <t>ROND ETIRE Ø12 LG 6M20</t>
  </si>
  <si>
    <t>ROND ETIRE Ø10 LG 6M20</t>
  </si>
  <si>
    <t>ROND ETIRE Ø 8 LG 6M20</t>
  </si>
  <si>
    <t>ROND ETIRE Ø 6 LG 6M20</t>
  </si>
  <si>
    <t>ROND INOX  ETIRE Ø 5 LG 6M20</t>
  </si>
  <si>
    <t>ROND ETIRE Ø 4 LG 6M20</t>
  </si>
  <si>
    <t>ROND STUB Ø16 LG 2M</t>
  </si>
  <si>
    <t>TUBE RECT 140 X 80 X 5 LG 6M20</t>
  </si>
  <si>
    <t>TUBE RECT 80 X 40 X 5 LG 6M20</t>
  </si>
  <si>
    <t>TUBE RECT 80 X 40 X 3 LG 6M20</t>
  </si>
  <si>
    <t>TUBE RECT  ACIER 80 X 40 X 2 LG 6M20</t>
  </si>
  <si>
    <t>TUBE RECT 60 X 30 X 2 LG 6M20</t>
  </si>
  <si>
    <t>TUBE RECT 50 X 30 X 2 LG 6M20</t>
  </si>
  <si>
    <t>TUBE RECT 50 X 25 X 2 LG 6M20</t>
  </si>
  <si>
    <t>TUBE RECT 40 X 27 X 2 LG 6M20</t>
  </si>
  <si>
    <t>TUBE RECT 40 X 20 X 2 LG 6M20</t>
  </si>
  <si>
    <t>TUBE RECT 30 X 10 X 1.5 LG 6M20</t>
  </si>
  <si>
    <t>TUBE CARRE ACIER  60 X 60 X 4 LG 6M10</t>
  </si>
  <si>
    <t>TUBE CARRE 150 X 150 X 5 LG 6M10</t>
  </si>
  <si>
    <t>TUBE CARRE 70 X 70 X 3 LG 6M10</t>
  </si>
  <si>
    <t>TUBE CARRE ACIER  100 X 100 X 4 LG 6M10</t>
  </si>
  <si>
    <t>TUBE CARRE 70 X 70 X 4 LG 6M10</t>
  </si>
  <si>
    <t>TUBE CARRE 100 X 100 X 3 LG 6M10</t>
  </si>
  <si>
    <t>TUBE ACIER CARRE 50 X 50 X 3 LG 6M20</t>
  </si>
  <si>
    <t>TUBE CARRE ACIER 50 X 50 X 2 LG 6M20</t>
  </si>
  <si>
    <t>TUBE CARRE ACIER 30X30X3 LONG 6.1 M</t>
  </si>
  <si>
    <t>TUBE CARRE ACIER 20X20X1.5 LONG 6.1 M</t>
  </si>
  <si>
    <t>TUBE RECT ACIER  30X20X1.5 LONG 6.1M</t>
  </si>
  <si>
    <t>TUBE CARRE 90 X 90 X 3 LG 6M10</t>
  </si>
  <si>
    <t>TUBE GALVA CARRE 20 X 20 X 2 LG 6M10</t>
  </si>
  <si>
    <t>TUBE T1 CHAUFFAGE NBL 26.9 X 2.3 - LG 6M40</t>
  </si>
  <si>
    <t>TUBE T1 CHAUFFAGE NBL 21.3 X 2.3 - LG 6M40</t>
  </si>
  <si>
    <t>TUBE CARRE 60 X 60 X 3 LG 6M10</t>
  </si>
  <si>
    <t>TUBE NOIR CONSTRUCT. 33 X 42 LG 6M10 ep 2.5</t>
  </si>
  <si>
    <t>TUBE T1 CHAUFFAGE NBL 42.4 X 2.9 - LG 6M40</t>
  </si>
  <si>
    <t>TUBE NOIR CONSTRUCT. 20 X 27 LG 6M10 ep 2.5</t>
  </si>
  <si>
    <t>TUBE NOIR CONSTRUCT. 15 X 21 LG 6M10</t>
  </si>
  <si>
    <t>TUBE T1 CHAUFFAGE NBL 33.7 X 2.9 LG 6M40</t>
  </si>
  <si>
    <t>TUBE NOIR CONSTRUCT. 12 X 17 LG 6M10</t>
  </si>
  <si>
    <t>TUBE GALVA 33.7 X 2.9 - T1 GBL - LG 6M40</t>
  </si>
  <si>
    <t>TUBE GALVA 21.3 X 2.3 - T1 GBL - LG 6M40</t>
  </si>
  <si>
    <t>TUBE NOIR CONSTRUCT 40 X 49 LG 6M10</t>
  </si>
  <si>
    <t>TUBE GALVA 42.4 X 2.9 - T1 GBL -  LG 6M40</t>
  </si>
  <si>
    <t>TUBE NOIR CONSTRUCT 26 X 34 LG 6M10</t>
  </si>
  <si>
    <t>TUBE GALVA 26.9 X 2.3 - T1 GBL - LG 6M40</t>
  </si>
  <si>
    <t>TUBE CARRE 80 X 80 X 5 LG 6M10</t>
  </si>
  <si>
    <t>TUBE CARRE 80 X 80 X 4 LG 6M10</t>
  </si>
  <si>
    <t>TUBE CARRE 80 X 80 X 3 LG 6M10</t>
  </si>
  <si>
    <t>TUBE RECT 100 X 50 X 5 LG 6M20</t>
  </si>
  <si>
    <t>TUBE RECT 100 X 50 X 4 LG 6M20</t>
  </si>
  <si>
    <t>TUBE RECT 100X50X 3 LG6M ACIER *SOUD. GD COTE*</t>
  </si>
  <si>
    <t>TUBE RECT 100X50X3 LG 6M SENDZ* SOUD. GD COTE</t>
  </si>
  <si>
    <t>TUBE RECT 100 X 50 X 2 LG 6M10 GALVA</t>
  </si>
  <si>
    <t>TUBE CARRE 35 X 35 X 3 LG 6M10</t>
  </si>
  <si>
    <t>TUBE CARRE 25 X 25 X 2 LG 6M10</t>
  </si>
  <si>
    <t>TUBE CARRE 40 X 40 X 1.5 LG 6M10</t>
  </si>
  <si>
    <t>TUBE CARRE 50 X 50 X 2 LG 6M10 SENDZIMIR</t>
  </si>
  <si>
    <t>TUBE CARRE  ACIER 45 X 45 X 3 LG 6M10</t>
  </si>
  <si>
    <t>TUBE CARRE 45 X 45 X 2 LG 6M10</t>
  </si>
  <si>
    <t>TUBE CARRE ACIER 40 X 40 X 3 LG 6M10</t>
  </si>
  <si>
    <t>TUBE CARRE ACIER 40 X 40 X 2 LG 6M20</t>
  </si>
  <si>
    <t>TUBE CARRE 30 X 30 X 2 LG 6M10</t>
  </si>
  <si>
    <t>TUBE CARRE 20 X 20 X 2 LG 6M10</t>
  </si>
  <si>
    <t>PLAT ETIRE 100 X 5 LG 3M10</t>
  </si>
  <si>
    <t>PLAT 300 X10 ACIER LG 6.10 M</t>
  </si>
  <si>
    <t>PLAT 250 X 10 ACIER LG 6M10</t>
  </si>
  <si>
    <t>PLAT 200 X 10 ACIER LG 6M10</t>
  </si>
  <si>
    <t>PLAT 200 X 8 ACIER LG 6M10</t>
  </si>
  <si>
    <t>PLAT 200 X 6 ACIER LG 6M10</t>
  </si>
  <si>
    <t>PLAT 180 X 10 ACIER LG 6M10</t>
  </si>
  <si>
    <t>PLAT 180 X 8 ACIER LG 6M10</t>
  </si>
  <si>
    <t>PLAT 180 X 6 ACIER LG 6M10</t>
  </si>
  <si>
    <t>PLAT 160 X 10 ACIER LG 6M10</t>
  </si>
  <si>
    <t>PLAT 160 X 8 ACIER LG 6M10</t>
  </si>
  <si>
    <t>PLAT 160 X 5 ACIER LG 6M10</t>
  </si>
  <si>
    <t>PLAT 150 X 12 ACIER LG 6M10</t>
  </si>
  <si>
    <t>PLAT 150 X 10 ACIER LG 6M10</t>
  </si>
  <si>
    <t>PLAT 150 X 8 ACIER LG 6M20</t>
  </si>
  <si>
    <t>PLAT 140 X 6 ACIER LG 6M10</t>
  </si>
  <si>
    <t>PLAT 140 X 10 ACIER LG 6M10</t>
  </si>
  <si>
    <t>PLAT 140 X 8 ACIER LG 6M10</t>
  </si>
  <si>
    <t>PLAT 140 X 5 ACIER LG 6M10</t>
  </si>
  <si>
    <t>PLAT 110 X 8 ACIER LG 6M10</t>
  </si>
  <si>
    <t>PLAT 120 X 10 ACIER LG 6M10</t>
  </si>
  <si>
    <t>PLAT 120 X 8 ACIER LG 6M10</t>
  </si>
  <si>
    <t>PLAT 120 X 5 ACIER LG 6M10</t>
  </si>
  <si>
    <t>PLAT 110 X6 ACIER LG 6M10</t>
  </si>
  <si>
    <t>PLAT 100 X 12 ACIER LG 6M10</t>
  </si>
  <si>
    <t>PLAT 100 X 10 ACIER LG 6M10</t>
  </si>
  <si>
    <t>PLAT 100 X 8 ACIER LG 6M10</t>
  </si>
  <si>
    <t>PLAT 100 X 5 ACIER LG 6M10</t>
  </si>
  <si>
    <t>PLAT 90 X 8 ACIER LG 6M10</t>
  </si>
  <si>
    <t>PLAT 90 X 6 ACIER LG 6M10</t>
  </si>
  <si>
    <t>PLAT 90 X 5 ACIER LG 6M10</t>
  </si>
  <si>
    <t>PLAT 80 X 20 ACIER LG 6M10</t>
  </si>
  <si>
    <t>PLAT 80 X 15 ACIER LG 6M10</t>
  </si>
  <si>
    <t>PLAT 80 X 12 ACIER LG 6M10</t>
  </si>
  <si>
    <t>PLAT 80 X 10 ACIER LG 6M10</t>
  </si>
  <si>
    <t>PLAT 80 X 8 ACIER LG 6M10</t>
  </si>
  <si>
    <t>PLAT 80 X 5 ACIER LG 6M20</t>
  </si>
  <si>
    <t>PLAT 70 X 10 ACIER LG 6M10</t>
  </si>
  <si>
    <t>PLAT 70 X 8 ACIER LG 6M10</t>
  </si>
  <si>
    <t>PLAT 70 X 5 ACIER LG 6M10</t>
  </si>
  <si>
    <t>PLAT 60 X 15 ACIER LG 6M10</t>
  </si>
  <si>
    <t>PLAT 60 X 12 ACIER LG 6M10</t>
  </si>
  <si>
    <t>PLAT 60 X 10 ACIER LG 6M10</t>
  </si>
  <si>
    <t>PLAT 60 X 8 ACIER LG 6M10</t>
  </si>
  <si>
    <t>PLAT 60 X 5 ACIER LG 6M10</t>
  </si>
  <si>
    <t>0202096A</t>
  </si>
  <si>
    <t>PLAT 50 X 3 ACIER LG 6M10</t>
  </si>
  <si>
    <t>PLAT 50 X 20 ACIER LG 6M10</t>
  </si>
  <si>
    <t>PLAT 50 X 12 ACIER LG 6M10</t>
  </si>
  <si>
    <t>PLAT 50 X 10 ACIER LG 6M10</t>
  </si>
  <si>
    <t>PLAT 50 X 8 ACIER LG 6M10</t>
  </si>
  <si>
    <t>PLAT 50 X 5 ACIER LG 6M20</t>
  </si>
  <si>
    <t>PLAT 50 X 4 ACIER LG 6M20</t>
  </si>
  <si>
    <t>PLAT 45X8 ACIER LG 6.2M</t>
  </si>
  <si>
    <t>PLAT 45X5 ACIER LG 6.2M</t>
  </si>
  <si>
    <t>PLAT 40 X 12 ACIER LG 6M10</t>
  </si>
  <si>
    <t>PLAT 40 X 10 ACIER LG 6M10</t>
  </si>
  <si>
    <t>PLAT 40 X 8 ACIER LG 6M20</t>
  </si>
  <si>
    <t>PLAT 40 X 5 ACIER LG 6M10</t>
  </si>
  <si>
    <t>PLAT 40 X 3 ACIER LG 6M10</t>
  </si>
  <si>
    <t>PLAT 40 X 4 ACIER LG 6M10</t>
  </si>
  <si>
    <t>PLAT 30 X 15 ACIER LG 6M10</t>
  </si>
  <si>
    <t>PLAT 30 X 10 ACIER LG 6M10</t>
  </si>
  <si>
    <t>PLAT 30 X 8 ACIER LG 6M10</t>
  </si>
  <si>
    <t>PLAT 30 X 5 ACIER LG 6M20</t>
  </si>
  <si>
    <t>PLAT 30 X 4 ACIER LG 6M10</t>
  </si>
  <si>
    <t>PLAT 30 X 3 ACIER LG 6M10</t>
  </si>
  <si>
    <t>0202044A</t>
  </si>
  <si>
    <t>PLAT 25 X 6 ACIER LG 6M20</t>
  </si>
  <si>
    <t>PLAT 25 X 12 ACIER LG 6M10</t>
  </si>
  <si>
    <t>PLAT 25 X 10 ACIER LG 6M10</t>
  </si>
  <si>
    <t>PLAT 25 X 8 ACIER LG 6M10</t>
  </si>
  <si>
    <t>PLAT 25 X 5 ACIER LG 6M10</t>
  </si>
  <si>
    <t>PLAT 25 X 3 ACIER LG 6M10</t>
  </si>
  <si>
    <t>PLAT 20 X 12 ACIER LG 6M10</t>
  </si>
  <si>
    <t>PLAT 20 X 10 ACIER LG 6M10</t>
  </si>
  <si>
    <t>PLAT 20 X 8 ACIER LG 6M20</t>
  </si>
  <si>
    <t>PLAT 20 X 4 ACIER LG 6M20</t>
  </si>
  <si>
    <t>PLAT 20 X 5 ACIER LG 6M10</t>
  </si>
  <si>
    <t>PLAT 20 X 3 ACIER LG 6M10</t>
  </si>
  <si>
    <t>PLAT 18 X 3 ACIER LG 6M10</t>
  </si>
  <si>
    <t>CORNIERE 80 X 60 X 7 ACIER LG 6M10</t>
  </si>
  <si>
    <t>CORNIERE 70 X 50 X 6 ACIER LG 6M10</t>
  </si>
  <si>
    <t>CORNIERE 60 X 40 X 5 ACIER LG 6M10</t>
  </si>
  <si>
    <t>CORNIERE 50 X 30 X 5 ACIER LG 6M10</t>
  </si>
  <si>
    <t>CORNIERE 100 X 100 X 10 ACIER LG 6M10</t>
  </si>
  <si>
    <t>CORNIERE 80 X 80 X 8 ACIER LG 6M10</t>
  </si>
  <si>
    <t>CORNIERE 70 X 70 X 7 ACIER LG 6M10</t>
  </si>
  <si>
    <t>CORNIERE 60 X 60 X 6 ACIER LG 6M10</t>
  </si>
  <si>
    <t>CORNIERE 50 X 70 X 6 ACIER</t>
  </si>
  <si>
    <t>CORNIERE 50 X 50 X 5 ACIER LG 6M10</t>
  </si>
  <si>
    <t>CORNIERE 45 X 30 X 4 ACIER LG 6M10</t>
  </si>
  <si>
    <t>CORNIERE 40 X 40 X 5 ACIER LG 6M10</t>
  </si>
  <si>
    <t>CORNIERE 40 X 40 X 4 ACIER LG 6M10</t>
  </si>
  <si>
    <t>CORNIERE 35 X 35 X 5 ACIER LG 6M10</t>
  </si>
  <si>
    <t>CORNIERE 30 X 20 X 3 ACIER LG 6M10</t>
  </si>
  <si>
    <t>CORNIERE 30 X 30 X 3 ACIER LG 6M10</t>
  </si>
  <si>
    <t>CORNIERE 20 X 20 X 3 ACIER LG 6M10</t>
  </si>
  <si>
    <t xml:space="preserve">Désignation </t>
  </si>
  <si>
    <t>lg barre en mm</t>
  </si>
  <si>
    <t>0201001A</t>
  </si>
  <si>
    <t>0201002A</t>
  </si>
  <si>
    <t>0201003A</t>
  </si>
  <si>
    <t>0201004A</t>
  </si>
  <si>
    <t>0201005A</t>
  </si>
  <si>
    <t>0201006A</t>
  </si>
  <si>
    <t>0201007A</t>
  </si>
  <si>
    <t>0201009A</t>
  </si>
  <si>
    <t>0201010A</t>
  </si>
  <si>
    <t>0201012A</t>
  </si>
  <si>
    <t>0201013A</t>
  </si>
  <si>
    <t>0201014A</t>
  </si>
  <si>
    <t>0201016A</t>
  </si>
  <si>
    <t>0201073A</t>
  </si>
  <si>
    <t>0201074A</t>
  </si>
  <si>
    <t>0201075A</t>
  </si>
  <si>
    <t>0201086A</t>
  </si>
  <si>
    <t>0201830A</t>
  </si>
  <si>
    <t>0202030A</t>
  </si>
  <si>
    <t>0202031A</t>
  </si>
  <si>
    <t>0202033A</t>
  </si>
  <si>
    <t>0202034A</t>
  </si>
  <si>
    <t>0202035A</t>
  </si>
  <si>
    <t>0202039A</t>
  </si>
  <si>
    <t>0202040A</t>
  </si>
  <si>
    <t>0202041A</t>
  </si>
  <si>
    <t>0202042A</t>
  </si>
  <si>
    <t>0202043A</t>
  </si>
  <si>
    <t>0202050A</t>
  </si>
  <si>
    <t>0202052A</t>
  </si>
  <si>
    <t>0202053A</t>
  </si>
  <si>
    <t>0202054A</t>
  </si>
  <si>
    <t>0202056A</t>
  </si>
  <si>
    <t>0202058A</t>
  </si>
  <si>
    <t>0202059A</t>
  </si>
  <si>
    <t>0202060A</t>
  </si>
  <si>
    <t>0202061A</t>
  </si>
  <si>
    <t>0202062A</t>
  </si>
  <si>
    <t>0202063A</t>
  </si>
  <si>
    <t>0202070A</t>
  </si>
  <si>
    <t>0202071A</t>
  </si>
  <si>
    <t>0202090A</t>
  </si>
  <si>
    <t>0202091A</t>
  </si>
  <si>
    <t>0202092A</t>
  </si>
  <si>
    <t>0202093A</t>
  </si>
  <si>
    <t>0202094A</t>
  </si>
  <si>
    <t>0202095A</t>
  </si>
  <si>
    <t>0202100A</t>
  </si>
  <si>
    <t>0202101A</t>
  </si>
  <si>
    <t>0202102A</t>
  </si>
  <si>
    <t>0202103A</t>
  </si>
  <si>
    <t>0202104A</t>
  </si>
  <si>
    <t>0202106A</t>
  </si>
  <si>
    <t>0202107A</t>
  </si>
  <si>
    <t>0202108A</t>
  </si>
  <si>
    <t>0202110A</t>
  </si>
  <si>
    <t>0202111A</t>
  </si>
  <si>
    <t>0202112A</t>
  </si>
  <si>
    <t>0202113A</t>
  </si>
  <si>
    <t>0202114A</t>
  </si>
  <si>
    <t>0202115A</t>
  </si>
  <si>
    <t>0202116A</t>
  </si>
  <si>
    <t>0202117A</t>
  </si>
  <si>
    <t>0202118A</t>
  </si>
  <si>
    <t>0202120A</t>
  </si>
  <si>
    <t>0202121A</t>
  </si>
  <si>
    <t>0202122A</t>
  </si>
  <si>
    <t>0202123A</t>
  </si>
  <si>
    <t>0202124A</t>
  </si>
  <si>
    <t>0202125A</t>
  </si>
  <si>
    <t>0202126A</t>
  </si>
  <si>
    <t>0202127A</t>
  </si>
  <si>
    <t>0202128A</t>
  </si>
  <si>
    <t>0202130A</t>
  </si>
  <si>
    <t>0202131A</t>
  </si>
  <si>
    <t>0202132A</t>
  </si>
  <si>
    <t>0202141A</t>
  </si>
  <si>
    <t>0202142A</t>
  </si>
  <si>
    <t>0202143A</t>
  </si>
  <si>
    <t>0202148A</t>
  </si>
  <si>
    <t>0202150A</t>
  </si>
  <si>
    <t>0202151A</t>
  </si>
  <si>
    <t>0202159A</t>
  </si>
  <si>
    <t>0202160A</t>
  </si>
  <si>
    <t>0202161A</t>
  </si>
  <si>
    <t>0202180A</t>
  </si>
  <si>
    <t>0202181A</t>
  </si>
  <si>
    <t>0202182A</t>
  </si>
  <si>
    <t>0202185A</t>
  </si>
  <si>
    <t>0202187A</t>
  </si>
  <si>
    <t>0202320A</t>
  </si>
  <si>
    <t>0203001A</t>
  </si>
  <si>
    <t>0203002A</t>
  </si>
  <si>
    <t>0203003A</t>
  </si>
  <si>
    <t>0203004A</t>
  </si>
  <si>
    <t>0203005A</t>
  </si>
  <si>
    <t>0203006A</t>
  </si>
  <si>
    <t>0203007A</t>
  </si>
  <si>
    <t>0203008A</t>
  </si>
  <si>
    <t>0203009A</t>
  </si>
  <si>
    <t>0203010A</t>
  </si>
  <si>
    <t>0203011A</t>
  </si>
  <si>
    <t>0203012A</t>
  </si>
  <si>
    <t>0203013A</t>
  </si>
  <si>
    <t>0203014A</t>
  </si>
  <si>
    <t>0203015A</t>
  </si>
  <si>
    <t>0203017A</t>
  </si>
  <si>
    <t>0203018A</t>
  </si>
  <si>
    <t>0203019A</t>
  </si>
  <si>
    <t>0203020A</t>
  </si>
  <si>
    <t>0203021A</t>
  </si>
  <si>
    <t>0203022A</t>
  </si>
  <si>
    <t>0203023A</t>
  </si>
  <si>
    <t>0203024A</t>
  </si>
  <si>
    <t>0203025A</t>
  </si>
  <si>
    <t>0203026A</t>
  </si>
  <si>
    <t>0203030A</t>
  </si>
  <si>
    <t>0203031A</t>
  </si>
  <si>
    <t>0203032A</t>
  </si>
  <si>
    <t>0203033A</t>
  </si>
  <si>
    <t>0203034A</t>
  </si>
  <si>
    <t>0203035A</t>
  </si>
  <si>
    <t>0203036A</t>
  </si>
  <si>
    <t>0203037A</t>
  </si>
  <si>
    <t>0203050A</t>
  </si>
  <si>
    <t>0203051A</t>
  </si>
  <si>
    <t>0203054A</t>
  </si>
  <si>
    <t>0203502A</t>
  </si>
  <si>
    <t>0203503A</t>
  </si>
  <si>
    <t>0203504A</t>
  </si>
  <si>
    <t>0203505A</t>
  </si>
  <si>
    <t>0203506A</t>
  </si>
  <si>
    <t>0203507A</t>
  </si>
  <si>
    <t>0203508A</t>
  </si>
  <si>
    <t>0203510A</t>
  </si>
  <si>
    <t>0203511A</t>
  </si>
  <si>
    <t>0203605A</t>
  </si>
  <si>
    <t>0203610A</t>
  </si>
  <si>
    <t>0203612A</t>
  </si>
  <si>
    <t>0203616A</t>
  </si>
  <si>
    <t>0203617A</t>
  </si>
  <si>
    <t>0203619A</t>
  </si>
  <si>
    <t>0203623A</t>
  </si>
  <si>
    <t>0203624A</t>
  </si>
  <si>
    <t>0203625A</t>
  </si>
  <si>
    <t>0203635A</t>
  </si>
  <si>
    <t>0204003A</t>
  </si>
  <si>
    <t>0204004A</t>
  </si>
  <si>
    <t>0204005A</t>
  </si>
  <si>
    <t>0204006A</t>
  </si>
  <si>
    <t>0204008A</t>
  </si>
  <si>
    <t>0204010A</t>
  </si>
  <si>
    <t>0204011A</t>
  </si>
  <si>
    <t>0204216A</t>
  </si>
  <si>
    <t>0204217A</t>
  </si>
  <si>
    <t>0204218A</t>
  </si>
  <si>
    <t>0204219A</t>
  </si>
  <si>
    <t>0204220A</t>
  </si>
  <si>
    <t>0204221A</t>
  </si>
  <si>
    <t>0204222A</t>
  </si>
  <si>
    <t>0204250A</t>
  </si>
  <si>
    <t>0204251A</t>
  </si>
  <si>
    <t>0204252A</t>
  </si>
  <si>
    <t>0204253A</t>
  </si>
  <si>
    <t>0204254A</t>
  </si>
  <si>
    <t>0204404A</t>
  </si>
  <si>
    <t>0204405A</t>
  </si>
  <si>
    <t>0204408A</t>
  </si>
  <si>
    <t>0204410A</t>
  </si>
  <si>
    <t>0204411A</t>
  </si>
  <si>
    <t>0204414A</t>
  </si>
  <si>
    <t>0204415A</t>
  </si>
  <si>
    <t>0204416A</t>
  </si>
  <si>
    <t>0204417A</t>
  </si>
  <si>
    <t>0204419A</t>
  </si>
  <si>
    <t>0204420A</t>
  </si>
  <si>
    <t>0204422A</t>
  </si>
  <si>
    <t>0204423A</t>
  </si>
  <si>
    <t>0204425A</t>
  </si>
  <si>
    <t>0204428A</t>
  </si>
  <si>
    <t>0204429A</t>
  </si>
  <si>
    <t>0204430A</t>
  </si>
  <si>
    <t>0204431A</t>
  </si>
  <si>
    <t>0204432A</t>
  </si>
  <si>
    <t>0204434A</t>
  </si>
  <si>
    <t>0204435A</t>
  </si>
  <si>
    <t>0204436A</t>
  </si>
  <si>
    <t>0204438A</t>
  </si>
  <si>
    <t>0204439A</t>
  </si>
  <si>
    <t>0204450A</t>
  </si>
  <si>
    <t>0204465A</t>
  </si>
  <si>
    <t>0204466A</t>
  </si>
  <si>
    <t>0204485A</t>
  </si>
  <si>
    <t>0207118A</t>
  </si>
  <si>
    <t>0207119A</t>
  </si>
  <si>
    <t>0207120A</t>
  </si>
  <si>
    <t>0207121A</t>
  </si>
  <si>
    <t>0207122A</t>
  </si>
  <si>
    <t>0207123A</t>
  </si>
  <si>
    <t>0207124A</t>
  </si>
  <si>
    <t>0207500A</t>
  </si>
  <si>
    <t>0207501A</t>
  </si>
  <si>
    <t>0207502A</t>
  </si>
  <si>
    <t>0207503A</t>
  </si>
  <si>
    <t>0207531A</t>
  </si>
  <si>
    <t>0207532A</t>
  </si>
  <si>
    <t>0207550A</t>
  </si>
  <si>
    <t>0207552A</t>
  </si>
  <si>
    <t>0207555A</t>
  </si>
  <si>
    <t>0208100A</t>
  </si>
  <si>
    <t>0208101A</t>
  </si>
  <si>
    <t>0208201A</t>
  </si>
  <si>
    <t>0208203A</t>
  </si>
  <si>
    <t>0208204A</t>
  </si>
  <si>
    <t>0208205A</t>
  </si>
  <si>
    <t>0208206A</t>
  </si>
  <si>
    <t>0208249A</t>
  </si>
  <si>
    <t>0208250A</t>
  </si>
  <si>
    <t>0208251A</t>
  </si>
  <si>
    <t>0208500A</t>
  </si>
  <si>
    <t>0208501A</t>
  </si>
  <si>
    <t>0208502A</t>
  </si>
  <si>
    <t>0208503A</t>
  </si>
  <si>
    <t>0208600A</t>
  </si>
  <si>
    <t>0208610A</t>
  </si>
  <si>
    <t>0209001A</t>
  </si>
  <si>
    <t>0210000A</t>
  </si>
  <si>
    <t>FER UAC 50 X 25  X 5 LG 6M</t>
  </si>
  <si>
    <t>0210110A</t>
  </si>
  <si>
    <t>PROFIL CORNIERE A FROID 100 X 50 X 5 LG6M10</t>
  </si>
  <si>
    <t>0211001A</t>
  </si>
  <si>
    <t>CARRE 10 ACIER Long 6.10 m</t>
  </si>
  <si>
    <t>0212001A</t>
  </si>
  <si>
    <t>JONC PLASTIQUE D36 PA06 NOIR 1M</t>
  </si>
  <si>
    <t>0213001A</t>
  </si>
  <si>
    <t>PROFIL U ACIER 50 X 50 X 4 MM LONG 6.15 M</t>
  </si>
  <si>
    <t>0213002A</t>
  </si>
  <si>
    <t>PROFIL U HALFEN HM-41/41 LISSE BRUT 6M</t>
  </si>
  <si>
    <t>0213003A</t>
  </si>
  <si>
    <t>PROFIL U HALFEN HM-41/41 PERFO-GALVA 6M</t>
  </si>
  <si>
    <t>0214013A</t>
  </si>
  <si>
    <t>HEXAGONAL 13 ACIER ETIRE -LG 3M</t>
  </si>
  <si>
    <t>0214014A</t>
  </si>
  <si>
    <t>HEXAGONAL 17 ACIER ETIRE -LG 1.5m</t>
  </si>
  <si>
    <t>CORNIERE 20 X 20 X 3 INOX LG 6M20</t>
  </si>
  <si>
    <t>0301002A</t>
  </si>
  <si>
    <t>CORNIERE 30 X 30 X 3 INOX LG 6M20</t>
  </si>
  <si>
    <t>CORNIERE 40 X 40 X 4 INOX LG 6M10</t>
  </si>
  <si>
    <t>0301006A</t>
  </si>
  <si>
    <t>CORNIERE 50 X 50 X 5 INOX LG 6M10</t>
  </si>
  <si>
    <t>0301007A</t>
  </si>
  <si>
    <t>CORNIERE 60 X 60 X 6 INOX LG 6M10</t>
  </si>
  <si>
    <t>0301008A</t>
  </si>
  <si>
    <t>CORNIERE 50 X 30 X 5 INOX</t>
  </si>
  <si>
    <t>0301009A</t>
  </si>
  <si>
    <t>CORNIERE 60 X 30 X 5 INOX</t>
  </si>
  <si>
    <t>0302001A</t>
  </si>
  <si>
    <t>0302002A</t>
  </si>
  <si>
    <t>0302003A</t>
  </si>
  <si>
    <t>0302004A</t>
  </si>
  <si>
    <t>0302005A</t>
  </si>
  <si>
    <t>0302006A</t>
  </si>
  <si>
    <t>0302007A</t>
  </si>
  <si>
    <t>0302009A</t>
  </si>
  <si>
    <t>0302010A</t>
  </si>
  <si>
    <t>0302011A</t>
  </si>
  <si>
    <t>0302012A</t>
  </si>
  <si>
    <t>0302013A</t>
  </si>
  <si>
    <t>0302014A</t>
  </si>
  <si>
    <t>0302015A</t>
  </si>
  <si>
    <t>0302016A</t>
  </si>
  <si>
    <t>0302032A</t>
  </si>
  <si>
    <t>0302033A</t>
  </si>
  <si>
    <t>0302034A</t>
  </si>
  <si>
    <t>0302037A</t>
  </si>
  <si>
    <t>0302039A</t>
  </si>
  <si>
    <t>0302045A</t>
  </si>
  <si>
    <t>0302046A</t>
  </si>
  <si>
    <t>0302047A</t>
  </si>
  <si>
    <t>0302048A</t>
  </si>
  <si>
    <t>0302049A</t>
  </si>
  <si>
    <t>0302050A</t>
  </si>
  <si>
    <t>0302052A</t>
  </si>
  <si>
    <t>0303000A</t>
  </si>
  <si>
    <t>TUBE CARRE INOX 20 X 20 X 1.5 LG 6M10</t>
  </si>
  <si>
    <t>0303001A</t>
  </si>
  <si>
    <t>TUBE CARRE INOX 30 X 30 X 2 LG 6M10</t>
  </si>
  <si>
    <t>0303002A</t>
  </si>
  <si>
    <t>TUBE CARRE INOX 35 X 35 X 2 LG 6M10</t>
  </si>
  <si>
    <t>0303003A</t>
  </si>
  <si>
    <t>TUBE CARRE INOX 40 X 40 X 2 LG 6M10</t>
  </si>
  <si>
    <t>TUBE CARRE INOX 40 X 40 X 1.5 LG 6M10</t>
  </si>
  <si>
    <t>0303005A</t>
  </si>
  <si>
    <t>TUBE CARRE INOX 40 X 40 X 3 LG 6M10</t>
  </si>
  <si>
    <t>TUBE CARRE  INOX 40X40X4 LG 6.10 M</t>
  </si>
  <si>
    <t>TUBE CARRE INOX 30X30X1.5 LG 6.1M</t>
  </si>
  <si>
    <t>0303009A</t>
  </si>
  <si>
    <t>TUBE CARRE INOX 45 X 45 X 2 LG 6M10</t>
  </si>
  <si>
    <t>0303010A</t>
  </si>
  <si>
    <t>TUBE CARRE INOX 45 X 45 X 3 LG 6M10</t>
  </si>
  <si>
    <t>0303100A</t>
  </si>
  <si>
    <t>TUBE RECT. INOX 80 X 40 X 2 LG 6M10</t>
  </si>
  <si>
    <t>0303101A</t>
  </si>
  <si>
    <t>TUBE RECT. INOX 80 X 40 X 3 LG 6M10</t>
  </si>
  <si>
    <t>0303102A</t>
  </si>
  <si>
    <t>TUBE RECT. INOX 60 X 30 X 2 LG 6M10</t>
  </si>
  <si>
    <t>0303103</t>
  </si>
  <si>
    <t>TUBE RECT. INOX 60 X 30 X 3 LG 6M10</t>
  </si>
  <si>
    <t>0303104A</t>
  </si>
  <si>
    <t>TUBE RECT. INOX 100 X 50 X 3 LG 6M10</t>
  </si>
  <si>
    <t>0303502A</t>
  </si>
  <si>
    <t>TUBE CARRE INOX 50 X 50 X 2 LG 6M10</t>
  </si>
  <si>
    <t>0303504A</t>
  </si>
  <si>
    <t>TUBE CARRE INOX 50 X 50 X 1.5 LG 6M10</t>
  </si>
  <si>
    <t>0303505A</t>
  </si>
  <si>
    <t>TUBE CARRE INOX 50 X 50 X 3 LG 6M10</t>
  </si>
  <si>
    <t>0303603A</t>
  </si>
  <si>
    <t>TUBE CARRE INOX 60 X 60 X 3 LG 6M10</t>
  </si>
  <si>
    <t>0303802A</t>
  </si>
  <si>
    <t>TUBE CARRE INOX 80 X 80 X 2 LG 6M10</t>
  </si>
  <si>
    <t>0303999A</t>
  </si>
  <si>
    <t>ROND INOX Ø3 ETIRE LG 3M20</t>
  </si>
  <si>
    <t>0304000A</t>
  </si>
  <si>
    <t>ROND INOX Ø4 ETIRE LG 3M20</t>
  </si>
  <si>
    <t>0304001A</t>
  </si>
  <si>
    <t>ROND INOX Ø6 ETIRE LG 3M20</t>
  </si>
  <si>
    <t>0304002A</t>
  </si>
  <si>
    <t>ROND INOX Ø8 ETIRE LG 3M10</t>
  </si>
  <si>
    <t>ROND INOX Ø10 ETIRE LG 3M20</t>
  </si>
  <si>
    <t>ROND INOX Ø12 ETIRE LG 3M20</t>
  </si>
  <si>
    <t>0304005A</t>
  </si>
  <si>
    <t>ROND INOX Ø16 ETIRE LG 3M20</t>
  </si>
  <si>
    <t>0304006A</t>
  </si>
  <si>
    <t>ROND INOX Ø20 ETIRE LG 3M20</t>
  </si>
  <si>
    <t>0304007A</t>
  </si>
  <si>
    <t>ROND INOX Ø25 ETIRE LG 3M20</t>
  </si>
  <si>
    <t>0304008A</t>
  </si>
  <si>
    <t>ROND INOX Ø14 ETIRE LG 3M10</t>
  </si>
  <si>
    <t>0304009A</t>
  </si>
  <si>
    <t>ROND INOX Ø30 ETIRE LG 3M10</t>
  </si>
  <si>
    <t>0304010A</t>
  </si>
  <si>
    <t>ROND INOX Ø15 ETIRE LG 3M20</t>
  </si>
  <si>
    <t>0304050A</t>
  </si>
  <si>
    <t>CARRE INOX 8 X 8 LG 3M10</t>
  </si>
  <si>
    <t>0304051A</t>
  </si>
  <si>
    <t>CARRE INOX 10 X 10 LG 3M10</t>
  </si>
  <si>
    <t>0304100A</t>
  </si>
  <si>
    <t>CARRE ACIER 50 X 50 LG 6M10</t>
  </si>
  <si>
    <t>0304200A</t>
  </si>
  <si>
    <t>TUBE ROND ECROUI 25 X 2.5 LG 6M10</t>
  </si>
  <si>
    <t>0304201A</t>
  </si>
  <si>
    <t>TUBE ROND ECROUI 20 X 2.5 LG 6M10</t>
  </si>
  <si>
    <t>0304202A</t>
  </si>
  <si>
    <t>TUBE ROND ACIER 16 X 2 LG 6M10</t>
  </si>
  <si>
    <t>0305001A</t>
  </si>
  <si>
    <t>TUBE ROND INOX 304L 26.9  X 2.5 ROULE SOUDE 6M10</t>
  </si>
  <si>
    <t>0305002A</t>
  </si>
  <si>
    <t>TUBE ROND INOX 304L 16 X 1 SANS SOUDURE 6M</t>
  </si>
  <si>
    <t>0305003A</t>
  </si>
  <si>
    <t>TUBE ROND INOX 304L 16 X 1.5  ROULE SOUDE 6M10</t>
  </si>
  <si>
    <t>0305004A</t>
  </si>
  <si>
    <t>TUBE ROND INOX 304L 16 X 1  ROULE SOUDE 6M10</t>
  </si>
  <si>
    <t>0305005A</t>
  </si>
  <si>
    <t>TUBE ROND INOX 304L 33.7  X 2.5 ROULE SOUDE 6M10</t>
  </si>
  <si>
    <t>0305006A</t>
  </si>
  <si>
    <t>TUBE ROND INOX 304L 42.4  X 2.5 ROULE SOUDE 6M10</t>
  </si>
  <si>
    <t>0305008A</t>
  </si>
  <si>
    <t>TUBE ROND INOX 304L 48.3 X 2.5 ROULE SOUDE 6M10</t>
  </si>
  <si>
    <t>0305009A</t>
  </si>
  <si>
    <t>TUBE ROND INOX 304L 12 X 1 SANS SOUDURE 6M</t>
  </si>
  <si>
    <t>0305010A</t>
  </si>
  <si>
    <t>TUBE ROND INOX 304L 21.3 X 2 ROULE SOUDE 6M10</t>
  </si>
  <si>
    <t>TUBE ROND INOX 304L 26.9  X 2  ROULE SOUDE 6M10</t>
  </si>
  <si>
    <t>0305012A</t>
  </si>
  <si>
    <t>TUBE ROND INOX 304L 13.5 X 2.35 ROULE SOUDE 6M10</t>
  </si>
  <si>
    <t>0305013A</t>
  </si>
  <si>
    <t>TUBE ROND INOX 304L 12 X 1 ROULE SOUDE 6M</t>
  </si>
  <si>
    <t>TUBE ROND INOX 304L Ø20 X 1.5 ROULE SOUDE 6M</t>
  </si>
  <si>
    <t>ASS 501</t>
  </si>
  <si>
    <t>Traitement</t>
  </si>
  <si>
    <t>Zinguée</t>
  </si>
  <si>
    <t>Brut</t>
  </si>
  <si>
    <t>Peinture</t>
  </si>
  <si>
    <t>Inox</t>
  </si>
  <si>
    <t>Nomenclature INDUSTRIA</t>
  </si>
  <si>
    <t>Type</t>
  </si>
  <si>
    <t>Dimension IPE / IPN / HEA</t>
  </si>
  <si>
    <t>IPE 80</t>
  </si>
  <si>
    <t>IPE 100</t>
  </si>
  <si>
    <t>IPE 120</t>
  </si>
  <si>
    <t>IPE 140</t>
  </si>
  <si>
    <t>IPE 180</t>
  </si>
  <si>
    <t>IPE 200</t>
  </si>
  <si>
    <t>IPE 220</t>
  </si>
  <si>
    <t>IPE 240</t>
  </si>
  <si>
    <t>HEA 100</t>
  </si>
  <si>
    <t>HEA 200</t>
  </si>
  <si>
    <t>LISTING DES TIGES FILETEES</t>
  </si>
  <si>
    <t>AFF</t>
  </si>
  <si>
    <t>HEA 140</t>
  </si>
  <si>
    <t>GALVA</t>
  </si>
  <si>
    <t>Traitement pr FER</t>
  </si>
  <si>
    <t>PEINTURE RAL</t>
  </si>
  <si>
    <t>Ref</t>
  </si>
  <si>
    <t>lg</t>
  </si>
  <si>
    <t>Tube 50x50x4</t>
  </si>
  <si>
    <t>LISTING FER SIMPLE</t>
  </si>
  <si>
    <t>Longueur "Lg" en mm</t>
  </si>
  <si>
    <t>6000</t>
  </si>
  <si>
    <t>XXXXA</t>
  </si>
  <si>
    <t>XXX01A</t>
  </si>
  <si>
    <t>ASS 001</t>
  </si>
  <si>
    <t>5556001A</t>
  </si>
  <si>
    <t>ASS 002</t>
  </si>
  <si>
    <t>ASS 003</t>
  </si>
  <si>
    <t>ASS 004</t>
  </si>
  <si>
    <t>ASS 005</t>
  </si>
  <si>
    <t>ASS 006</t>
  </si>
  <si>
    <t>ASS 007</t>
  </si>
  <si>
    <t>ASS 008</t>
  </si>
  <si>
    <t>ASS 009</t>
  </si>
  <si>
    <t>ASS 010</t>
  </si>
  <si>
    <t>ASS 011</t>
  </si>
  <si>
    <t>ASS 012</t>
  </si>
  <si>
    <t>ASS 013</t>
  </si>
  <si>
    <t>ASS 014</t>
  </si>
  <si>
    <t>ASS 015</t>
  </si>
  <si>
    <t>ASS 016</t>
  </si>
  <si>
    <t>ASS 017</t>
  </si>
  <si>
    <t>ASS 018</t>
  </si>
  <si>
    <t>ASS 019</t>
  </si>
  <si>
    <t>ASS 020</t>
  </si>
  <si>
    <t>ASS 021</t>
  </si>
  <si>
    <t>ASS 022</t>
  </si>
  <si>
    <t>ASS 023</t>
  </si>
  <si>
    <t>ASS 024</t>
  </si>
  <si>
    <t>ASS 025</t>
  </si>
  <si>
    <t>ASS 026</t>
  </si>
  <si>
    <t>ASS 027</t>
  </si>
  <si>
    <t>ASS 028</t>
  </si>
  <si>
    <t>ASS 029</t>
  </si>
  <si>
    <t>ASS 030</t>
  </si>
  <si>
    <t>ASS 031</t>
  </si>
  <si>
    <t>ASS 032</t>
  </si>
  <si>
    <t>ASS 033</t>
  </si>
  <si>
    <t>ASS 034</t>
  </si>
  <si>
    <t>ASS 035</t>
  </si>
  <si>
    <t>ASS 036</t>
  </si>
  <si>
    <t>ASS 037</t>
  </si>
  <si>
    <t>ASS 038</t>
  </si>
  <si>
    <t>ASS 039</t>
  </si>
  <si>
    <t>ASS 040</t>
  </si>
  <si>
    <t>ASS 041</t>
  </si>
  <si>
    <t>ASS 042</t>
  </si>
  <si>
    <t>ASS 043</t>
  </si>
  <si>
    <t>ASS 044</t>
  </si>
  <si>
    <t>ASS 045</t>
  </si>
  <si>
    <t>ASS 046</t>
  </si>
  <si>
    <t>ASS 047</t>
  </si>
  <si>
    <t>ASS 048</t>
  </si>
  <si>
    <t>ASS 049</t>
  </si>
  <si>
    <t>ASS 050</t>
  </si>
  <si>
    <t>ASS 051</t>
  </si>
  <si>
    <t>ASS 052</t>
  </si>
  <si>
    <t>ASS 053</t>
  </si>
  <si>
    <t>ASS 054</t>
  </si>
  <si>
    <t>ASS 055</t>
  </si>
  <si>
    <t>ASS 056</t>
  </si>
  <si>
    <t>ASS 057</t>
  </si>
  <si>
    <t>ASS 058</t>
  </si>
  <si>
    <t>ASS 059</t>
  </si>
  <si>
    <t>ASS 060</t>
  </si>
  <si>
    <t>ASS 061</t>
  </si>
  <si>
    <t>ASS 062</t>
  </si>
  <si>
    <t>ASS 063</t>
  </si>
  <si>
    <t>ASS 064</t>
  </si>
  <si>
    <t>ASS 065</t>
  </si>
  <si>
    <t>ASS 066</t>
  </si>
  <si>
    <t>ASS 067</t>
  </si>
  <si>
    <t>ASS 068</t>
  </si>
  <si>
    <t>ASS 069</t>
  </si>
  <si>
    <t>ASS 070</t>
  </si>
  <si>
    <t>ASS 071</t>
  </si>
  <si>
    <t>ASS 072</t>
  </si>
  <si>
    <t>ASS 073</t>
  </si>
  <si>
    <t>ASS 074</t>
  </si>
  <si>
    <t>ASS 075</t>
  </si>
  <si>
    <t>ASS 076</t>
  </si>
  <si>
    <t>ASS 077</t>
  </si>
  <si>
    <t>ASS 078</t>
  </si>
  <si>
    <t>ASS 079</t>
  </si>
  <si>
    <t>ASS 080</t>
  </si>
  <si>
    <t>ASS 081</t>
  </si>
  <si>
    <t>ASS 082</t>
  </si>
  <si>
    <t>ASS 083</t>
  </si>
  <si>
    <t>ASS 084</t>
  </si>
  <si>
    <t>ASS 085</t>
  </si>
  <si>
    <t>ASS 086</t>
  </si>
  <si>
    <t>ASS 087</t>
  </si>
  <si>
    <t>ASS 088</t>
  </si>
  <si>
    <t>ASS 089</t>
  </si>
  <si>
    <t>ASS 090</t>
  </si>
  <si>
    <t>ASS 091</t>
  </si>
  <si>
    <t>ASS 092</t>
  </si>
  <si>
    <t>ASS 093</t>
  </si>
  <si>
    <t>ASS 094</t>
  </si>
  <si>
    <t>ASS 095</t>
  </si>
  <si>
    <t>ASS 096</t>
  </si>
  <si>
    <t>ASS 097</t>
  </si>
  <si>
    <t>ASS 098</t>
  </si>
  <si>
    <t>ASS 099</t>
  </si>
  <si>
    <t>ASS 100</t>
  </si>
  <si>
    <t>ASS 101</t>
  </si>
  <si>
    <t>ASS 102</t>
  </si>
  <si>
    <t>ASS 103</t>
  </si>
  <si>
    <t>ASS 104</t>
  </si>
  <si>
    <t>ASS 105</t>
  </si>
  <si>
    <t>ASS 106</t>
  </si>
  <si>
    <t>ASS 107</t>
  </si>
  <si>
    <t>ASS 108</t>
  </si>
  <si>
    <t>ASS 109</t>
  </si>
  <si>
    <t>ASS 110</t>
  </si>
  <si>
    <t>ASS 111</t>
  </si>
  <si>
    <t>ASS 112</t>
  </si>
  <si>
    <t>ASS 113</t>
  </si>
  <si>
    <t>ASS 114</t>
  </si>
  <si>
    <t>ASS 115</t>
  </si>
  <si>
    <t>ASS 116</t>
  </si>
  <si>
    <t>ASS 117</t>
  </si>
  <si>
    <t>ASS 118</t>
  </si>
  <si>
    <t>ASS 119</t>
  </si>
  <si>
    <t>ASS 120</t>
  </si>
  <si>
    <t>ASS 121</t>
  </si>
  <si>
    <t>ASS 122</t>
  </si>
  <si>
    <t>ASS 123</t>
  </si>
  <si>
    <t>ASS 124</t>
  </si>
  <si>
    <t>ASS 125</t>
  </si>
  <si>
    <t>ASS 126</t>
  </si>
  <si>
    <t>ASS 127</t>
  </si>
  <si>
    <t>ASS 128</t>
  </si>
  <si>
    <t>ASS 129</t>
  </si>
  <si>
    <t>ASS 130</t>
  </si>
  <si>
    <t>ASS 131</t>
  </si>
  <si>
    <t>ASS 132</t>
  </si>
  <si>
    <t>ASS 133</t>
  </si>
  <si>
    <t>ASS 134</t>
  </si>
  <si>
    <t>ASS 135</t>
  </si>
  <si>
    <t>ASS 136</t>
  </si>
  <si>
    <t>ASS 137</t>
  </si>
  <si>
    <t>ASS 138</t>
  </si>
  <si>
    <t>ASS 139</t>
  </si>
  <si>
    <t>ASS 140</t>
  </si>
  <si>
    <t>ASS 141</t>
  </si>
  <si>
    <t>ASS 142</t>
  </si>
  <si>
    <t>ASS 143</t>
  </si>
  <si>
    <t>ASS 144</t>
  </si>
  <si>
    <t>ASS 145</t>
  </si>
  <si>
    <t>ASS 146</t>
  </si>
  <si>
    <t>ASS 147</t>
  </si>
  <si>
    <t>ASS 148</t>
  </si>
  <si>
    <t>ASS 149</t>
  </si>
  <si>
    <t>ASS 150</t>
  </si>
  <si>
    <t>ASS 151</t>
  </si>
  <si>
    <t>ASS 152</t>
  </si>
  <si>
    <t>ASS 153</t>
  </si>
  <si>
    <t>ASS 154</t>
  </si>
  <si>
    <t>ASS 155</t>
  </si>
  <si>
    <t>ASS 156</t>
  </si>
  <si>
    <t>ASS 157</t>
  </si>
  <si>
    <t>ASS 158</t>
  </si>
  <si>
    <t>ASS 159</t>
  </si>
  <si>
    <t>ASS 160</t>
  </si>
  <si>
    <t>ASS 161</t>
  </si>
  <si>
    <t>ASS 162</t>
  </si>
  <si>
    <t>ASS 163</t>
  </si>
  <si>
    <t>ASS 164</t>
  </si>
  <si>
    <t>ASS 165</t>
  </si>
  <si>
    <t>ASS 166</t>
  </si>
  <si>
    <t>ASS 167</t>
  </si>
  <si>
    <t>ASS 168</t>
  </si>
  <si>
    <t>ASS 169</t>
  </si>
  <si>
    <t>ASS 170</t>
  </si>
  <si>
    <t>ASS 171</t>
  </si>
  <si>
    <t>ASS 172</t>
  </si>
  <si>
    <t>ASS 173</t>
  </si>
  <si>
    <t>ASS 174</t>
  </si>
  <si>
    <t>ASS 175</t>
  </si>
  <si>
    <t>ASS 176</t>
  </si>
  <si>
    <t>ASS 177</t>
  </si>
  <si>
    <t>ASS 178</t>
  </si>
  <si>
    <t>ASS 179</t>
  </si>
  <si>
    <t>ASS 180</t>
  </si>
  <si>
    <t>ASS 181</t>
  </si>
  <si>
    <t>ASS 182</t>
  </si>
  <si>
    <t>ASS 183</t>
  </si>
  <si>
    <t>ASS 184</t>
  </si>
  <si>
    <t>ASS 185</t>
  </si>
  <si>
    <t>ASS 186</t>
  </si>
  <si>
    <t>ASS 187</t>
  </si>
  <si>
    <t>ASS 188</t>
  </si>
  <si>
    <t>ASS 189</t>
  </si>
  <si>
    <t>ASS 190</t>
  </si>
  <si>
    <t>ASS 191</t>
  </si>
  <si>
    <t>ASS 192</t>
  </si>
  <si>
    <t>ASS 193</t>
  </si>
  <si>
    <t>ASS 194</t>
  </si>
  <si>
    <t>ASS 195</t>
  </si>
  <si>
    <t>ASS 196</t>
  </si>
  <si>
    <t>ASS 197</t>
  </si>
  <si>
    <t>ASS 198</t>
  </si>
  <si>
    <t>ASS 199</t>
  </si>
  <si>
    <t>ASS 200</t>
  </si>
  <si>
    <t>ASS 201</t>
  </si>
  <si>
    <t>ASS 202</t>
  </si>
  <si>
    <t>ASS 203</t>
  </si>
  <si>
    <t>ASS 204</t>
  </si>
  <si>
    <t>ASS 205</t>
  </si>
  <si>
    <t>ASS 206</t>
  </si>
  <si>
    <t>ASS 207</t>
  </si>
  <si>
    <t>ASS 208</t>
  </si>
  <si>
    <t>ASS 209</t>
  </si>
  <si>
    <t>ASS 210</t>
  </si>
  <si>
    <t>ASS 211</t>
  </si>
  <si>
    <t>ASS 212</t>
  </si>
  <si>
    <t>ASS 213</t>
  </si>
  <si>
    <t>ASS 214</t>
  </si>
  <si>
    <t>ASS 215</t>
  </si>
  <si>
    <t>ASS 216</t>
  </si>
  <si>
    <t>ASS 217</t>
  </si>
  <si>
    <t>ASS 218</t>
  </si>
  <si>
    <t>ASS 219</t>
  </si>
  <si>
    <t>ASS 220</t>
  </si>
  <si>
    <t>ASS 221</t>
  </si>
  <si>
    <t>ASS 222</t>
  </si>
  <si>
    <t>ASS 223</t>
  </si>
  <si>
    <t>ASS 224</t>
  </si>
  <si>
    <t>ASS 225</t>
  </si>
  <si>
    <t>ASS 226</t>
  </si>
  <si>
    <t>ASS 227</t>
  </si>
  <si>
    <t>ASS 228</t>
  </si>
  <si>
    <t>ASS 229</t>
  </si>
  <si>
    <t>ASS 230</t>
  </si>
  <si>
    <t>ASS 231</t>
  </si>
  <si>
    <t>ASS 232</t>
  </si>
  <si>
    <t>ASS 233</t>
  </si>
  <si>
    <t>ASS 234</t>
  </si>
  <si>
    <t>ASS 235</t>
  </si>
  <si>
    <t>ASS 236</t>
  </si>
  <si>
    <t>ASS 237</t>
  </si>
  <si>
    <t>ASS 238</t>
  </si>
  <si>
    <t>ASS 239</t>
  </si>
  <si>
    <t>ASS 240</t>
  </si>
  <si>
    <t>ASS 241</t>
  </si>
  <si>
    <t>ASS 242</t>
  </si>
  <si>
    <t>ASS 243</t>
  </si>
  <si>
    <t>ASS 244</t>
  </si>
  <si>
    <t>ASS 245</t>
  </si>
  <si>
    <t>ASS 246</t>
  </si>
  <si>
    <t>ASS 247</t>
  </si>
  <si>
    <t>ASS 248</t>
  </si>
  <si>
    <t>ASS 249</t>
  </si>
  <si>
    <t>ASS 250</t>
  </si>
  <si>
    <t>ASS 251</t>
  </si>
  <si>
    <t>ASS 252</t>
  </si>
  <si>
    <t>ASS 253</t>
  </si>
  <si>
    <t>ASS 254</t>
  </si>
  <si>
    <t>ASS 255</t>
  </si>
  <si>
    <t>ASS 256</t>
  </si>
  <si>
    <t>ASS 257</t>
  </si>
  <si>
    <t>ASS 258</t>
  </si>
  <si>
    <t>ASS 259</t>
  </si>
  <si>
    <t>ASS 260</t>
  </si>
  <si>
    <t>ASS 261</t>
  </si>
  <si>
    <t>ASS 262</t>
  </si>
  <si>
    <t>ASS 263</t>
  </si>
  <si>
    <t>ASS 264</t>
  </si>
  <si>
    <t>ASS 265</t>
  </si>
  <si>
    <t>ASS 266</t>
  </si>
  <si>
    <t>ASS 267</t>
  </si>
  <si>
    <t>ASS 268</t>
  </si>
  <si>
    <t>ASS 269</t>
  </si>
  <si>
    <t>ASS 270</t>
  </si>
  <si>
    <t>ASS 271</t>
  </si>
  <si>
    <t>ASS 272</t>
  </si>
  <si>
    <t>ASS 273</t>
  </si>
  <si>
    <t>ASS 274</t>
  </si>
  <si>
    <t>ASS 275</t>
  </si>
  <si>
    <t>ASS 276</t>
  </si>
  <si>
    <t>ASS 277</t>
  </si>
  <si>
    <t>ASS 278</t>
  </si>
  <si>
    <t>ASS 279</t>
  </si>
  <si>
    <t>ASS 280</t>
  </si>
  <si>
    <t>ASS 281</t>
  </si>
  <si>
    <t>ASS 282</t>
  </si>
  <si>
    <t>ASS 283</t>
  </si>
  <si>
    <t>ASS 284</t>
  </si>
  <si>
    <t>ASS 285</t>
  </si>
  <si>
    <t>ASS 286</t>
  </si>
  <si>
    <t>ASS 287</t>
  </si>
  <si>
    <t>ASS 288</t>
  </si>
  <si>
    <t>ASS 289</t>
  </si>
  <si>
    <t>ASS 290</t>
  </si>
  <si>
    <t>ASS 291</t>
  </si>
  <si>
    <t>ASS 292</t>
  </si>
  <si>
    <t>ASS 293</t>
  </si>
  <si>
    <t>ASS 294</t>
  </si>
  <si>
    <t>ASS 295</t>
  </si>
  <si>
    <t>ASS 296</t>
  </si>
  <si>
    <t>ASS 297</t>
  </si>
  <si>
    <t>ASS 298</t>
  </si>
  <si>
    <t>ASS 299</t>
  </si>
  <si>
    <t>ASS 300</t>
  </si>
  <si>
    <t>ASS 301</t>
  </si>
  <si>
    <t>ASS 302</t>
  </si>
  <si>
    <t>ASS 303</t>
  </si>
  <si>
    <t>ASS 304</t>
  </si>
  <si>
    <t>ASS 305</t>
  </si>
  <si>
    <t>ASS 306</t>
  </si>
  <si>
    <t>ASS 307</t>
  </si>
  <si>
    <t>ASS 308</t>
  </si>
  <si>
    <t>ASS 309</t>
  </si>
  <si>
    <t>ASS 310</t>
  </si>
  <si>
    <t>ASS 311</t>
  </si>
  <si>
    <t>ASS 312</t>
  </si>
  <si>
    <t>ASS 313</t>
  </si>
  <si>
    <t>ASS 314</t>
  </si>
  <si>
    <t>ASS 315</t>
  </si>
  <si>
    <t>ASS 316</t>
  </si>
  <si>
    <t>ASS 317</t>
  </si>
  <si>
    <t>ASS 318</t>
  </si>
  <si>
    <t>ASS 319</t>
  </si>
  <si>
    <t>ASS 320</t>
  </si>
  <si>
    <t>ASS 321</t>
  </si>
  <si>
    <t>ASS 322</t>
  </si>
  <si>
    <t>ASS 323</t>
  </si>
  <si>
    <t>ASS 324</t>
  </si>
  <si>
    <t>ASS 325</t>
  </si>
  <si>
    <t>ASS 326</t>
  </si>
  <si>
    <t>ASS 327</t>
  </si>
  <si>
    <t>ASS 328</t>
  </si>
  <si>
    <t>ASS 329</t>
  </si>
  <si>
    <t>ASS 330</t>
  </si>
  <si>
    <t>ASS 331</t>
  </si>
  <si>
    <t>ASS 332</t>
  </si>
  <si>
    <t>ASS 333</t>
  </si>
  <si>
    <t>ASS 334</t>
  </si>
  <si>
    <t>ASS 335</t>
  </si>
  <si>
    <t>ASS 336</t>
  </si>
  <si>
    <t>ASS 337</t>
  </si>
  <si>
    <t>ASS 338</t>
  </si>
  <si>
    <t>ASS 339</t>
  </si>
  <si>
    <t>ASS 340</t>
  </si>
  <si>
    <t>ASS 341</t>
  </si>
  <si>
    <t>ASS 342</t>
  </si>
  <si>
    <t>ASS 343</t>
  </si>
  <si>
    <t>ASS 344</t>
  </si>
  <si>
    <t>ASS 345</t>
  </si>
  <si>
    <t>ASS 346</t>
  </si>
  <si>
    <t>ASS 347</t>
  </si>
  <si>
    <t>ASS 348</t>
  </si>
  <si>
    <t>ASS 349</t>
  </si>
  <si>
    <t>ASS 350</t>
  </si>
  <si>
    <t>ASS 351</t>
  </si>
  <si>
    <t>ASS 352</t>
  </si>
  <si>
    <t>ASS 353</t>
  </si>
  <si>
    <t>ASS 354</t>
  </si>
  <si>
    <t>ASS 355</t>
  </si>
  <si>
    <t>ASS 356</t>
  </si>
  <si>
    <t>ASS 357</t>
  </si>
  <si>
    <t>ASS 358</t>
  </si>
  <si>
    <t>ASS 359</t>
  </si>
  <si>
    <t>ASS 360</t>
  </si>
  <si>
    <t>ASS 361</t>
  </si>
  <si>
    <t>ASS 362</t>
  </si>
  <si>
    <t>ASS 363</t>
  </si>
  <si>
    <t>ASS 364</t>
  </si>
  <si>
    <t>ASS 365</t>
  </si>
  <si>
    <t>ASS 366</t>
  </si>
  <si>
    <t>ASS 367</t>
  </si>
  <si>
    <t>ASS 368</t>
  </si>
  <si>
    <t>ASS 369</t>
  </si>
  <si>
    <t>ASS 370</t>
  </si>
  <si>
    <t>ASS 371</t>
  </si>
  <si>
    <t>ASS 372</t>
  </si>
  <si>
    <t>ASS 373</t>
  </si>
  <si>
    <t>ASS 374</t>
  </si>
  <si>
    <t>ASS 375</t>
  </si>
  <si>
    <t>ASS 376</t>
  </si>
  <si>
    <t>ASS 377</t>
  </si>
  <si>
    <t>ASS 378</t>
  </si>
  <si>
    <t>ASS 379</t>
  </si>
  <si>
    <t>ASS 380</t>
  </si>
  <si>
    <t>ASS 381</t>
  </si>
  <si>
    <t>ASS 382</t>
  </si>
  <si>
    <t>ASS 383</t>
  </si>
  <si>
    <t>ASS 384</t>
  </si>
  <si>
    <t>ASS 385</t>
  </si>
  <si>
    <t>ASS 386</t>
  </si>
  <si>
    <t>ASS 387</t>
  </si>
  <si>
    <t>ASS 388</t>
  </si>
  <si>
    <t>ASS 389</t>
  </si>
  <si>
    <t>ASS 390</t>
  </si>
  <si>
    <t>ASS 391</t>
  </si>
  <si>
    <t>ASS 392</t>
  </si>
  <si>
    <t>ASS 393</t>
  </si>
  <si>
    <t>ASS 394</t>
  </si>
  <si>
    <t>ASS 395</t>
  </si>
  <si>
    <t>ASS 396</t>
  </si>
  <si>
    <t>ASS 397</t>
  </si>
  <si>
    <t>ASS 398</t>
  </si>
  <si>
    <t>ASS 399</t>
  </si>
  <si>
    <t>ASS 400</t>
  </si>
  <si>
    <t>ASS 401</t>
  </si>
  <si>
    <t>ASS 402</t>
  </si>
  <si>
    <t>ASS 403</t>
  </si>
  <si>
    <t>ASS 404</t>
  </si>
  <si>
    <t>ASS 405</t>
  </si>
  <si>
    <t>ASS 406</t>
  </si>
  <si>
    <t>ASS 407</t>
  </si>
  <si>
    <t>ASS 408</t>
  </si>
  <si>
    <t>ASS 409</t>
  </si>
  <si>
    <t>ASS 410</t>
  </si>
  <si>
    <t>ASS 411</t>
  </si>
  <si>
    <t>ASS 412</t>
  </si>
  <si>
    <t>ASS 413</t>
  </si>
  <si>
    <t>ASS 414</t>
  </si>
  <si>
    <t>ASS 415</t>
  </si>
  <si>
    <t>ASS 416</t>
  </si>
  <si>
    <t>ASS 417</t>
  </si>
  <si>
    <t>ASS 418</t>
  </si>
  <si>
    <t>ASS 419</t>
  </si>
  <si>
    <t>ASS 420</t>
  </si>
  <si>
    <t>ASS 421</t>
  </si>
  <si>
    <t>ASS 422</t>
  </si>
  <si>
    <t>ASS 423</t>
  </si>
  <si>
    <t>ASS 424</t>
  </si>
  <si>
    <t>ASS 425</t>
  </si>
  <si>
    <t>ASS 426</t>
  </si>
  <si>
    <t>ASS 427</t>
  </si>
  <si>
    <t>ASS 428</t>
  </si>
  <si>
    <t>ASS 429</t>
  </si>
  <si>
    <t>ASS 430</t>
  </si>
  <si>
    <t>ASS 431</t>
  </si>
  <si>
    <t>ASS 432</t>
  </si>
  <si>
    <t>ASS 433</t>
  </si>
  <si>
    <t>ASS 434</t>
  </si>
  <si>
    <t>ASS 435</t>
  </si>
  <si>
    <t>ASS 436</t>
  </si>
  <si>
    <t>ASS 437</t>
  </si>
  <si>
    <t>ASS 438</t>
  </si>
  <si>
    <t>ASS 439</t>
  </si>
  <si>
    <t>ASS 440</t>
  </si>
  <si>
    <t>ASS 441</t>
  </si>
  <si>
    <t>ASS 442</t>
  </si>
  <si>
    <t>ASS 443</t>
  </si>
  <si>
    <t>ASS 444</t>
  </si>
  <si>
    <t>ASS 445</t>
  </si>
  <si>
    <t>ASS 446</t>
  </si>
  <si>
    <t>ASS 447</t>
  </si>
  <si>
    <t>ASS 448</t>
  </si>
  <si>
    <t>ASS 449</t>
  </si>
  <si>
    <t>ASS 450</t>
  </si>
  <si>
    <t>ASS 451</t>
  </si>
  <si>
    <t>ASS 452</t>
  </si>
  <si>
    <t>ASS 453</t>
  </si>
  <si>
    <t>ASS 454</t>
  </si>
  <si>
    <t>ASS 455</t>
  </si>
  <si>
    <t>ASS 456</t>
  </si>
  <si>
    <t>ASS 457</t>
  </si>
  <si>
    <t>ASS 458</t>
  </si>
  <si>
    <t>ASS 459</t>
  </si>
  <si>
    <t>ASS 460</t>
  </si>
  <si>
    <t>ASS 461</t>
  </si>
  <si>
    <t>ASS 462</t>
  </si>
  <si>
    <t>ASS 463</t>
  </si>
  <si>
    <t>ASS 464</t>
  </si>
  <si>
    <t>ASS 465</t>
  </si>
  <si>
    <t>ASS 466</t>
  </si>
  <si>
    <t>ASS 467</t>
  </si>
  <si>
    <t>ASS 468</t>
  </si>
  <si>
    <t>ASS 469</t>
  </si>
  <si>
    <t>ASS 470</t>
  </si>
  <si>
    <t>ASS 471</t>
  </si>
  <si>
    <t>ASS 472</t>
  </si>
  <si>
    <t>ASS 473</t>
  </si>
  <si>
    <t>ASS 474</t>
  </si>
  <si>
    <t>ASS 475</t>
  </si>
  <si>
    <t>ASS 476</t>
  </si>
  <si>
    <t>ASS 477</t>
  </si>
  <si>
    <t>ASS 478</t>
  </si>
  <si>
    <t>ASS 479</t>
  </si>
  <si>
    <t>ASS 480</t>
  </si>
  <si>
    <t>ASS 481</t>
  </si>
  <si>
    <t>ASS 482</t>
  </si>
  <si>
    <t>ASS 483</t>
  </si>
  <si>
    <t>ASS 484</t>
  </si>
  <si>
    <t>ASS 485</t>
  </si>
  <si>
    <t>ASS 486</t>
  </si>
  <si>
    <t>ASS 487</t>
  </si>
  <si>
    <t>ASS 488</t>
  </si>
  <si>
    <t>ASS 489</t>
  </si>
  <si>
    <t>ASS 490</t>
  </si>
  <si>
    <t>ASS 491</t>
  </si>
  <si>
    <t>ASS 492</t>
  </si>
  <si>
    <t>ASS 493</t>
  </si>
  <si>
    <t>ASS 494</t>
  </si>
  <si>
    <t>ASS 495</t>
  </si>
  <si>
    <t>ASS 496</t>
  </si>
  <si>
    <t>ASS 497</t>
  </si>
  <si>
    <t>ASS 498</t>
  </si>
  <si>
    <t>ASS 499</t>
  </si>
  <si>
    <t>ASS 500</t>
  </si>
  <si>
    <t>ASS 502</t>
  </si>
  <si>
    <t>ASS 503</t>
  </si>
  <si>
    <t>ASS 504</t>
  </si>
  <si>
    <t>ASS 505</t>
  </si>
  <si>
    <t>ASS 506</t>
  </si>
  <si>
    <t>ASS 507</t>
  </si>
  <si>
    <t>ASS 508</t>
  </si>
  <si>
    <t>ASS 509</t>
  </si>
  <si>
    <t>ASS 510</t>
  </si>
  <si>
    <t>ASS 511</t>
  </si>
  <si>
    <t>ASS 512</t>
  </si>
  <si>
    <t>ASS 513</t>
  </si>
  <si>
    <t>ASS 514</t>
  </si>
  <si>
    <t>ASS 515</t>
  </si>
  <si>
    <t>ASS 516</t>
  </si>
  <si>
    <t>ASS 517</t>
  </si>
  <si>
    <t>ASS 518</t>
  </si>
  <si>
    <t>ASS 519</t>
  </si>
  <si>
    <t>ASS 520</t>
  </si>
  <si>
    <t>ASS 521</t>
  </si>
  <si>
    <t>ASS 522</t>
  </si>
  <si>
    <t>ASS 523</t>
  </si>
  <si>
    <t>ASS 524</t>
  </si>
  <si>
    <t>ASS 525</t>
  </si>
  <si>
    <t>ASS 526</t>
  </si>
  <si>
    <t>ASS 527</t>
  </si>
  <si>
    <t>ASS 528</t>
  </si>
  <si>
    <t>ASS 529</t>
  </si>
  <si>
    <t>ASS 530</t>
  </si>
  <si>
    <t>ASS 531</t>
  </si>
  <si>
    <t>ASS 532</t>
  </si>
  <si>
    <t>ASS 533</t>
  </si>
  <si>
    <t>ASS 534</t>
  </si>
  <si>
    <t>ASS 535</t>
  </si>
  <si>
    <t>ASS 536</t>
  </si>
  <si>
    <t>ASS 537</t>
  </si>
  <si>
    <t>ASS 538</t>
  </si>
  <si>
    <t>ASS 539</t>
  </si>
  <si>
    <t>ASS 540</t>
  </si>
  <si>
    <t>ASS 541</t>
  </si>
  <si>
    <t>ASS 542</t>
  </si>
  <si>
    <t>ASS 543</t>
  </si>
  <si>
    <t>ASS 544</t>
  </si>
  <si>
    <t>ASS 545</t>
  </si>
  <si>
    <t>ASS 546</t>
  </si>
  <si>
    <t>ASS 547</t>
  </si>
  <si>
    <t>ASS 548</t>
  </si>
  <si>
    <t>ASS 549</t>
  </si>
  <si>
    <t>ASS 550</t>
  </si>
  <si>
    <t>ASS 551</t>
  </si>
  <si>
    <t>ASS 552</t>
  </si>
  <si>
    <t>ASS 553</t>
  </si>
  <si>
    <t>ASS 554</t>
  </si>
  <si>
    <t>ASS 555</t>
  </si>
  <si>
    <t>ASS 556</t>
  </si>
  <si>
    <t>ASS 557</t>
  </si>
  <si>
    <t>ASS 558</t>
  </si>
  <si>
    <t>ASS 559</t>
  </si>
  <si>
    <t>ASS 560</t>
  </si>
  <si>
    <t>ASS 561</t>
  </si>
  <si>
    <t>ASS 562</t>
  </si>
  <si>
    <t>ASS 563</t>
  </si>
  <si>
    <t>ASS 564</t>
  </si>
  <si>
    <t>ASS 565</t>
  </si>
  <si>
    <t>ASS 566</t>
  </si>
  <si>
    <t>ASS 567</t>
  </si>
  <si>
    <t>ASS 568</t>
  </si>
  <si>
    <t>ASS 569</t>
  </si>
  <si>
    <t>ASS 570</t>
  </si>
  <si>
    <t>ASS 571</t>
  </si>
  <si>
    <t>ASS 572</t>
  </si>
  <si>
    <t>ASS 573</t>
  </si>
  <si>
    <t>ASS 574</t>
  </si>
  <si>
    <t>ASS 575</t>
  </si>
  <si>
    <t>ASS 576</t>
  </si>
  <si>
    <t>ASS 577</t>
  </si>
  <si>
    <t>ASS 578</t>
  </si>
  <si>
    <t>ASS 579</t>
  </si>
  <si>
    <t>ASS 580</t>
  </si>
  <si>
    <t>ASS 581</t>
  </si>
  <si>
    <t>ASS 582</t>
  </si>
  <si>
    <t>ASS 583</t>
  </si>
  <si>
    <t>ASS 584</t>
  </si>
  <si>
    <t>ASS 585</t>
  </si>
  <si>
    <t>ASS 586</t>
  </si>
  <si>
    <t>ASS 587</t>
  </si>
  <si>
    <t>ASS 588</t>
  </si>
  <si>
    <t>ASS 589</t>
  </si>
  <si>
    <t>ASS 590</t>
  </si>
  <si>
    <t>ASS 591</t>
  </si>
  <si>
    <t>ASS 592</t>
  </si>
  <si>
    <t>ASS 593</t>
  </si>
  <si>
    <t>ASS 594</t>
  </si>
  <si>
    <t>ASS 595</t>
  </si>
  <si>
    <t>ASS 596</t>
  </si>
  <si>
    <t>ASS 597</t>
  </si>
  <si>
    <t>ASS 598</t>
  </si>
  <si>
    <t>ASS 599</t>
  </si>
  <si>
    <t>ASS 600</t>
  </si>
  <si>
    <t>ASS 601</t>
  </si>
  <si>
    <t>ASS 602</t>
  </si>
  <si>
    <t>ASS 603</t>
  </si>
  <si>
    <t>ASS 604</t>
  </si>
  <si>
    <t>ASS 605</t>
  </si>
  <si>
    <t>ASS 606</t>
  </si>
  <si>
    <t>ASS 607</t>
  </si>
  <si>
    <t>ASS 608</t>
  </si>
  <si>
    <t>ASS 609</t>
  </si>
  <si>
    <t>ASS 610</t>
  </si>
  <si>
    <t>ASS 611</t>
  </si>
  <si>
    <t>ASS 612</t>
  </si>
  <si>
    <t>ASS 613</t>
  </si>
  <si>
    <t>ASS 614</t>
  </si>
  <si>
    <t>ASS 615</t>
  </si>
  <si>
    <t>ASS 616</t>
  </si>
  <si>
    <t>ASS 617</t>
  </si>
  <si>
    <t>ASS 618</t>
  </si>
  <si>
    <t>ASS 619</t>
  </si>
  <si>
    <t>ASS 620</t>
  </si>
  <si>
    <t>ASS 621</t>
  </si>
  <si>
    <t>ASS 622</t>
  </si>
  <si>
    <t>ASS 623</t>
  </si>
  <si>
    <t>ASS 624</t>
  </si>
  <si>
    <t>ASS 625</t>
  </si>
  <si>
    <t>ASS 626</t>
  </si>
  <si>
    <t>ASS 627</t>
  </si>
  <si>
    <t>ASS 628</t>
  </si>
  <si>
    <t>ASS 629</t>
  </si>
  <si>
    <t>ASS 630</t>
  </si>
  <si>
    <t>ASS 631</t>
  </si>
  <si>
    <t>ASS 632</t>
  </si>
  <si>
    <t>ASS 633</t>
  </si>
  <si>
    <t>ASS 634</t>
  </si>
  <si>
    <t>ASS 635</t>
  </si>
  <si>
    <t>ASS 636</t>
  </si>
  <si>
    <t>ASS 637</t>
  </si>
  <si>
    <t>ASS 638</t>
  </si>
  <si>
    <t>ASS 639</t>
  </si>
  <si>
    <t>ASS 640</t>
  </si>
  <si>
    <t>ASS 641</t>
  </si>
  <si>
    <t>ASS 642</t>
  </si>
  <si>
    <t>ASS 643</t>
  </si>
  <si>
    <t>ASS 644</t>
  </si>
  <si>
    <t>ASS 645</t>
  </si>
  <si>
    <t>ASS 646</t>
  </si>
  <si>
    <t>ASS 647</t>
  </si>
  <si>
    <t>ASS 648</t>
  </si>
  <si>
    <t>ASS 649</t>
  </si>
  <si>
    <t>ASS 650</t>
  </si>
  <si>
    <t>ASS 651</t>
  </si>
  <si>
    <t>ASS 652</t>
  </si>
  <si>
    <t>ASS 653</t>
  </si>
  <si>
    <t>ASS 654</t>
  </si>
  <si>
    <t>ASS 655</t>
  </si>
  <si>
    <t>ASS 656</t>
  </si>
  <si>
    <t>ASS 657</t>
  </si>
  <si>
    <t>ASS 658</t>
  </si>
  <si>
    <t>ASS 659</t>
  </si>
  <si>
    <t>ASS 660</t>
  </si>
  <si>
    <t>ASS 661</t>
  </si>
  <si>
    <t>ASS 662</t>
  </si>
  <si>
    <t>ASS 663</t>
  </si>
  <si>
    <t>ASS 664</t>
  </si>
  <si>
    <t>ASS 665</t>
  </si>
  <si>
    <t>ASS 666</t>
  </si>
  <si>
    <t>ASS 667</t>
  </si>
  <si>
    <t>ASS 668</t>
  </si>
  <si>
    <t>ASS 669</t>
  </si>
  <si>
    <t>ASS 670</t>
  </si>
  <si>
    <t>ASS 671</t>
  </si>
  <si>
    <t>ASS 672</t>
  </si>
  <si>
    <t>ASS 673</t>
  </si>
  <si>
    <t>ASS 674</t>
  </si>
  <si>
    <t>ASS 675</t>
  </si>
  <si>
    <t>ASS 676</t>
  </si>
  <si>
    <t>ASS 677</t>
  </si>
  <si>
    <t>ASS 678</t>
  </si>
  <si>
    <t>ASS 679</t>
  </si>
  <si>
    <t>ASS 680</t>
  </si>
  <si>
    <t>ASS 681</t>
  </si>
  <si>
    <t>ASS 682</t>
  </si>
  <si>
    <t>ASS 683</t>
  </si>
  <si>
    <t>ASS 684</t>
  </si>
  <si>
    <t>ASS 685</t>
  </si>
  <si>
    <t>ASS 686</t>
  </si>
  <si>
    <t>ASS 687</t>
  </si>
  <si>
    <t>ASS 688</t>
  </si>
  <si>
    <t>ASS 689</t>
  </si>
  <si>
    <t>ASS 690</t>
  </si>
  <si>
    <t>ASS 691</t>
  </si>
  <si>
    <t>ASS 692</t>
  </si>
  <si>
    <t>ASS 693</t>
  </si>
  <si>
    <t>ASS 694</t>
  </si>
  <si>
    <t>ASS 695</t>
  </si>
  <si>
    <t>ASS 696</t>
  </si>
  <si>
    <t>ASS 697</t>
  </si>
  <si>
    <t>ASS 698</t>
  </si>
  <si>
    <t>ASS 699</t>
  </si>
  <si>
    <t>ASS 700</t>
  </si>
  <si>
    <t>ASS 701</t>
  </si>
  <si>
    <t>ASS 702</t>
  </si>
  <si>
    <t>ASS 703</t>
  </si>
  <si>
    <t>ASS 704</t>
  </si>
  <si>
    <t>ASS 705</t>
  </si>
  <si>
    <t>ASS 706</t>
  </si>
  <si>
    <t>ASS 707</t>
  </si>
  <si>
    <t>ASS 708</t>
  </si>
  <si>
    <t>ASS 709</t>
  </si>
  <si>
    <t>ASS 710</t>
  </si>
  <si>
    <t>ASS 711</t>
  </si>
  <si>
    <t>ASS 712</t>
  </si>
  <si>
    <t>ASS 713</t>
  </si>
  <si>
    <t>ASS 714</t>
  </si>
  <si>
    <t>ASS 715</t>
  </si>
  <si>
    <t>ASS 716</t>
  </si>
  <si>
    <t>ASS 717</t>
  </si>
  <si>
    <t>ASS 718</t>
  </si>
  <si>
    <t>ASS 719</t>
  </si>
  <si>
    <t>ASS 720</t>
  </si>
  <si>
    <t>ASS 721</t>
  </si>
  <si>
    <t>ASS 722</t>
  </si>
  <si>
    <t>ASS 723</t>
  </si>
  <si>
    <t>ASS 724</t>
  </si>
  <si>
    <t>ASS 725</t>
  </si>
  <si>
    <t>ASS 726</t>
  </si>
  <si>
    <t>ASS 727</t>
  </si>
  <si>
    <t>ASS 728</t>
  </si>
  <si>
    <t>ASS 729</t>
  </si>
  <si>
    <t>ASS 730</t>
  </si>
  <si>
    <t>ASS 731</t>
  </si>
  <si>
    <t>ASS 732</t>
  </si>
  <si>
    <t>ASS 733</t>
  </si>
  <si>
    <t>ASS 734</t>
  </si>
  <si>
    <t>ASS 735</t>
  </si>
  <si>
    <t>ASS 736</t>
  </si>
  <si>
    <t>ASS 737</t>
  </si>
  <si>
    <t>ASS 738</t>
  </si>
  <si>
    <t>ASS 739</t>
  </si>
  <si>
    <t>ASS 740</t>
  </si>
  <si>
    <t>ASS 741</t>
  </si>
  <si>
    <t>ASS 742</t>
  </si>
  <si>
    <t>ASS 743</t>
  </si>
  <si>
    <t>ASS 744</t>
  </si>
  <si>
    <t>ASS 745</t>
  </si>
  <si>
    <t>ASS 746</t>
  </si>
  <si>
    <t>ASS 747</t>
  </si>
  <si>
    <t>ASS 748</t>
  </si>
  <si>
    <t>ASS 749</t>
  </si>
  <si>
    <t>ASS 750</t>
  </si>
  <si>
    <t>ASS 751</t>
  </si>
  <si>
    <t>ASS 752</t>
  </si>
  <si>
    <t>ASS 753</t>
  </si>
  <si>
    <t>ASS 754</t>
  </si>
  <si>
    <t>ASS 755</t>
  </si>
  <si>
    <t>ASS 756</t>
  </si>
  <si>
    <t>ASS 757</t>
  </si>
  <si>
    <t>ASS 758</t>
  </si>
  <si>
    <t>ASS 759</t>
  </si>
  <si>
    <t>ASS 760</t>
  </si>
  <si>
    <t>ASS 761</t>
  </si>
  <si>
    <t>ASS 762</t>
  </si>
  <si>
    <t>ASS 763</t>
  </si>
  <si>
    <t>ASS 764</t>
  </si>
  <si>
    <t>ASS 765</t>
  </si>
  <si>
    <t>ASS 766</t>
  </si>
  <si>
    <t>ASS 767</t>
  </si>
  <si>
    <t>ASS 768</t>
  </si>
  <si>
    <t>ASS 769</t>
  </si>
  <si>
    <t>ASS 770</t>
  </si>
  <si>
    <t>ASS 771</t>
  </si>
  <si>
    <t>ASS 772</t>
  </si>
  <si>
    <t>ASS 773</t>
  </si>
  <si>
    <t>ASS 774</t>
  </si>
  <si>
    <t>ASS 775</t>
  </si>
  <si>
    <t>ASS 776</t>
  </si>
  <si>
    <t>ASS 777</t>
  </si>
  <si>
    <t>ASS 778</t>
  </si>
  <si>
    <t>ASS 779</t>
  </si>
  <si>
    <t>ASS 780</t>
  </si>
  <si>
    <t>ASS 781</t>
  </si>
  <si>
    <t>ASS 782</t>
  </si>
  <si>
    <t>ASS 783</t>
  </si>
  <si>
    <t>ASS 784</t>
  </si>
  <si>
    <t>ASS 785</t>
  </si>
  <si>
    <t>ASS 786</t>
  </si>
  <si>
    <t>ASS 787</t>
  </si>
  <si>
    <t>ASS 788</t>
  </si>
  <si>
    <t>ASS 789</t>
  </si>
  <si>
    <t>ASS 790</t>
  </si>
  <si>
    <t>ASS 791</t>
  </si>
  <si>
    <t>ASS 792</t>
  </si>
  <si>
    <t>ASS 793</t>
  </si>
  <si>
    <t>ASS 794</t>
  </si>
  <si>
    <t>ASS 795</t>
  </si>
  <si>
    <t>ASS 796</t>
  </si>
  <si>
    <t>ASS 797</t>
  </si>
  <si>
    <t>ASS 798</t>
  </si>
  <si>
    <t>ASS 799</t>
  </si>
  <si>
    <t>ASS 800</t>
  </si>
  <si>
    <t>ASS 801</t>
  </si>
  <si>
    <t>ASS 802</t>
  </si>
  <si>
    <t>ASS 803</t>
  </si>
  <si>
    <t>ASS 804</t>
  </si>
  <si>
    <t>ASS 805</t>
  </si>
  <si>
    <t>ASS 806</t>
  </si>
  <si>
    <t>ASS 807</t>
  </si>
  <si>
    <t>ASS 808</t>
  </si>
  <si>
    <t>ASS 809</t>
  </si>
  <si>
    <t>ASS 810</t>
  </si>
  <si>
    <t>ASS 811</t>
  </si>
  <si>
    <t>ASS 812</t>
  </si>
  <si>
    <t>ASS 813</t>
  </si>
  <si>
    <t>ASS 814</t>
  </si>
  <si>
    <t>ASS 815</t>
  </si>
  <si>
    <t>ASS 816</t>
  </si>
  <si>
    <t>ASS 817</t>
  </si>
  <si>
    <t>ASS 818</t>
  </si>
  <si>
    <t>ASS 819</t>
  </si>
  <si>
    <t>ASS 820</t>
  </si>
  <si>
    <t>ASS 821</t>
  </si>
  <si>
    <t>ASS 822</t>
  </si>
  <si>
    <t>ASS 823</t>
  </si>
  <si>
    <t>ASS 824</t>
  </si>
  <si>
    <t>ASS 825</t>
  </si>
  <si>
    <t>ASS 826</t>
  </si>
  <si>
    <t>ASS 827</t>
  </si>
  <si>
    <t>ASS 828</t>
  </si>
  <si>
    <t>ASS 829</t>
  </si>
  <si>
    <t>ASS 830</t>
  </si>
  <si>
    <t>ASS 831</t>
  </si>
  <si>
    <t>ASS 832</t>
  </si>
  <si>
    <t>ASS 833</t>
  </si>
  <si>
    <t>ASS 834</t>
  </si>
  <si>
    <t>ASS 835</t>
  </si>
  <si>
    <t>ASS 836</t>
  </si>
  <si>
    <t>ASS 837</t>
  </si>
  <si>
    <t>ASS 838</t>
  </si>
  <si>
    <t>ASS 839</t>
  </si>
  <si>
    <t>ASS 840</t>
  </si>
  <si>
    <t>ASS 841</t>
  </si>
  <si>
    <t>ASS 842</t>
  </si>
  <si>
    <t>ASS 843</t>
  </si>
  <si>
    <t>ASS 844</t>
  </si>
  <si>
    <t>ASS 845</t>
  </si>
  <si>
    <t>ASS 846</t>
  </si>
  <si>
    <t>ASS 847</t>
  </si>
  <si>
    <t>ASS 848</t>
  </si>
  <si>
    <t>ASS 849</t>
  </si>
  <si>
    <t>ASS 850</t>
  </si>
  <si>
    <t>ASS 851</t>
  </si>
  <si>
    <t>ASS 852</t>
  </si>
  <si>
    <t>ASS 853</t>
  </si>
  <si>
    <t>ASS 854</t>
  </si>
  <si>
    <t>ASS 855</t>
  </si>
  <si>
    <t>ASS 856</t>
  </si>
  <si>
    <t>ASS 857</t>
  </si>
  <si>
    <t>ASS 858</t>
  </si>
  <si>
    <t>ASS 859</t>
  </si>
  <si>
    <t>ASS 860</t>
  </si>
  <si>
    <t>ASS 861</t>
  </si>
  <si>
    <t>ASS 862</t>
  </si>
  <si>
    <t>ASS 863</t>
  </si>
  <si>
    <t>ASS 864</t>
  </si>
  <si>
    <t>ASS 865</t>
  </si>
  <si>
    <t>ASS 866</t>
  </si>
  <si>
    <t>ASS 867</t>
  </si>
  <si>
    <t>ASS 868</t>
  </si>
  <si>
    <t>ASS 869</t>
  </si>
  <si>
    <t>ASS 870</t>
  </si>
  <si>
    <t>ASS 871</t>
  </si>
  <si>
    <t>ASS 872</t>
  </si>
  <si>
    <t>ASS 873</t>
  </si>
  <si>
    <t>ASS 874</t>
  </si>
  <si>
    <t>ASS 875</t>
  </si>
  <si>
    <t>ASS 876</t>
  </si>
  <si>
    <t>ASS 877</t>
  </si>
  <si>
    <t>ASS 878</t>
  </si>
  <si>
    <t>ASS 879</t>
  </si>
  <si>
    <t>ASS 880</t>
  </si>
  <si>
    <t>ASS 881</t>
  </si>
  <si>
    <t>ASS 882</t>
  </si>
  <si>
    <t>ASS 883</t>
  </si>
  <si>
    <t>ASS 884</t>
  </si>
  <si>
    <t>ASS 885</t>
  </si>
  <si>
    <t>ASS 886</t>
  </si>
  <si>
    <t>ASS 887</t>
  </si>
  <si>
    <t>ASS 888</t>
  </si>
  <si>
    <t>ASS 889</t>
  </si>
  <si>
    <t>ASS 890</t>
  </si>
  <si>
    <t>ASS 891</t>
  </si>
  <si>
    <t>ASS 892</t>
  </si>
  <si>
    <t>ASS 893</t>
  </si>
  <si>
    <t>ASS 894</t>
  </si>
  <si>
    <t>ASS 895</t>
  </si>
  <si>
    <t>ASS 896</t>
  </si>
  <si>
    <t>ASS 897</t>
  </si>
  <si>
    <t>ASS 898</t>
  </si>
  <si>
    <t>ASS 899</t>
  </si>
  <si>
    <t>ASS 900</t>
  </si>
  <si>
    <t>ASS 901</t>
  </si>
  <si>
    <t>ASS 902</t>
  </si>
  <si>
    <t>ASS 903</t>
  </si>
  <si>
    <t>ASS 904</t>
  </si>
  <si>
    <t>ASS 905</t>
  </si>
  <si>
    <t>ASS 906</t>
  </si>
  <si>
    <t>ASS 907</t>
  </si>
  <si>
    <t>ASS 908</t>
  </si>
  <si>
    <t>ASS 909</t>
  </si>
  <si>
    <t>ASS 910</t>
  </si>
  <si>
    <t>ASS 911</t>
  </si>
  <si>
    <t>ASS 912</t>
  </si>
  <si>
    <t>ASS 913</t>
  </si>
  <si>
    <t>ASS 914</t>
  </si>
  <si>
    <t>ASS 915</t>
  </si>
  <si>
    <t>ASS 916</t>
  </si>
  <si>
    <t>ASS 917</t>
  </si>
  <si>
    <t>ASS 918</t>
  </si>
  <si>
    <t>ASS 919</t>
  </si>
  <si>
    <t>ASS 920</t>
  </si>
  <si>
    <t>ASS 921</t>
  </si>
  <si>
    <t>ASS 922</t>
  </si>
  <si>
    <t>ASS 923</t>
  </si>
  <si>
    <t>ASS 924</t>
  </si>
  <si>
    <t>ASS 925</t>
  </si>
  <si>
    <t>ASS 926</t>
  </si>
  <si>
    <t>ASS 927</t>
  </si>
  <si>
    <t>ASS 928</t>
  </si>
  <si>
    <t>ASS 929</t>
  </si>
  <si>
    <t>ASS 930</t>
  </si>
  <si>
    <t>ASS 931</t>
  </si>
  <si>
    <t>ASS 932</t>
  </si>
  <si>
    <t>ASS 933</t>
  </si>
  <si>
    <t>ASS 934</t>
  </si>
  <si>
    <t>ASS 935</t>
  </si>
  <si>
    <t>ASS 936</t>
  </si>
  <si>
    <t>ASS 937</t>
  </si>
  <si>
    <t>ASS 938</t>
  </si>
  <si>
    <t>ASS 939</t>
  </si>
  <si>
    <t>ASS 940</t>
  </si>
  <si>
    <t>ASS 941</t>
  </si>
  <si>
    <t>ASS 942</t>
  </si>
  <si>
    <t>ASS 943</t>
  </si>
  <si>
    <t>ASS 944</t>
  </si>
  <si>
    <t>ASS 945</t>
  </si>
  <si>
    <t>ASS 946</t>
  </si>
  <si>
    <t>ASS 947</t>
  </si>
  <si>
    <t>ASS 948</t>
  </si>
  <si>
    <t>ASS 949</t>
  </si>
  <si>
    <t>ASS 950</t>
  </si>
  <si>
    <t>ASS 951</t>
  </si>
  <si>
    <t>ASS 952</t>
  </si>
  <si>
    <t>ASS 953</t>
  </si>
  <si>
    <t>ASS 954</t>
  </si>
  <si>
    <t>ASS 955</t>
  </si>
  <si>
    <t>ASS 956</t>
  </si>
  <si>
    <t>ASS 957</t>
  </si>
  <si>
    <t>ASS 958</t>
  </si>
  <si>
    <t>ASS 959</t>
  </si>
  <si>
    <t>ASS 960</t>
  </si>
  <si>
    <t>ASS 961</t>
  </si>
  <si>
    <t>ASS 962</t>
  </si>
  <si>
    <t>ASS 963</t>
  </si>
  <si>
    <t>ASS 964</t>
  </si>
  <si>
    <t>ASS 965</t>
  </si>
  <si>
    <t>ASS 966</t>
  </si>
  <si>
    <t>ASS 967</t>
  </si>
  <si>
    <t>ASS 968</t>
  </si>
  <si>
    <t>ASS 969</t>
  </si>
  <si>
    <t>ASS 970</t>
  </si>
  <si>
    <t>ASS 971</t>
  </si>
  <si>
    <t>ASS 972</t>
  </si>
  <si>
    <t>ASS 973</t>
  </si>
  <si>
    <t>ASS 974</t>
  </si>
  <si>
    <t>ASS 975</t>
  </si>
  <si>
    <t>ASS 976</t>
  </si>
  <si>
    <t>ASS 977</t>
  </si>
  <si>
    <t>ASS 978</t>
  </si>
  <si>
    <t>ASS 979</t>
  </si>
  <si>
    <t>ASS 980</t>
  </si>
  <si>
    <t>ASS 981</t>
  </si>
  <si>
    <t>ASS 982</t>
  </si>
  <si>
    <t>ASS 983</t>
  </si>
  <si>
    <t>ASS 984</t>
  </si>
  <si>
    <t>ASS 985</t>
  </si>
  <si>
    <t>ASS 986</t>
  </si>
  <si>
    <t>ASS 987</t>
  </si>
  <si>
    <t>ASS 988</t>
  </si>
  <si>
    <t>ASS 989</t>
  </si>
  <si>
    <t>ASS 990</t>
  </si>
  <si>
    <t>ASS 991</t>
  </si>
  <si>
    <t>ASS 992</t>
  </si>
  <si>
    <t>ASS 993</t>
  </si>
  <si>
    <t>ASS 994</t>
  </si>
  <si>
    <t>ASS 995</t>
  </si>
  <si>
    <t>ASS 996</t>
  </si>
  <si>
    <t>ASS 997</t>
  </si>
  <si>
    <t>ASS 998</t>
  </si>
  <si>
    <t>ASS 999</t>
  </si>
  <si>
    <t>5556002A</t>
  </si>
  <si>
    <t>5556003A</t>
  </si>
  <si>
    <t>5556004A</t>
  </si>
  <si>
    <t>5556005A</t>
  </si>
  <si>
    <t>5556006A</t>
  </si>
  <si>
    <t>5556007A</t>
  </si>
  <si>
    <t>5556008A</t>
  </si>
  <si>
    <t>5556009A</t>
  </si>
  <si>
    <t>5556010A</t>
  </si>
  <si>
    <t>5556011A</t>
  </si>
  <si>
    <t>5556012A</t>
  </si>
  <si>
    <t>5556013A</t>
  </si>
  <si>
    <t>5556014A</t>
  </si>
  <si>
    <t>5556015A</t>
  </si>
  <si>
    <t>5556016A</t>
  </si>
  <si>
    <t>5556017A</t>
  </si>
  <si>
    <t>5556018A</t>
  </si>
  <si>
    <t>5556019A</t>
  </si>
  <si>
    <t>5556020A</t>
  </si>
  <si>
    <t>5556021A</t>
  </si>
  <si>
    <t>5556022A</t>
  </si>
  <si>
    <t>5556023A</t>
  </si>
  <si>
    <t>5556024A</t>
  </si>
  <si>
    <t>5556025A</t>
  </si>
  <si>
    <t>5556026A</t>
  </si>
  <si>
    <t>5556027A</t>
  </si>
  <si>
    <t>5556028A</t>
  </si>
  <si>
    <t>5556029A</t>
  </si>
  <si>
    <t>5556030A</t>
  </si>
  <si>
    <t>5556031A</t>
  </si>
  <si>
    <t>5556032A</t>
  </si>
  <si>
    <t>5556033A</t>
  </si>
  <si>
    <t>5556034A</t>
  </si>
  <si>
    <t>5556035A</t>
  </si>
  <si>
    <t>5556036A</t>
  </si>
  <si>
    <t>5556037A</t>
  </si>
  <si>
    <t>5556038A</t>
  </si>
  <si>
    <t>5556039A</t>
  </si>
  <si>
    <t>5556040A</t>
  </si>
  <si>
    <t>5556041A</t>
  </si>
  <si>
    <t>5556042A</t>
  </si>
  <si>
    <t>5556043A</t>
  </si>
  <si>
    <t>5556044A</t>
  </si>
  <si>
    <t>5556045A</t>
  </si>
  <si>
    <t>5556046A</t>
  </si>
  <si>
    <t>5556047A</t>
  </si>
  <si>
    <t>5556048A</t>
  </si>
  <si>
    <t>5556049A</t>
  </si>
  <si>
    <t>5556050A</t>
  </si>
  <si>
    <t>5556051A</t>
  </si>
  <si>
    <t>5556052A</t>
  </si>
  <si>
    <t>5556053A</t>
  </si>
  <si>
    <t>5556054A</t>
  </si>
  <si>
    <t>5556055A</t>
  </si>
  <si>
    <t>5556056A</t>
  </si>
  <si>
    <t>5556057A</t>
  </si>
  <si>
    <t>5556058A</t>
  </si>
  <si>
    <t>5556059A</t>
  </si>
  <si>
    <t>5556060A</t>
  </si>
  <si>
    <t>5556061A</t>
  </si>
  <si>
    <t>5556062A</t>
  </si>
  <si>
    <t>5556063A</t>
  </si>
  <si>
    <t>5556064A</t>
  </si>
  <si>
    <t>5556065A</t>
  </si>
  <si>
    <t>5556066A</t>
  </si>
  <si>
    <t>5556067A</t>
  </si>
  <si>
    <t>5556068A</t>
  </si>
  <si>
    <t>5556069A</t>
  </si>
  <si>
    <t>5556070A</t>
  </si>
  <si>
    <t>5556071A</t>
  </si>
  <si>
    <t>5556072A</t>
  </si>
  <si>
    <t>5556073A</t>
  </si>
  <si>
    <t>5556074A</t>
  </si>
  <si>
    <t>5556075A</t>
  </si>
  <si>
    <t>5556076A</t>
  </si>
  <si>
    <t>5556077A</t>
  </si>
  <si>
    <t>5556078A</t>
  </si>
  <si>
    <t>5556079A</t>
  </si>
  <si>
    <t>5556080A</t>
  </si>
  <si>
    <t>5556081A</t>
  </si>
  <si>
    <t>5556082A</t>
  </si>
  <si>
    <t>5556083A</t>
  </si>
  <si>
    <t>5556084A</t>
  </si>
  <si>
    <t>5556085A</t>
  </si>
  <si>
    <t>5556086A</t>
  </si>
  <si>
    <t>5556087A</t>
  </si>
  <si>
    <t>5556088A</t>
  </si>
  <si>
    <t>5556089A</t>
  </si>
  <si>
    <t>5556090A</t>
  </si>
  <si>
    <t>5556091A</t>
  </si>
  <si>
    <t>5556092A</t>
  </si>
  <si>
    <t>5556093A</t>
  </si>
  <si>
    <t>5556094A</t>
  </si>
  <si>
    <t>5556095A</t>
  </si>
  <si>
    <t>5556096A</t>
  </si>
  <si>
    <t>5556097A</t>
  </si>
  <si>
    <t>5556098A</t>
  </si>
  <si>
    <t>5556099A</t>
  </si>
  <si>
    <t>5556100A</t>
  </si>
  <si>
    <t>5556101A</t>
  </si>
  <si>
    <t>5556102A</t>
  </si>
  <si>
    <t>5556103A</t>
  </si>
  <si>
    <t>5556104A</t>
  </si>
  <si>
    <t>5556105A</t>
  </si>
  <si>
    <t>5556106A</t>
  </si>
  <si>
    <t>5556107A</t>
  </si>
  <si>
    <t>5556108A</t>
  </si>
  <si>
    <t>5556109A</t>
  </si>
  <si>
    <t>5556110A</t>
  </si>
  <si>
    <t>5556111A</t>
  </si>
  <si>
    <t>5556112A</t>
  </si>
  <si>
    <t>5556113A</t>
  </si>
  <si>
    <t>5556114A</t>
  </si>
  <si>
    <t>5556115A</t>
  </si>
  <si>
    <t>5556116A</t>
  </si>
  <si>
    <t>5556117A</t>
  </si>
  <si>
    <t>5556118A</t>
  </si>
  <si>
    <t>5556119A</t>
  </si>
  <si>
    <t>5556120A</t>
  </si>
  <si>
    <t>5556121A</t>
  </si>
  <si>
    <t>5556122A</t>
  </si>
  <si>
    <t>5556123A</t>
  </si>
  <si>
    <t>5556124A</t>
  </si>
  <si>
    <t>5556125A</t>
  </si>
  <si>
    <t>5556126A</t>
  </si>
  <si>
    <t>5556127A</t>
  </si>
  <si>
    <t>5556128A</t>
  </si>
  <si>
    <t>5556129A</t>
  </si>
  <si>
    <t>5556130A</t>
  </si>
  <si>
    <t>5556131A</t>
  </si>
  <si>
    <t>5556132A</t>
  </si>
  <si>
    <t>5556133A</t>
  </si>
  <si>
    <t>5556134A</t>
  </si>
  <si>
    <t>5556135A</t>
  </si>
  <si>
    <t>5556136A</t>
  </si>
  <si>
    <t>5556137A</t>
  </si>
  <si>
    <t>5556138A</t>
  </si>
  <si>
    <t>5556139A</t>
  </si>
  <si>
    <t>5556140A</t>
  </si>
  <si>
    <t>5556141A</t>
  </si>
  <si>
    <t>5556142A</t>
  </si>
  <si>
    <t>5556143A</t>
  </si>
  <si>
    <t>5556144A</t>
  </si>
  <si>
    <t>5556145A</t>
  </si>
  <si>
    <t>5556146A</t>
  </si>
  <si>
    <t>5556147A</t>
  </si>
  <si>
    <t>5556148A</t>
  </si>
  <si>
    <t>5556149A</t>
  </si>
  <si>
    <t>5556150A</t>
  </si>
  <si>
    <t>5556151A</t>
  </si>
  <si>
    <t>5556152A</t>
  </si>
  <si>
    <t>5556153A</t>
  </si>
  <si>
    <t>5556154A</t>
  </si>
  <si>
    <t>5556155A</t>
  </si>
  <si>
    <t>5556156A</t>
  </si>
  <si>
    <t>5556157A</t>
  </si>
  <si>
    <t>5556158A</t>
  </si>
  <si>
    <t>5556159A</t>
  </si>
  <si>
    <t>5556160A</t>
  </si>
  <si>
    <t>5556161A</t>
  </si>
  <si>
    <t>5556162A</t>
  </si>
  <si>
    <t>5556163A</t>
  </si>
  <si>
    <t>5556164A</t>
  </si>
  <si>
    <t>5556165A</t>
  </si>
  <si>
    <t>5556166A</t>
  </si>
  <si>
    <t>5556167A</t>
  </si>
  <si>
    <t>5556168A</t>
  </si>
  <si>
    <t>5556169A</t>
  </si>
  <si>
    <t>5556170A</t>
  </si>
  <si>
    <t>5556171A</t>
  </si>
  <si>
    <t>5556172A</t>
  </si>
  <si>
    <t>5556173A</t>
  </si>
  <si>
    <t>5556174A</t>
  </si>
  <si>
    <t>5556175A</t>
  </si>
  <si>
    <t>5556176A</t>
  </si>
  <si>
    <t>5556177A</t>
  </si>
  <si>
    <t>5556178A</t>
  </si>
  <si>
    <t>5556179A</t>
  </si>
  <si>
    <t>5556180A</t>
  </si>
  <si>
    <t>5556181A</t>
  </si>
  <si>
    <t>5556182A</t>
  </si>
  <si>
    <t>5556183A</t>
  </si>
  <si>
    <t>5556184A</t>
  </si>
  <si>
    <t>5556185A</t>
  </si>
  <si>
    <t>5556186A</t>
  </si>
  <si>
    <t>5556187A</t>
  </si>
  <si>
    <t>5556188A</t>
  </si>
  <si>
    <t>5556189A</t>
  </si>
  <si>
    <t>5556190A</t>
  </si>
  <si>
    <t>5556191A</t>
  </si>
  <si>
    <t>5556192A</t>
  </si>
  <si>
    <t>5556193A</t>
  </si>
  <si>
    <t>5556194A</t>
  </si>
  <si>
    <t>5556195A</t>
  </si>
  <si>
    <t>5556196A</t>
  </si>
  <si>
    <t>5556197A</t>
  </si>
  <si>
    <t>5556198A</t>
  </si>
  <si>
    <t>5556199A</t>
  </si>
  <si>
    <t>5556200A</t>
  </si>
  <si>
    <t>5556201A</t>
  </si>
  <si>
    <t>5556202A</t>
  </si>
  <si>
    <t>5556203A</t>
  </si>
  <si>
    <t>5556204A</t>
  </si>
  <si>
    <t>5556205A</t>
  </si>
  <si>
    <t>5556206A</t>
  </si>
  <si>
    <t>5556207A</t>
  </si>
  <si>
    <t>5556208A</t>
  </si>
  <si>
    <t>5556209A</t>
  </si>
  <si>
    <t>5556210A</t>
  </si>
  <si>
    <t>5556211A</t>
  </si>
  <si>
    <t>5556212A</t>
  </si>
  <si>
    <t>5556213A</t>
  </si>
  <si>
    <t>5556214A</t>
  </si>
  <si>
    <t>5556215A</t>
  </si>
  <si>
    <t>5556216A</t>
  </si>
  <si>
    <t>5556217A</t>
  </si>
  <si>
    <t>5556218A</t>
  </si>
  <si>
    <t>5556219A</t>
  </si>
  <si>
    <t>5556220A</t>
  </si>
  <si>
    <t>5556221A</t>
  </si>
  <si>
    <t>5556222A</t>
  </si>
  <si>
    <t>5556223A</t>
  </si>
  <si>
    <t>5556224A</t>
  </si>
  <si>
    <t>5556225A</t>
  </si>
  <si>
    <t>5556226A</t>
  </si>
  <si>
    <t>5556227A</t>
  </si>
  <si>
    <t>5556228A</t>
  </si>
  <si>
    <t>5556229A</t>
  </si>
  <si>
    <t>5556230A</t>
  </si>
  <si>
    <t>5556231A</t>
  </si>
  <si>
    <t>5556232A</t>
  </si>
  <si>
    <t>5556233A</t>
  </si>
  <si>
    <t>5556234A</t>
  </si>
  <si>
    <t>5556235A</t>
  </si>
  <si>
    <t>5556236A</t>
  </si>
  <si>
    <t>5556237A</t>
  </si>
  <si>
    <t>5556238A</t>
  </si>
  <si>
    <t>5556239A</t>
  </si>
  <si>
    <t>5556240A</t>
  </si>
  <si>
    <t>5556241A</t>
  </si>
  <si>
    <t>5556242A</t>
  </si>
  <si>
    <t>5556243A</t>
  </si>
  <si>
    <t>5556244A</t>
  </si>
  <si>
    <t>5556245A</t>
  </si>
  <si>
    <t>5556246A</t>
  </si>
  <si>
    <t>5556247A</t>
  </si>
  <si>
    <t>5556248A</t>
  </si>
  <si>
    <t>5556249A</t>
  </si>
  <si>
    <t>5556250A</t>
  </si>
  <si>
    <t>5556251A</t>
  </si>
  <si>
    <t>5556252A</t>
  </si>
  <si>
    <t>5556253A</t>
  </si>
  <si>
    <t>5556254A</t>
  </si>
  <si>
    <t>5556255A</t>
  </si>
  <si>
    <t>5556256A</t>
  </si>
  <si>
    <t>5556257A</t>
  </si>
  <si>
    <t>5556258A</t>
  </si>
  <si>
    <t>5556259A</t>
  </si>
  <si>
    <t>5556260A</t>
  </si>
  <si>
    <t>5556261A</t>
  </si>
  <si>
    <t>5556262A</t>
  </si>
  <si>
    <t>5556263A</t>
  </si>
  <si>
    <t>5556264A</t>
  </si>
  <si>
    <t>5556265A</t>
  </si>
  <si>
    <t>5556266A</t>
  </si>
  <si>
    <t>5556267A</t>
  </si>
  <si>
    <t>5556268A</t>
  </si>
  <si>
    <t>5556269A</t>
  </si>
  <si>
    <t>5556270A</t>
  </si>
  <si>
    <t>5556271A</t>
  </si>
  <si>
    <t>5556272A</t>
  </si>
  <si>
    <t>5556273A</t>
  </si>
  <si>
    <t>5556274A</t>
  </si>
  <si>
    <t>5556275A</t>
  </si>
  <si>
    <t>5556276A</t>
  </si>
  <si>
    <t>5556277A</t>
  </si>
  <si>
    <t>5556278A</t>
  </si>
  <si>
    <t>5556279A</t>
  </si>
  <si>
    <t>5556280A</t>
  </si>
  <si>
    <t>5556281A</t>
  </si>
  <si>
    <t>5556282A</t>
  </si>
  <si>
    <t>5556283A</t>
  </si>
  <si>
    <t>5556284A</t>
  </si>
  <si>
    <t>5556285A</t>
  </si>
  <si>
    <t>5556286A</t>
  </si>
  <si>
    <t>5556287A</t>
  </si>
  <si>
    <t>5556288A</t>
  </si>
  <si>
    <t>5556289A</t>
  </si>
  <si>
    <t>5556290A</t>
  </si>
  <si>
    <t>5556291A</t>
  </si>
  <si>
    <t>5556292A</t>
  </si>
  <si>
    <t>5556293A</t>
  </si>
  <si>
    <t>5556294A</t>
  </si>
  <si>
    <t>5556295A</t>
  </si>
  <si>
    <t>5556296A</t>
  </si>
  <si>
    <t>5556297A</t>
  </si>
  <si>
    <t>5556298A</t>
  </si>
  <si>
    <t>5556299A</t>
  </si>
  <si>
    <t>5556300A</t>
  </si>
  <si>
    <t>5556301A</t>
  </si>
  <si>
    <t>5556302A</t>
  </si>
  <si>
    <t>5556303A</t>
  </si>
  <si>
    <t>5556304A</t>
  </si>
  <si>
    <t>5556305A</t>
  </si>
  <si>
    <t>5556306A</t>
  </si>
  <si>
    <t>5556307A</t>
  </si>
  <si>
    <t>5556308A</t>
  </si>
  <si>
    <t>5556309A</t>
  </si>
  <si>
    <t>5556310A</t>
  </si>
  <si>
    <t>5556311A</t>
  </si>
  <si>
    <t>5556312A</t>
  </si>
  <si>
    <t>5556313A</t>
  </si>
  <si>
    <t>5556314A</t>
  </si>
  <si>
    <t>5556315A</t>
  </si>
  <si>
    <t>5556316A</t>
  </si>
  <si>
    <t>5556317A</t>
  </si>
  <si>
    <t>5556318A</t>
  </si>
  <si>
    <t>5556319A</t>
  </si>
  <si>
    <t>5556320A</t>
  </si>
  <si>
    <t>5556321A</t>
  </si>
  <si>
    <t>5556322A</t>
  </si>
  <si>
    <t>5556323A</t>
  </si>
  <si>
    <t>5556324A</t>
  </si>
  <si>
    <t>5556325A</t>
  </si>
  <si>
    <t>5556326A</t>
  </si>
  <si>
    <t>5556327A</t>
  </si>
  <si>
    <t>5556328A</t>
  </si>
  <si>
    <t>5556329A</t>
  </si>
  <si>
    <t>5556330A</t>
  </si>
  <si>
    <t>5556331A</t>
  </si>
  <si>
    <t>5556332A</t>
  </si>
  <si>
    <t>5556333A</t>
  </si>
  <si>
    <t>5556334A</t>
  </si>
  <si>
    <t>5556335A</t>
  </si>
  <si>
    <t>5556336A</t>
  </si>
  <si>
    <t>5556337A</t>
  </si>
  <si>
    <t>5556338A</t>
  </si>
  <si>
    <t>5556339A</t>
  </si>
  <si>
    <t>5556340A</t>
  </si>
  <si>
    <t>5556341A</t>
  </si>
  <si>
    <t>5556342A</t>
  </si>
  <si>
    <t>5556343A</t>
  </si>
  <si>
    <t>5556344A</t>
  </si>
  <si>
    <t>5556345A</t>
  </si>
  <si>
    <t>5556346A</t>
  </si>
  <si>
    <t>5556347A</t>
  </si>
  <si>
    <t>5556348A</t>
  </si>
  <si>
    <t>5556349A</t>
  </si>
  <si>
    <t>5556350A</t>
  </si>
  <si>
    <t>5556351A</t>
  </si>
  <si>
    <t>5556352A</t>
  </si>
  <si>
    <t>5556353A</t>
  </si>
  <si>
    <t>5556354A</t>
  </si>
  <si>
    <t>5556355A</t>
  </si>
  <si>
    <t>5556356A</t>
  </si>
  <si>
    <t>5556357A</t>
  </si>
  <si>
    <t>5556358A</t>
  </si>
  <si>
    <t>5556359A</t>
  </si>
  <si>
    <t>5556360A</t>
  </si>
  <si>
    <t>5556361A</t>
  </si>
  <si>
    <t>5556362A</t>
  </si>
  <si>
    <t>5556363A</t>
  </si>
  <si>
    <t>5556364A</t>
  </si>
  <si>
    <t>5556365A</t>
  </si>
  <si>
    <t>5556366A</t>
  </si>
  <si>
    <t>5556367A</t>
  </si>
  <si>
    <t>5556368A</t>
  </si>
  <si>
    <t>5556369A</t>
  </si>
  <si>
    <t>5556370A</t>
  </si>
  <si>
    <t>5556371A</t>
  </si>
  <si>
    <t>5556372A</t>
  </si>
  <si>
    <t>5556373A</t>
  </si>
  <si>
    <t>5556374A</t>
  </si>
  <si>
    <t>5556375A</t>
  </si>
  <si>
    <t>5556376A</t>
  </si>
  <si>
    <t>5556377A</t>
  </si>
  <si>
    <t>5556378A</t>
  </si>
  <si>
    <t>5556379A</t>
  </si>
  <si>
    <t>5556380A</t>
  </si>
  <si>
    <t>5556381A</t>
  </si>
  <si>
    <t>5556382A</t>
  </si>
  <si>
    <t>5556383A</t>
  </si>
  <si>
    <t>5556384A</t>
  </si>
  <si>
    <t>5556385A</t>
  </si>
  <si>
    <t>5556386A</t>
  </si>
  <si>
    <t>5556387A</t>
  </si>
  <si>
    <t>5556388A</t>
  </si>
  <si>
    <t>5556389A</t>
  </si>
  <si>
    <t>5556390A</t>
  </si>
  <si>
    <t>5556391A</t>
  </si>
  <si>
    <t>5556392A</t>
  </si>
  <si>
    <t>5556393A</t>
  </si>
  <si>
    <t>5556394A</t>
  </si>
  <si>
    <t>5556395A</t>
  </si>
  <si>
    <t>5556396A</t>
  </si>
  <si>
    <t>5556397A</t>
  </si>
  <si>
    <t>5556398A</t>
  </si>
  <si>
    <t>5556399A</t>
  </si>
  <si>
    <t>5556400A</t>
  </si>
  <si>
    <t>5556401A</t>
  </si>
  <si>
    <t>5556402A</t>
  </si>
  <si>
    <t>5556403A</t>
  </si>
  <si>
    <t>5556404A</t>
  </si>
  <si>
    <t>5556405A</t>
  </si>
  <si>
    <t>5556406A</t>
  </si>
  <si>
    <t>5556407A</t>
  </si>
  <si>
    <t>5556408A</t>
  </si>
  <si>
    <t>5556409A</t>
  </si>
  <si>
    <t>5556410A</t>
  </si>
  <si>
    <t>5556411A</t>
  </si>
  <si>
    <t>5556412A</t>
  </si>
  <si>
    <t>5556413A</t>
  </si>
  <si>
    <t>5556414A</t>
  </si>
  <si>
    <t>5556415A</t>
  </si>
  <si>
    <t>5556416A</t>
  </si>
  <si>
    <t>5556417A</t>
  </si>
  <si>
    <t>5556418A</t>
  </si>
  <si>
    <t>5556419A</t>
  </si>
  <si>
    <t>5556420A</t>
  </si>
  <si>
    <t>5556421A</t>
  </si>
  <si>
    <t>5556422A</t>
  </si>
  <si>
    <t>5556423A</t>
  </si>
  <si>
    <t>5556424A</t>
  </si>
  <si>
    <t>5556425A</t>
  </si>
  <si>
    <t>5556426A</t>
  </si>
  <si>
    <t>5556427A</t>
  </si>
  <si>
    <t>5556428A</t>
  </si>
  <si>
    <t>5556429A</t>
  </si>
  <si>
    <t>5556430A</t>
  </si>
  <si>
    <t>5556431A</t>
  </si>
  <si>
    <t>5556432A</t>
  </si>
  <si>
    <t>5556433A</t>
  </si>
  <si>
    <t>5556434A</t>
  </si>
  <si>
    <t>5556435A</t>
  </si>
  <si>
    <t>5556436A</t>
  </si>
  <si>
    <t>5556437A</t>
  </si>
  <si>
    <t>5556438A</t>
  </si>
  <si>
    <t>5556439A</t>
  </si>
  <si>
    <t>5556440A</t>
  </si>
  <si>
    <t>5556441A</t>
  </si>
  <si>
    <t>5556442A</t>
  </si>
  <si>
    <t>5556443A</t>
  </si>
  <si>
    <t>5556444A</t>
  </si>
  <si>
    <t>5556445A</t>
  </si>
  <si>
    <t>5556446A</t>
  </si>
  <si>
    <t>5556447A</t>
  </si>
  <si>
    <t>5556448A</t>
  </si>
  <si>
    <t>5556449A</t>
  </si>
  <si>
    <t>5556450A</t>
  </si>
  <si>
    <t>5556451A</t>
  </si>
  <si>
    <t>5556452A</t>
  </si>
  <si>
    <t>5556453A</t>
  </si>
  <si>
    <t>5556454A</t>
  </si>
  <si>
    <t>5556455A</t>
  </si>
  <si>
    <t>5556456A</t>
  </si>
  <si>
    <t>5556457A</t>
  </si>
  <si>
    <t>5556458A</t>
  </si>
  <si>
    <t>5556459A</t>
  </si>
  <si>
    <t>5556460A</t>
  </si>
  <si>
    <t>5556461A</t>
  </si>
  <si>
    <t>5556462A</t>
  </si>
  <si>
    <t>5556463A</t>
  </si>
  <si>
    <t>5556464A</t>
  </si>
  <si>
    <t>5556465A</t>
  </si>
  <si>
    <t>5556466A</t>
  </si>
  <si>
    <t>5556467A</t>
  </si>
  <si>
    <t>5556468A</t>
  </si>
  <si>
    <t>5556469A</t>
  </si>
  <si>
    <t>5556470A</t>
  </si>
  <si>
    <t>5556471A</t>
  </si>
  <si>
    <t>5556472A</t>
  </si>
  <si>
    <t>5556473A</t>
  </si>
  <si>
    <t>5556474A</t>
  </si>
  <si>
    <t>5556475A</t>
  </si>
  <si>
    <t>5556476A</t>
  </si>
  <si>
    <t>5556477A</t>
  </si>
  <si>
    <t>5556478A</t>
  </si>
  <si>
    <t>5556479A</t>
  </si>
  <si>
    <t>5556480A</t>
  </si>
  <si>
    <t>5556481A</t>
  </si>
  <si>
    <t>5556482A</t>
  </si>
  <si>
    <t>5556483A</t>
  </si>
  <si>
    <t>5556484A</t>
  </si>
  <si>
    <t>5556485A</t>
  </si>
  <si>
    <t>5556486A</t>
  </si>
  <si>
    <t>5556487A</t>
  </si>
  <si>
    <t>5556488A</t>
  </si>
  <si>
    <t>5556489A</t>
  </si>
  <si>
    <t>5556490A</t>
  </si>
  <si>
    <t>5556491A</t>
  </si>
  <si>
    <t>5556492A</t>
  </si>
  <si>
    <t>5556493A</t>
  </si>
  <si>
    <t>5556494A</t>
  </si>
  <si>
    <t>5556495A</t>
  </si>
  <si>
    <t>5556496A</t>
  </si>
  <si>
    <t>5556497A</t>
  </si>
  <si>
    <t>5556498A</t>
  </si>
  <si>
    <t>5556499A</t>
  </si>
  <si>
    <t>5556500A</t>
  </si>
  <si>
    <t>5556501A</t>
  </si>
  <si>
    <t>5556502A</t>
  </si>
  <si>
    <t>5556503A</t>
  </si>
  <si>
    <t>5556504A</t>
  </si>
  <si>
    <t>5556505A</t>
  </si>
  <si>
    <t>5556506A</t>
  </si>
  <si>
    <t>5556507A</t>
  </si>
  <si>
    <t>5556508A</t>
  </si>
  <si>
    <t>5556509A</t>
  </si>
  <si>
    <t>5556510A</t>
  </si>
  <si>
    <t>5556511A</t>
  </si>
  <si>
    <t>5556512A</t>
  </si>
  <si>
    <t>5556513A</t>
  </si>
  <si>
    <t>5556514A</t>
  </si>
  <si>
    <t>5556515A</t>
  </si>
  <si>
    <t>5556516A</t>
  </si>
  <si>
    <t>5556517A</t>
  </si>
  <si>
    <t>5556518A</t>
  </si>
  <si>
    <t>5556519A</t>
  </si>
  <si>
    <t>5556520A</t>
  </si>
  <si>
    <t>5556521A</t>
  </si>
  <si>
    <t>5556522A</t>
  </si>
  <si>
    <t>5556523A</t>
  </si>
  <si>
    <t>5556524A</t>
  </si>
  <si>
    <t>5556525A</t>
  </si>
  <si>
    <t>5556526A</t>
  </si>
  <si>
    <t>5556527A</t>
  </si>
  <si>
    <t>5556528A</t>
  </si>
  <si>
    <t>5556529A</t>
  </si>
  <si>
    <t>5556530A</t>
  </si>
  <si>
    <t>5556531A</t>
  </si>
  <si>
    <t>5556532A</t>
  </si>
  <si>
    <t>5556533A</t>
  </si>
  <si>
    <t>5556534A</t>
  </si>
  <si>
    <t>5556535A</t>
  </si>
  <si>
    <t>5556536A</t>
  </si>
  <si>
    <t>5556537A</t>
  </si>
  <si>
    <t>5556538A</t>
  </si>
  <si>
    <t>5556539A</t>
  </si>
  <si>
    <t>5556540A</t>
  </si>
  <si>
    <t>5556541A</t>
  </si>
  <si>
    <t>5556542A</t>
  </si>
  <si>
    <t>5556543A</t>
  </si>
  <si>
    <t>5556544A</t>
  </si>
  <si>
    <t>5556545A</t>
  </si>
  <si>
    <t>5556546A</t>
  </si>
  <si>
    <t>5556547A</t>
  </si>
  <si>
    <t>5556548A</t>
  </si>
  <si>
    <t>5556549A</t>
  </si>
  <si>
    <t>5556550A</t>
  </si>
  <si>
    <t>5556551A</t>
  </si>
  <si>
    <t>5556552A</t>
  </si>
  <si>
    <t>5556553A</t>
  </si>
  <si>
    <t>5556554A</t>
  </si>
  <si>
    <t>5556555A</t>
  </si>
  <si>
    <t>5556556A</t>
  </si>
  <si>
    <t>5556557A</t>
  </si>
  <si>
    <t>5556558A</t>
  </si>
  <si>
    <t>5556559A</t>
  </si>
  <si>
    <t>5556560A</t>
  </si>
  <si>
    <t>5556561A</t>
  </si>
  <si>
    <t>5556562A</t>
  </si>
  <si>
    <t>5556563A</t>
  </si>
  <si>
    <t>5556564A</t>
  </si>
  <si>
    <t>5556565A</t>
  </si>
  <si>
    <t>5556566A</t>
  </si>
  <si>
    <t>5556567A</t>
  </si>
  <si>
    <t>5556568A</t>
  </si>
  <si>
    <t>5556569A</t>
  </si>
  <si>
    <t>5556570A</t>
  </si>
  <si>
    <t>5556571A</t>
  </si>
  <si>
    <t>5556572A</t>
  </si>
  <si>
    <t>5556573A</t>
  </si>
  <si>
    <t>5556574A</t>
  </si>
  <si>
    <t>5556575A</t>
  </si>
  <si>
    <t>5556576A</t>
  </si>
  <si>
    <t>5556577A</t>
  </si>
  <si>
    <t>5556578A</t>
  </si>
  <si>
    <t>5556579A</t>
  </si>
  <si>
    <t>5556580A</t>
  </si>
  <si>
    <t>5556581A</t>
  </si>
  <si>
    <t>5556582A</t>
  </si>
  <si>
    <t>5556583A</t>
  </si>
  <si>
    <t>5556584A</t>
  </si>
  <si>
    <t>5556585A</t>
  </si>
  <si>
    <t>5556586A</t>
  </si>
  <si>
    <t>5556587A</t>
  </si>
  <si>
    <t>5556588A</t>
  </si>
  <si>
    <t>5556589A</t>
  </si>
  <si>
    <t>5556590A</t>
  </si>
  <si>
    <t>5556591A</t>
  </si>
  <si>
    <t>5556592A</t>
  </si>
  <si>
    <t>5556593A</t>
  </si>
  <si>
    <t>5556594A</t>
  </si>
  <si>
    <t>5556595A</t>
  </si>
  <si>
    <t>5556596A</t>
  </si>
  <si>
    <t>5556597A</t>
  </si>
  <si>
    <t>5556598A</t>
  </si>
  <si>
    <t>5556599A</t>
  </si>
  <si>
    <t>5556600A</t>
  </si>
  <si>
    <t>5556601A</t>
  </si>
  <si>
    <t>5556602A</t>
  </si>
  <si>
    <t>5556603A</t>
  </si>
  <si>
    <t>5556604A</t>
  </si>
  <si>
    <t>5556605A</t>
  </si>
  <si>
    <t>5556606A</t>
  </si>
  <si>
    <t>5556607A</t>
  </si>
  <si>
    <t>5556608A</t>
  </si>
  <si>
    <t>5556609A</t>
  </si>
  <si>
    <t>5556610A</t>
  </si>
  <si>
    <t>5556611A</t>
  </si>
  <si>
    <t>5556612A</t>
  </si>
  <si>
    <t>5556613A</t>
  </si>
  <si>
    <t>5556614A</t>
  </si>
  <si>
    <t>5556615A</t>
  </si>
  <si>
    <t>5556616A</t>
  </si>
  <si>
    <t>5556617A</t>
  </si>
  <si>
    <t>5556618A</t>
  </si>
  <si>
    <t>5556619A</t>
  </si>
  <si>
    <t>5556620A</t>
  </si>
  <si>
    <t>5556621A</t>
  </si>
  <si>
    <t>5556622A</t>
  </si>
  <si>
    <t>5556623A</t>
  </si>
  <si>
    <t>5556624A</t>
  </si>
  <si>
    <t>5556625A</t>
  </si>
  <si>
    <t>5556626A</t>
  </si>
  <si>
    <t>5556627A</t>
  </si>
  <si>
    <t>5556628A</t>
  </si>
  <si>
    <t>5556629A</t>
  </si>
  <si>
    <t>5556630A</t>
  </si>
  <si>
    <t>5556631A</t>
  </si>
  <si>
    <t>5556632A</t>
  </si>
  <si>
    <t>5556633A</t>
  </si>
  <si>
    <t>5556634A</t>
  </si>
  <si>
    <t>5556635A</t>
  </si>
  <si>
    <t>5556636A</t>
  </si>
  <si>
    <t>5556637A</t>
  </si>
  <si>
    <t>5556638A</t>
  </si>
  <si>
    <t>5556639A</t>
  </si>
  <si>
    <t>5556640A</t>
  </si>
  <si>
    <t>5556641A</t>
  </si>
  <si>
    <t>5556642A</t>
  </si>
  <si>
    <t>5556643A</t>
  </si>
  <si>
    <t>5556644A</t>
  </si>
  <si>
    <t>5556645A</t>
  </si>
  <si>
    <t>5556646A</t>
  </si>
  <si>
    <t>5556647A</t>
  </si>
  <si>
    <t>5556648A</t>
  </si>
  <si>
    <t>5556649A</t>
  </si>
  <si>
    <t>5556650A</t>
  </si>
  <si>
    <t>5556651A</t>
  </si>
  <si>
    <t>5556652A</t>
  </si>
  <si>
    <t>5556653A</t>
  </si>
  <si>
    <t>5556654A</t>
  </si>
  <si>
    <t>5556655A</t>
  </si>
  <si>
    <t>5556656A</t>
  </si>
  <si>
    <t>5556657A</t>
  </si>
  <si>
    <t>5556658A</t>
  </si>
  <si>
    <t>5556659A</t>
  </si>
  <si>
    <t>5556660A</t>
  </si>
  <si>
    <t>5556661A</t>
  </si>
  <si>
    <t>5556662A</t>
  </si>
  <si>
    <t>5556663A</t>
  </si>
  <si>
    <t>5556664A</t>
  </si>
  <si>
    <t>5556665A</t>
  </si>
  <si>
    <t>5556666A</t>
  </si>
  <si>
    <t>5556667A</t>
  </si>
  <si>
    <t>5556668A</t>
  </si>
  <si>
    <t>5556669A</t>
  </si>
  <si>
    <t>5556670A</t>
  </si>
  <si>
    <t>5556671A</t>
  </si>
  <si>
    <t>5556672A</t>
  </si>
  <si>
    <t>5556673A</t>
  </si>
  <si>
    <t>5556674A</t>
  </si>
  <si>
    <t>5556675A</t>
  </si>
  <si>
    <t>5556676A</t>
  </si>
  <si>
    <t>5556677A</t>
  </si>
  <si>
    <t>5556678A</t>
  </si>
  <si>
    <t>5556679A</t>
  </si>
  <si>
    <t>5556680A</t>
  </si>
  <si>
    <t>5556681A</t>
  </si>
  <si>
    <t>5556682A</t>
  </si>
  <si>
    <t>5556683A</t>
  </si>
  <si>
    <t>5556684A</t>
  </si>
  <si>
    <t>5556685A</t>
  </si>
  <si>
    <t>5556686A</t>
  </si>
  <si>
    <t>5556687A</t>
  </si>
  <si>
    <t>5556688A</t>
  </si>
  <si>
    <t>5556689A</t>
  </si>
  <si>
    <t>5556690A</t>
  </si>
  <si>
    <t>5556691A</t>
  </si>
  <si>
    <t>5556692A</t>
  </si>
  <si>
    <t>5556693A</t>
  </si>
  <si>
    <t>5556694A</t>
  </si>
  <si>
    <t>5556695A</t>
  </si>
  <si>
    <t>5556696A</t>
  </si>
  <si>
    <t>5556697A</t>
  </si>
  <si>
    <t>5556698A</t>
  </si>
  <si>
    <t>5556699A</t>
  </si>
  <si>
    <t>5556700A</t>
  </si>
  <si>
    <t>5556701A</t>
  </si>
  <si>
    <t>5556702A</t>
  </si>
  <si>
    <t>5556703A</t>
  </si>
  <si>
    <t>5556704A</t>
  </si>
  <si>
    <t>5556705A</t>
  </si>
  <si>
    <t>5556706A</t>
  </si>
  <si>
    <t>5556707A</t>
  </si>
  <si>
    <t>5556708A</t>
  </si>
  <si>
    <t>5556709A</t>
  </si>
  <si>
    <t>5556710A</t>
  </si>
  <si>
    <t>5556711A</t>
  </si>
  <si>
    <t>5556712A</t>
  </si>
  <si>
    <t>5556713A</t>
  </si>
  <si>
    <t>5556714A</t>
  </si>
  <si>
    <t>5556715A</t>
  </si>
  <si>
    <t>5556716A</t>
  </si>
  <si>
    <t>5556717A</t>
  </si>
  <si>
    <t>5556718A</t>
  </si>
  <si>
    <t>5556719A</t>
  </si>
  <si>
    <t>5556720A</t>
  </si>
  <si>
    <t>5556721A</t>
  </si>
  <si>
    <t>5556722A</t>
  </si>
  <si>
    <t>5556723A</t>
  </si>
  <si>
    <t>5556724A</t>
  </si>
  <si>
    <t>5556725A</t>
  </si>
  <si>
    <t>5556726A</t>
  </si>
  <si>
    <t>5556727A</t>
  </si>
  <si>
    <t>5556728A</t>
  </si>
  <si>
    <t>5556729A</t>
  </si>
  <si>
    <t>5556730A</t>
  </si>
  <si>
    <t>5556731A</t>
  </si>
  <si>
    <t>5556732A</t>
  </si>
  <si>
    <t>5556733A</t>
  </si>
  <si>
    <t>5556734A</t>
  </si>
  <si>
    <t>5556735A</t>
  </si>
  <si>
    <t>5556736A</t>
  </si>
  <si>
    <t>5556737A</t>
  </si>
  <si>
    <t>5556738A</t>
  </si>
  <si>
    <t>5556739A</t>
  </si>
  <si>
    <t>5556740A</t>
  </si>
  <si>
    <t>5556741A</t>
  </si>
  <si>
    <t>5556742A</t>
  </si>
  <si>
    <t>5556743A</t>
  </si>
  <si>
    <t>5556744A</t>
  </si>
  <si>
    <t>5556745A</t>
  </si>
  <si>
    <t>5556746A</t>
  </si>
  <si>
    <t>5556747A</t>
  </si>
  <si>
    <t>5556748A</t>
  </si>
  <si>
    <t>5556749A</t>
  </si>
  <si>
    <t>5556750A</t>
  </si>
  <si>
    <t>5556751A</t>
  </si>
  <si>
    <t>5556752A</t>
  </si>
  <si>
    <t>5556753A</t>
  </si>
  <si>
    <t>5556754A</t>
  </si>
  <si>
    <t>5556755A</t>
  </si>
  <si>
    <t>5556756A</t>
  </si>
  <si>
    <t>5556757A</t>
  </si>
  <si>
    <t>5556758A</t>
  </si>
  <si>
    <t>5556759A</t>
  </si>
  <si>
    <t>5556760A</t>
  </si>
  <si>
    <t>5556761A</t>
  </si>
  <si>
    <t>5556762A</t>
  </si>
  <si>
    <t>5556763A</t>
  </si>
  <si>
    <t>5556764A</t>
  </si>
  <si>
    <t>5556765A</t>
  </si>
  <si>
    <t>5556766A</t>
  </si>
  <si>
    <t>5556767A</t>
  </si>
  <si>
    <t>5556768A</t>
  </si>
  <si>
    <t>5556769A</t>
  </si>
  <si>
    <t>5556770A</t>
  </si>
  <si>
    <t>5556771A</t>
  </si>
  <si>
    <t>5556772A</t>
  </si>
  <si>
    <t>5556773A</t>
  </si>
  <si>
    <t>5556774A</t>
  </si>
  <si>
    <t>5556775A</t>
  </si>
  <si>
    <t>5556776A</t>
  </si>
  <si>
    <t>5556777A</t>
  </si>
  <si>
    <t>5556778A</t>
  </si>
  <si>
    <t>5556779A</t>
  </si>
  <si>
    <t>5556780A</t>
  </si>
  <si>
    <t>5556781A</t>
  </si>
  <si>
    <t>5556782A</t>
  </si>
  <si>
    <t>5556783A</t>
  </si>
  <si>
    <t>5556784A</t>
  </si>
  <si>
    <t>5556785A</t>
  </si>
  <si>
    <t>5556786A</t>
  </si>
  <si>
    <t>5556787A</t>
  </si>
  <si>
    <t>5556788A</t>
  </si>
  <si>
    <t>5556789A</t>
  </si>
  <si>
    <t>5556790A</t>
  </si>
  <si>
    <t>5556791A</t>
  </si>
  <si>
    <t>5556792A</t>
  </si>
  <si>
    <t>5556793A</t>
  </si>
  <si>
    <t>5556794A</t>
  </si>
  <si>
    <t>5556795A</t>
  </si>
  <si>
    <t>5556796A</t>
  </si>
  <si>
    <t>5556797A</t>
  </si>
  <si>
    <t>5556798A</t>
  </si>
  <si>
    <t>5556799A</t>
  </si>
  <si>
    <t>5556800A</t>
  </si>
  <si>
    <t>5556801A</t>
  </si>
  <si>
    <t>5556802A</t>
  </si>
  <si>
    <t>5556803A</t>
  </si>
  <si>
    <t>5556804A</t>
  </si>
  <si>
    <t>5556805A</t>
  </si>
  <si>
    <t>5556806A</t>
  </si>
  <si>
    <t>5556807A</t>
  </si>
  <si>
    <t>5556808A</t>
  </si>
  <si>
    <t>5556809A</t>
  </si>
  <si>
    <t>5556810A</t>
  </si>
  <si>
    <t>5556811A</t>
  </si>
  <si>
    <t>5556812A</t>
  </si>
  <si>
    <t>5556813A</t>
  </si>
  <si>
    <t>5556814A</t>
  </si>
  <si>
    <t>5556815A</t>
  </si>
  <si>
    <t>5556816A</t>
  </si>
  <si>
    <t>5556817A</t>
  </si>
  <si>
    <t>5556818A</t>
  </si>
  <si>
    <t>5556819A</t>
  </si>
  <si>
    <t>5556820A</t>
  </si>
  <si>
    <t>5556821A</t>
  </si>
  <si>
    <t>5556822A</t>
  </si>
  <si>
    <t>5556823A</t>
  </si>
  <si>
    <t>5556824A</t>
  </si>
  <si>
    <t>5556825A</t>
  </si>
  <si>
    <t>5556826A</t>
  </si>
  <si>
    <t>5556827A</t>
  </si>
  <si>
    <t>5556828A</t>
  </si>
  <si>
    <t>5556829A</t>
  </si>
  <si>
    <t>5556830A</t>
  </si>
  <si>
    <t>5556831A</t>
  </si>
  <si>
    <t>5556832A</t>
  </si>
  <si>
    <t>5556833A</t>
  </si>
  <si>
    <t>5556834A</t>
  </si>
  <si>
    <t>5556835A</t>
  </si>
  <si>
    <t>5556836A</t>
  </si>
  <si>
    <t>5556837A</t>
  </si>
  <si>
    <t>5556838A</t>
  </si>
  <si>
    <t>5556839A</t>
  </si>
  <si>
    <t>5556840A</t>
  </si>
  <si>
    <t>5556841A</t>
  </si>
  <si>
    <t>5556842A</t>
  </si>
  <si>
    <t>5556843A</t>
  </si>
  <si>
    <t>5556844A</t>
  </si>
  <si>
    <t>5556845A</t>
  </si>
  <si>
    <t>5556846A</t>
  </si>
  <si>
    <t>5556847A</t>
  </si>
  <si>
    <t>5556848A</t>
  </si>
  <si>
    <t>5556849A</t>
  </si>
  <si>
    <t>5556850A</t>
  </si>
  <si>
    <t>5556851A</t>
  </si>
  <si>
    <t>5556852A</t>
  </si>
  <si>
    <t>5556853A</t>
  </si>
  <si>
    <t>5556854A</t>
  </si>
  <si>
    <t>5556855A</t>
  </si>
  <si>
    <t>5556856A</t>
  </si>
  <si>
    <t>5556857A</t>
  </si>
  <si>
    <t>5556858A</t>
  </si>
  <si>
    <t>5556859A</t>
  </si>
  <si>
    <t>5556860A</t>
  </si>
  <si>
    <t>5556861A</t>
  </si>
  <si>
    <t>5556862A</t>
  </si>
  <si>
    <t>5556863A</t>
  </si>
  <si>
    <t>5556864A</t>
  </si>
  <si>
    <t>5556865A</t>
  </si>
  <si>
    <t>5556866A</t>
  </si>
  <si>
    <t>5556867A</t>
  </si>
  <si>
    <t>5556868A</t>
  </si>
  <si>
    <t>5556869A</t>
  </si>
  <si>
    <t>5556870A</t>
  </si>
  <si>
    <t>5556871A</t>
  </si>
  <si>
    <t>5556872A</t>
  </si>
  <si>
    <t>5556873A</t>
  </si>
  <si>
    <t>5556874A</t>
  </si>
  <si>
    <t>5556875A</t>
  </si>
  <si>
    <t>5556876A</t>
  </si>
  <si>
    <t>5556877A</t>
  </si>
  <si>
    <t>5556878A</t>
  </si>
  <si>
    <t>5556879A</t>
  </si>
  <si>
    <t>5556880A</t>
  </si>
  <si>
    <t>5556881A</t>
  </si>
  <si>
    <t>5556882A</t>
  </si>
  <si>
    <t>5556883A</t>
  </si>
  <si>
    <t>5556884A</t>
  </si>
  <si>
    <t>5556885A</t>
  </si>
  <si>
    <t>5556886A</t>
  </si>
  <si>
    <t>5556887A</t>
  </si>
  <si>
    <t>5556888A</t>
  </si>
  <si>
    <t>5556889A</t>
  </si>
  <si>
    <t>5556890A</t>
  </si>
  <si>
    <t>5556891A</t>
  </si>
  <si>
    <t>5556892A</t>
  </si>
  <si>
    <t>5556893A</t>
  </si>
  <si>
    <t>5556894A</t>
  </si>
  <si>
    <t>5556895A</t>
  </si>
  <si>
    <t>5556896A</t>
  </si>
  <si>
    <t>5556897A</t>
  </si>
  <si>
    <t>5556898A</t>
  </si>
  <si>
    <t>5556899A</t>
  </si>
  <si>
    <t>5556900A</t>
  </si>
  <si>
    <t>5556901A</t>
  </si>
  <si>
    <t>5556902A</t>
  </si>
  <si>
    <t>5556903A</t>
  </si>
  <si>
    <t>5556904A</t>
  </si>
  <si>
    <t>5556905A</t>
  </si>
  <si>
    <t>5556906A</t>
  </si>
  <si>
    <t>5556907A</t>
  </si>
  <si>
    <t>5556908A</t>
  </si>
  <si>
    <t>5556909A</t>
  </si>
  <si>
    <t>5556910A</t>
  </si>
  <si>
    <t>5556911A</t>
  </si>
  <si>
    <t>5556912A</t>
  </si>
  <si>
    <t>5556913A</t>
  </si>
  <si>
    <t>5556914A</t>
  </si>
  <si>
    <t>5556915A</t>
  </si>
  <si>
    <t>5556916A</t>
  </si>
  <si>
    <t>5556917A</t>
  </si>
  <si>
    <t>5556918A</t>
  </si>
  <si>
    <t>5556919A</t>
  </si>
  <si>
    <t>5556920A</t>
  </si>
  <si>
    <t>5556921A</t>
  </si>
  <si>
    <t>5556922A</t>
  </si>
  <si>
    <t>5556923A</t>
  </si>
  <si>
    <t>5556924A</t>
  </si>
  <si>
    <t>5556925A</t>
  </si>
  <si>
    <t>5556926A</t>
  </si>
  <si>
    <t>5556927A</t>
  </si>
  <si>
    <t>5556928A</t>
  </si>
  <si>
    <t>5556929A</t>
  </si>
  <si>
    <t>5556930A</t>
  </si>
  <si>
    <t>5556931A</t>
  </si>
  <si>
    <t>5556932A</t>
  </si>
  <si>
    <t>5556933A</t>
  </si>
  <si>
    <t>5556934A</t>
  </si>
  <si>
    <t>5556935A</t>
  </si>
  <si>
    <t>5556936A</t>
  </si>
  <si>
    <t>5556937A</t>
  </si>
  <si>
    <t>5556938A</t>
  </si>
  <si>
    <t>5556939A</t>
  </si>
  <si>
    <t>5556940A</t>
  </si>
  <si>
    <t>5556941A</t>
  </si>
  <si>
    <t>5556942A</t>
  </si>
  <si>
    <t>5556943A</t>
  </si>
  <si>
    <t>5556944A</t>
  </si>
  <si>
    <t>5556945A</t>
  </si>
  <si>
    <t>5556946A</t>
  </si>
  <si>
    <t>5556947A</t>
  </si>
  <si>
    <t>5556948A</t>
  </si>
  <si>
    <t>5556949A</t>
  </si>
  <si>
    <t>5556950A</t>
  </si>
  <si>
    <t>5556951A</t>
  </si>
  <si>
    <t>5556952A</t>
  </si>
  <si>
    <t>5556953A</t>
  </si>
  <si>
    <t>5556954A</t>
  </si>
  <si>
    <t>5556955A</t>
  </si>
  <si>
    <t>5556956A</t>
  </si>
  <si>
    <t>5556957A</t>
  </si>
  <si>
    <t>5556958A</t>
  </si>
  <si>
    <t>5556959A</t>
  </si>
  <si>
    <t>5556960A</t>
  </si>
  <si>
    <t>5556961A</t>
  </si>
  <si>
    <t>5556962A</t>
  </si>
  <si>
    <t>5556963A</t>
  </si>
  <si>
    <t>5556964A</t>
  </si>
  <si>
    <t>5556965A</t>
  </si>
  <si>
    <t>5556966A</t>
  </si>
  <si>
    <t>5556967A</t>
  </si>
  <si>
    <t>5556968A</t>
  </si>
  <si>
    <t>5556969A</t>
  </si>
  <si>
    <t>5556970A</t>
  </si>
  <si>
    <t>5556971A</t>
  </si>
  <si>
    <t>5556972A</t>
  </si>
  <si>
    <t>5556973A</t>
  </si>
  <si>
    <t>5556974A</t>
  </si>
  <si>
    <t>5556975A</t>
  </si>
  <si>
    <t>5556976A</t>
  </si>
  <si>
    <t>5556977A</t>
  </si>
  <si>
    <t>5556978A</t>
  </si>
  <si>
    <t>5556979A</t>
  </si>
  <si>
    <t>5556980A</t>
  </si>
  <si>
    <t>5556981A</t>
  </si>
  <si>
    <t>5556982A</t>
  </si>
  <si>
    <t>5556983A</t>
  </si>
  <si>
    <t>5556984A</t>
  </si>
  <si>
    <t>5556985A</t>
  </si>
  <si>
    <t>5556986A</t>
  </si>
  <si>
    <t>5556987A</t>
  </si>
  <si>
    <t>5556988A</t>
  </si>
  <si>
    <t>5556989A</t>
  </si>
  <si>
    <t>5556990A</t>
  </si>
  <si>
    <t>5556991A</t>
  </si>
  <si>
    <t>5556992A</t>
  </si>
  <si>
    <t>5556993A</t>
  </si>
  <si>
    <t>5556994A</t>
  </si>
  <si>
    <t>5556995A</t>
  </si>
  <si>
    <t>5556996A</t>
  </si>
  <si>
    <t>5556997A</t>
  </si>
  <si>
    <t>5556998A</t>
  </si>
  <si>
    <t>5556999A</t>
  </si>
  <si>
    <t>Liste des assemblages + Quincaillerie</t>
  </si>
  <si>
    <t>LISTING FER IPE 80 AVEC PERCAGE</t>
  </si>
  <si>
    <t>B1</t>
  </si>
  <si>
    <t>B2</t>
  </si>
  <si>
    <t>B3</t>
  </si>
  <si>
    <t>LISTING FER IPE 80 AVEC RALLONGE</t>
  </si>
  <si>
    <t>LISTING FER IPE 80 AVEC PERCAGE + RALLONGE</t>
  </si>
  <si>
    <t>LISTING FER IPE 80 AVEC PERCAGE + RALLONGE DECALEE</t>
  </si>
  <si>
    <t>B4</t>
  </si>
  <si>
    <t xml:space="preserve"> * Ne pas remplir Case automatique</t>
  </si>
  <si>
    <t>B3 *</t>
  </si>
  <si>
    <t>NOTA :</t>
  </si>
  <si>
    <t>Les tubes seront équipés de leurs bouchons</t>
  </si>
  <si>
    <t>BOUCHON PLASTIQUE RECT 100 X 50</t>
  </si>
  <si>
    <t>BOUCHON PLASTIQUE CARRE 50</t>
  </si>
  <si>
    <t xml:space="preserve"> 0704007A</t>
  </si>
  <si>
    <t xml:space="preserve">  0704003A</t>
  </si>
  <si>
    <t>Sendzimir</t>
  </si>
  <si>
    <t>TUBE CARRE 50 X 50 X 2 SENDZIMIR</t>
  </si>
  <si>
    <t>TUBE CARRE 50 X 50 X 4</t>
  </si>
  <si>
    <t>Tube 50x50x2 acier</t>
  </si>
  <si>
    <t xml:space="preserve">LISTING FER IPE 80 </t>
  </si>
  <si>
    <t>LISTING FER IPE 100</t>
  </si>
  <si>
    <t>LISTING FER IPE 120</t>
  </si>
  <si>
    <t>LISTING FER IPE 140</t>
  </si>
  <si>
    <t>LISTING FER IPE 160</t>
  </si>
  <si>
    <t>LISTING FER IPE 180</t>
  </si>
  <si>
    <t>LISTING FER IPE 200</t>
  </si>
  <si>
    <t>LISTING FER IPE 220</t>
  </si>
  <si>
    <t>LISTING FER IPE 240</t>
  </si>
  <si>
    <t>LISTING FER TUBE 50x50</t>
  </si>
  <si>
    <t>LISTING FER TUBE 100x50</t>
  </si>
  <si>
    <t>6172011A</t>
  </si>
  <si>
    <t xml:space="preserve">PLAT DE FIXATION PLAFOND POUR SUPPORT DE TYPE </t>
  </si>
  <si>
    <t>PLAT DE FIXATION CONVOYEUR POUR SUPPORT TYPE V</t>
  </si>
  <si>
    <t>6172012A</t>
  </si>
  <si>
    <t>Tige Filetée M10x400- INOX</t>
  </si>
  <si>
    <t>F12</t>
  </si>
  <si>
    <t>0202032A</t>
  </si>
  <si>
    <t>0202051A</t>
  </si>
  <si>
    <t>0202133A</t>
  </si>
  <si>
    <t>0203052A</t>
  </si>
  <si>
    <t>0203053A</t>
  </si>
  <si>
    <t>0204223A</t>
  </si>
  <si>
    <t>0204440A</t>
  </si>
  <si>
    <t>0204467A</t>
  </si>
  <si>
    <t>0208207A</t>
  </si>
  <si>
    <t>0301001A</t>
  </si>
  <si>
    <t>0302017A</t>
  </si>
  <si>
    <t>0302040A</t>
  </si>
  <si>
    <t>0303006A</t>
  </si>
  <si>
    <t>0303008A</t>
  </si>
  <si>
    <t>w</t>
  </si>
  <si>
    <t>F1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</si>
</sst>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i/>
      <sz val="16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sz val="8.25"/>
      <color rgb="FF000000"/>
      <name val="Tahoma"/>
      <family val="2"/>
    </font>
    <font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u/>
      <sz val="22"/>
      <color theme="1"/>
      <name val="Times New Roman"/>
      <family val="1"/>
    </font>
    <font>
      <sz val="14"/>
      <color rgb="FF000000"/>
      <name val="Tahoma"/>
      <family val="2"/>
    </font>
    <font>
      <b/>
      <sz val="18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4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44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49" fontId="0" fillId="0" borderId="0" xfId="0" applyNumberFormat="1"/>
    <xf numFmtId="0" fontId="7" fillId="0" borderId="0" xfId="0" applyFont="1" applyAlignment="1">
      <alignment horizontal="right" vertical="center"/>
    </xf>
    <xf numFmtId="49" fontId="0" fillId="0" borderId="2" xfId="0" applyNumberFormat="1" applyBorder="1" applyAlignment="1">
      <alignment horizontal="center" vertical="center"/>
    </xf>
    <xf numFmtId="0" fontId="6" fillId="2" borderId="21" xfId="0" applyFont="1" applyFill="1" applyBorder="1" applyAlignment="1">
      <alignment horizontal="left" vertical="center"/>
    </xf>
    <xf numFmtId="0" fontId="0" fillId="2" borderId="21" xfId="0" applyFill="1" applyBorder="1" applyAlignment="1">
      <alignment vertical="center"/>
    </xf>
    <xf numFmtId="0" fontId="3" fillId="2" borderId="21" xfId="0" applyFont="1" applyFill="1" applyBorder="1" applyAlignment="1">
      <alignment vertical="center"/>
    </xf>
    <xf numFmtId="0" fontId="1" fillId="2" borderId="21" xfId="0" applyFont="1" applyFill="1" applyBorder="1"/>
    <xf numFmtId="0" fontId="4" fillId="2" borderId="21" xfId="0" applyFont="1" applyFill="1" applyBorder="1" applyAlignment="1">
      <alignment vertical="center"/>
    </xf>
    <xf numFmtId="49" fontId="1" fillId="2" borderId="21" xfId="0" applyNumberFormat="1" applyFont="1" applyFill="1" applyBorder="1" applyAlignment="1" applyProtection="1">
      <alignment horizontal="center" vertical="center"/>
      <protection locked="0"/>
    </xf>
    <xf numFmtId="0" fontId="0" fillId="0" borderId="21" xfId="0" applyBorder="1"/>
    <xf numFmtId="0" fontId="1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0" fillId="0" borderId="27" xfId="0" applyBorder="1" applyProtection="1">
      <protection locked="0"/>
    </xf>
    <xf numFmtId="0" fontId="0" fillId="0" borderId="28" xfId="0" applyBorder="1" applyProtection="1">
      <protection locked="0"/>
    </xf>
    <xf numFmtId="0" fontId="0" fillId="0" borderId="31" xfId="0" applyBorder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Continuous"/>
      <protection locked="0"/>
    </xf>
    <xf numFmtId="0" fontId="1" fillId="0" borderId="0" xfId="2" applyProtection="1">
      <protection locked="0"/>
    </xf>
    <xf numFmtId="0" fontId="1" fillId="0" borderId="32" xfId="2" applyBorder="1" applyAlignment="1" applyProtection="1">
      <alignment horizontal="centerContinuous" vertical="center"/>
      <protection locked="0"/>
    </xf>
    <xf numFmtId="0" fontId="5" fillId="0" borderId="33" xfId="0" applyFont="1" applyBorder="1" applyAlignment="1">
      <alignment horizontal="centerContinuous"/>
    </xf>
    <xf numFmtId="0" fontId="5" fillId="0" borderId="34" xfId="0" applyFont="1" applyBorder="1" applyAlignment="1">
      <alignment horizontal="centerContinuous"/>
    </xf>
    <xf numFmtId="0" fontId="0" fillId="0" borderId="34" xfId="0" applyBorder="1" applyAlignment="1">
      <alignment horizontal="centerContinuous"/>
    </xf>
    <xf numFmtId="0" fontId="15" fillId="0" borderId="31" xfId="0" applyFont="1" applyBorder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Continuous" vertical="center"/>
    </xf>
    <xf numFmtId="0" fontId="16" fillId="0" borderId="31" xfId="0" applyFont="1" applyBorder="1" applyAlignment="1" applyProtection="1">
      <alignment horizontal="left" vertical="center"/>
      <protection locked="0"/>
    </xf>
    <xf numFmtId="0" fontId="16" fillId="0" borderId="0" xfId="0" applyFont="1" applyAlignment="1" applyProtection="1">
      <alignment horizontal="left"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0" fillId="0" borderId="23" xfId="0" applyBorder="1" applyProtection="1">
      <protection locked="0"/>
    </xf>
    <xf numFmtId="0" fontId="0" fillId="0" borderId="32" xfId="0" applyBorder="1" applyAlignment="1" applyProtection="1">
      <alignment horizontal="centerContinuous" vertical="center"/>
      <protection locked="0"/>
    </xf>
    <xf numFmtId="0" fontId="0" fillId="0" borderId="28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3" fillId="0" borderId="3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31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32" xfId="0" applyBorder="1" applyAlignment="1">
      <alignment horizontal="center" wrapText="1"/>
    </xf>
    <xf numFmtId="0" fontId="0" fillId="0" borderId="3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3" fillId="0" borderId="21" xfId="0" applyFont="1" applyBorder="1" applyAlignment="1">
      <alignment horizontal="center"/>
    </xf>
    <xf numFmtId="49" fontId="20" fillId="5" borderId="21" xfId="0" applyNumberFormat="1" applyFont="1" applyFill="1" applyBorder="1" applyAlignment="1">
      <alignment horizontal="center" vertical="center"/>
    </xf>
    <xf numFmtId="0" fontId="21" fillId="0" borderId="0" xfId="0" applyFont="1"/>
    <xf numFmtId="49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3" borderId="20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/>
    </xf>
    <xf numFmtId="0" fontId="0" fillId="0" borderId="14" xfId="0" applyBorder="1" applyAlignment="1"/>
    <xf numFmtId="0" fontId="0" fillId="0" borderId="2" xfId="0" applyNumberFormat="1" applyBorder="1" applyAlignment="1">
      <alignment horizontal="center" vertical="center"/>
    </xf>
    <xf numFmtId="0" fontId="0" fillId="0" borderId="0" xfId="0" applyFill="1" applyBorder="1"/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center"/>
    </xf>
    <xf numFmtId="0" fontId="6" fillId="0" borderId="12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2" borderId="21" xfId="0" applyFont="1" applyFill="1" applyBorder="1" applyAlignment="1">
      <alignment horizontal="center" vertical="center"/>
    </xf>
    <xf numFmtId="0" fontId="0" fillId="0" borderId="21" xfId="0" applyBorder="1" applyAlignment="1" applyProtection="1">
      <alignment horizontal="center" vertical="center"/>
      <protection locked="0"/>
    </xf>
    <xf numFmtId="49" fontId="20" fillId="6" borderId="21" xfId="0" applyNumberFormat="1" applyFont="1" applyFill="1" applyBorder="1" applyAlignment="1">
      <alignment horizontal="center" vertical="center"/>
    </xf>
    <xf numFmtId="0" fontId="13" fillId="6" borderId="21" xfId="0" applyNumberFormat="1" applyFont="1" applyFill="1" applyBorder="1" applyAlignment="1">
      <alignment horizontal="center"/>
    </xf>
    <xf numFmtId="0" fontId="0" fillId="0" borderId="21" xfId="0" applyBorder="1" applyAlignment="1">
      <alignment vertical="center"/>
    </xf>
    <xf numFmtId="0" fontId="2" fillId="0" borderId="21" xfId="0" applyFont="1" applyBorder="1" applyAlignment="1" applyProtection="1">
      <alignment vertical="center"/>
      <protection locked="0"/>
    </xf>
    <xf numFmtId="0" fontId="2" fillId="2" borderId="21" xfId="0" applyFont="1" applyFill="1" applyBorder="1" applyAlignment="1">
      <alignment vertical="center"/>
    </xf>
    <xf numFmtId="0" fontId="0" fillId="0" borderId="32" xfId="0" applyBorder="1" applyAlignment="1">
      <alignment horizontal="center" wrapText="1"/>
    </xf>
    <xf numFmtId="0" fontId="8" fillId="3" borderId="2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2" xfId="0" applyFont="1" applyBorder="1" applyAlignment="1">
      <alignment horizontal="center"/>
    </xf>
    <xf numFmtId="0" fontId="8" fillId="3" borderId="4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3" borderId="47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8" fillId="3" borderId="20" xfId="0" applyFont="1" applyFill="1" applyBorder="1" applyAlignment="1">
      <alignment horizontal="center" vertical="center" wrapText="1"/>
    </xf>
    <xf numFmtId="0" fontId="8" fillId="3" borderId="45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Protection="1"/>
    <xf numFmtId="49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11" xfId="0" applyBorder="1" applyProtection="1"/>
    <xf numFmtId="0" fontId="0" fillId="0" borderId="12" xfId="0" applyBorder="1" applyProtection="1"/>
    <xf numFmtId="0" fontId="0" fillId="0" borderId="13" xfId="0" applyBorder="1" applyProtection="1"/>
    <xf numFmtId="0" fontId="0" fillId="0" borderId="14" xfId="0" applyBorder="1" applyProtection="1"/>
    <xf numFmtId="0" fontId="0" fillId="0" borderId="15" xfId="0" applyBorder="1" applyProtection="1"/>
    <xf numFmtId="0" fontId="8" fillId="3" borderId="20" xfId="0" applyFont="1" applyFill="1" applyBorder="1" applyAlignment="1" applyProtection="1">
      <alignment horizontal="center" vertical="center" wrapText="1"/>
    </xf>
    <xf numFmtId="0" fontId="0" fillId="0" borderId="8" xfId="0" applyBorder="1" applyProtection="1"/>
    <xf numFmtId="0" fontId="0" fillId="0" borderId="9" xfId="0" applyBorder="1" applyProtection="1"/>
    <xf numFmtId="0" fontId="0" fillId="0" borderId="10" xfId="0" applyBorder="1" applyProtection="1"/>
    <xf numFmtId="0" fontId="6" fillId="0" borderId="0" xfId="0" applyFont="1" applyAlignment="1" applyProtection="1">
      <alignment horizontal="center"/>
    </xf>
    <xf numFmtId="0" fontId="6" fillId="0" borderId="12" xfId="0" applyFont="1" applyBorder="1" applyAlignment="1" applyProtection="1">
      <alignment horizontal="center"/>
    </xf>
    <xf numFmtId="0" fontId="0" fillId="0" borderId="2" xfId="0" applyNumberFormat="1" applyBorder="1" applyAlignment="1" applyProtection="1">
      <alignment horizontal="center" vertical="center"/>
    </xf>
    <xf numFmtId="0" fontId="0" fillId="0" borderId="14" xfId="0" applyBorder="1" applyAlignment="1" applyProtection="1"/>
    <xf numFmtId="0" fontId="8" fillId="3" borderId="20" xfId="0" applyFont="1" applyFill="1" applyBorder="1" applyAlignment="1" applyProtection="1">
      <alignment vertical="center" wrapText="1"/>
    </xf>
    <xf numFmtId="0" fontId="8" fillId="3" borderId="9" xfId="0" applyFont="1" applyFill="1" applyBorder="1" applyAlignment="1" applyProtection="1">
      <alignment vertical="center" wrapText="1"/>
    </xf>
    <xf numFmtId="0" fontId="8" fillId="3" borderId="10" xfId="0" applyFont="1" applyFill="1" applyBorder="1" applyAlignment="1" applyProtection="1">
      <alignment horizontal="center" vertical="center" wrapText="1"/>
    </xf>
    <xf numFmtId="0" fontId="0" fillId="0" borderId="0" xfId="0" applyFill="1" applyBorder="1" applyProtection="1"/>
    <xf numFmtId="49" fontId="0" fillId="0" borderId="0" xfId="0" applyNumberFormat="1" applyProtection="1"/>
    <xf numFmtId="0" fontId="6" fillId="0" borderId="22" xfId="0" applyFont="1" applyBorder="1" applyAlignment="1" applyProtection="1">
      <alignment horizontal="center"/>
      <protection locked="0"/>
    </xf>
    <xf numFmtId="0" fontId="10" fillId="0" borderId="11" xfId="0" applyFont="1" applyBorder="1"/>
    <xf numFmtId="0" fontId="10" fillId="0" borderId="0" xfId="0" applyFont="1"/>
    <xf numFmtId="0" fontId="11" fillId="0" borderId="22" xfId="0" applyFont="1" applyBorder="1" applyAlignment="1">
      <alignment horizontal="center"/>
    </xf>
    <xf numFmtId="0" fontId="10" fillId="0" borderId="12" xfId="0" applyFont="1" applyBorder="1"/>
    <xf numFmtId="0" fontId="10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49" fontId="24" fillId="5" borderId="21" xfId="0" applyNumberFormat="1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0" fillId="0" borderId="0" xfId="0" applyNumberFormat="1" applyFont="1"/>
    <xf numFmtId="0" fontId="10" fillId="0" borderId="3" xfId="0" applyFont="1" applyFill="1" applyBorder="1" applyAlignment="1" applyProtection="1">
      <alignment horizontal="center"/>
      <protection locked="0"/>
    </xf>
    <xf numFmtId="0" fontId="10" fillId="0" borderId="21" xfId="0" applyFont="1" applyFill="1" applyBorder="1" applyAlignment="1" applyProtection="1">
      <alignment horizontal="center"/>
      <protection locked="0"/>
    </xf>
    <xf numFmtId="0" fontId="10" fillId="0" borderId="4" xfId="0" applyFont="1" applyFill="1" applyBorder="1" applyAlignment="1">
      <alignment horizontal="center"/>
    </xf>
    <xf numFmtId="0" fontId="10" fillId="0" borderId="17" xfId="0" applyFont="1" applyFill="1" applyBorder="1" applyAlignment="1" applyProtection="1">
      <alignment horizontal="center" vertical="center"/>
      <protection locked="0"/>
    </xf>
    <xf numFmtId="0" fontId="10" fillId="0" borderId="18" xfId="0" applyFont="1" applyFill="1" applyBorder="1" applyAlignment="1" applyProtection="1">
      <alignment horizontal="center" vertical="center"/>
      <protection locked="0"/>
    </xf>
    <xf numFmtId="0" fontId="10" fillId="0" borderId="19" xfId="0" applyFont="1" applyFill="1" applyBorder="1" applyAlignment="1">
      <alignment horizontal="center" vertical="center"/>
    </xf>
    <xf numFmtId="0" fontId="10" fillId="0" borderId="3" xfId="0" applyFont="1" applyFill="1" applyBorder="1" applyAlignment="1" applyProtection="1">
      <alignment horizontal="center" vertical="center"/>
      <protection locked="0"/>
    </xf>
    <xf numFmtId="0" fontId="10" fillId="0" borderId="21" xfId="0" applyFont="1" applyFill="1" applyBorder="1" applyAlignment="1" applyProtection="1">
      <alignment horizontal="center" vertical="center"/>
      <protection locked="0"/>
    </xf>
    <xf numFmtId="0" fontId="10" fillId="0" borderId="4" xfId="0" applyFont="1" applyFill="1" applyBorder="1" applyAlignment="1">
      <alignment horizontal="center" vertical="center"/>
    </xf>
    <xf numFmtId="0" fontId="10" fillId="7" borderId="3" xfId="0" applyFont="1" applyFill="1" applyBorder="1" applyAlignment="1" applyProtection="1">
      <alignment horizontal="center" vertical="center"/>
      <protection locked="0"/>
    </xf>
    <xf numFmtId="0" fontId="10" fillId="7" borderId="21" xfId="0" applyFont="1" applyFill="1" applyBorder="1" applyAlignment="1" applyProtection="1">
      <alignment horizontal="center" vertical="center"/>
      <protection locked="0"/>
    </xf>
    <xf numFmtId="0" fontId="10" fillId="7" borderId="4" xfId="0" applyFont="1" applyFill="1" applyBorder="1" applyAlignment="1">
      <alignment horizontal="center" vertical="center"/>
    </xf>
    <xf numFmtId="0" fontId="10" fillId="7" borderId="5" xfId="0" applyFont="1" applyFill="1" applyBorder="1" applyAlignment="1" applyProtection="1">
      <alignment horizontal="center" vertical="center"/>
      <protection locked="0"/>
    </xf>
    <xf numFmtId="0" fontId="10" fillId="7" borderId="6" xfId="0" applyFont="1" applyFill="1" applyBorder="1" applyAlignment="1" applyProtection="1">
      <alignment horizontal="center" vertical="center"/>
      <protection locked="0"/>
    </xf>
    <xf numFmtId="0" fontId="10" fillId="7" borderId="7" xfId="0" applyFont="1" applyFill="1" applyBorder="1" applyAlignment="1">
      <alignment horizontal="center" vertical="center"/>
    </xf>
    <xf numFmtId="0" fontId="9" fillId="0" borderId="25" xfId="0" applyFont="1" applyFill="1" applyBorder="1" applyAlignment="1" applyProtection="1">
      <alignment horizontal="center" vertical="center"/>
      <protection locked="0"/>
    </xf>
    <xf numFmtId="0" fontId="9" fillId="0" borderId="43" xfId="0" applyFont="1" applyFill="1" applyBorder="1" applyAlignment="1" applyProtection="1">
      <alignment horizontal="center" vertical="center"/>
      <protection locked="0"/>
    </xf>
    <xf numFmtId="0" fontId="0" fillId="0" borderId="26" xfId="0" applyFill="1" applyBorder="1" applyAlignment="1">
      <alignment horizontal="center" vertical="center"/>
    </xf>
    <xf numFmtId="0" fontId="9" fillId="7" borderId="3" xfId="0" applyFont="1" applyFill="1" applyBorder="1" applyAlignment="1" applyProtection="1">
      <alignment horizontal="center" vertical="center"/>
      <protection locked="0"/>
    </xf>
    <xf numFmtId="0" fontId="9" fillId="7" borderId="21" xfId="0" applyFont="1" applyFill="1" applyBorder="1" applyAlignment="1" applyProtection="1">
      <alignment horizontal="center" vertical="center"/>
      <protection locked="0"/>
    </xf>
    <xf numFmtId="0" fontId="9" fillId="7" borderId="43" xfId="0" applyFont="1" applyFill="1" applyBorder="1" applyAlignment="1" applyProtection="1">
      <alignment horizontal="center" vertical="center"/>
      <protection locked="0"/>
    </xf>
    <xf numFmtId="0" fontId="0" fillId="7" borderId="4" xfId="0" applyFill="1" applyBorder="1" applyAlignment="1">
      <alignment horizontal="center" vertical="center"/>
    </xf>
    <xf numFmtId="0" fontId="9" fillId="0" borderId="3" xfId="0" applyFont="1" applyFill="1" applyBorder="1" applyAlignment="1" applyProtection="1">
      <alignment horizontal="center" vertical="center"/>
      <protection locked="0"/>
    </xf>
    <xf numFmtId="0" fontId="9" fillId="0" borderId="21" xfId="0" applyFont="1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>
      <alignment horizontal="center" vertical="center"/>
    </xf>
    <xf numFmtId="0" fontId="9" fillId="7" borderId="5" xfId="0" applyFont="1" applyFill="1" applyBorder="1" applyAlignment="1" applyProtection="1">
      <alignment horizontal="center" vertical="center"/>
      <protection locked="0"/>
    </xf>
    <xf numFmtId="0" fontId="9" fillId="7" borderId="6" xfId="0" applyFont="1" applyFill="1" applyBorder="1" applyAlignment="1" applyProtection="1">
      <alignment horizontal="center" vertical="center"/>
      <protection locked="0"/>
    </xf>
    <xf numFmtId="0" fontId="9" fillId="7" borderId="46" xfId="0" applyFont="1" applyFill="1" applyBorder="1" applyAlignment="1" applyProtection="1">
      <alignment horizontal="center" vertical="center"/>
      <protection locked="0"/>
    </xf>
    <xf numFmtId="0" fontId="0" fillId="7" borderId="7" xfId="0" applyFill="1" applyBorder="1" applyAlignment="1">
      <alignment horizontal="center" vertical="center"/>
    </xf>
    <xf numFmtId="0" fontId="10" fillId="0" borderId="25" xfId="0" applyFont="1" applyFill="1" applyBorder="1" applyAlignment="1" applyProtection="1">
      <alignment horizontal="center" vertical="center"/>
      <protection locked="0"/>
    </xf>
    <xf numFmtId="0" fontId="10" fillId="0" borderId="43" xfId="0" applyFont="1" applyFill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/>
    </xf>
    <xf numFmtId="0" fontId="10" fillId="7" borderId="43" xfId="0" applyFont="1" applyFill="1" applyBorder="1" applyAlignment="1" applyProtection="1">
      <alignment horizontal="center" vertical="center"/>
      <protection locked="0"/>
    </xf>
    <xf numFmtId="0" fontId="10" fillId="7" borderId="4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 applyProtection="1">
      <alignment horizontal="center"/>
      <protection locked="0"/>
    </xf>
    <xf numFmtId="0" fontId="10" fillId="0" borderId="43" xfId="0" applyFont="1" applyFill="1" applyBorder="1" applyAlignment="1" applyProtection="1">
      <alignment horizontal="center"/>
      <protection locked="0"/>
    </xf>
    <xf numFmtId="0" fontId="10" fillId="0" borderId="26" xfId="0" applyFont="1" applyFill="1" applyBorder="1" applyAlignment="1">
      <alignment horizontal="center"/>
    </xf>
    <xf numFmtId="0" fontId="10" fillId="7" borderId="3" xfId="0" applyFont="1" applyFill="1" applyBorder="1" applyAlignment="1" applyProtection="1">
      <alignment horizontal="center"/>
      <protection locked="0"/>
    </xf>
    <xf numFmtId="0" fontId="10" fillId="7" borderId="21" xfId="0" applyFont="1" applyFill="1" applyBorder="1" applyAlignment="1" applyProtection="1">
      <alignment horizontal="center"/>
      <protection locked="0"/>
    </xf>
    <xf numFmtId="0" fontId="10" fillId="7" borderId="43" xfId="0" applyFont="1" applyFill="1" applyBorder="1" applyAlignment="1" applyProtection="1">
      <alignment horizontal="center"/>
      <protection locked="0"/>
    </xf>
    <xf numFmtId="0" fontId="10" fillId="7" borderId="4" xfId="0" applyFont="1" applyFill="1" applyBorder="1" applyAlignment="1">
      <alignment horizontal="center"/>
    </xf>
    <xf numFmtId="0" fontId="10" fillId="7" borderId="5" xfId="0" applyFont="1" applyFill="1" applyBorder="1" applyAlignment="1" applyProtection="1">
      <alignment horizontal="center"/>
      <protection locked="0"/>
    </xf>
    <xf numFmtId="0" fontId="10" fillId="7" borderId="6" xfId="0" applyFont="1" applyFill="1" applyBorder="1" applyAlignment="1" applyProtection="1">
      <alignment horizontal="center"/>
      <protection locked="0"/>
    </xf>
    <xf numFmtId="0" fontId="10" fillId="7" borderId="7" xfId="0" applyFont="1" applyFill="1" applyBorder="1" applyAlignment="1">
      <alignment horizontal="center"/>
    </xf>
    <xf numFmtId="0" fontId="8" fillId="0" borderId="0" xfId="0" applyFont="1" applyAlignment="1" applyProtection="1">
      <alignment horizontal="center"/>
    </xf>
    <xf numFmtId="0" fontId="11" fillId="0" borderId="0" xfId="0" applyFont="1" applyAlignment="1" applyProtection="1">
      <alignment horizontal="left"/>
    </xf>
    <xf numFmtId="0" fontId="10" fillId="0" borderId="17" xfId="0" applyFont="1" applyFill="1" applyBorder="1" applyProtection="1">
      <protection locked="0"/>
    </xf>
    <xf numFmtId="0" fontId="10" fillId="0" borderId="18" xfId="0" applyFont="1" applyFill="1" applyBorder="1" applyProtection="1">
      <protection locked="0"/>
    </xf>
    <xf numFmtId="0" fontId="10" fillId="0" borderId="19" xfId="0" applyFont="1" applyFill="1" applyBorder="1" applyProtection="1">
      <protection locked="0"/>
    </xf>
    <xf numFmtId="0" fontId="10" fillId="0" borderId="3" xfId="0" applyFont="1" applyFill="1" applyBorder="1" applyProtection="1">
      <protection locked="0"/>
    </xf>
    <xf numFmtId="0" fontId="10" fillId="0" borderId="21" xfId="0" applyFont="1" applyFill="1" applyBorder="1" applyProtection="1">
      <protection locked="0"/>
    </xf>
    <xf numFmtId="0" fontId="10" fillId="0" borderId="4" xfId="0" applyFont="1" applyFill="1" applyBorder="1" applyProtection="1">
      <protection locked="0"/>
    </xf>
    <xf numFmtId="0" fontId="10" fillId="0" borderId="5" xfId="0" applyFont="1" applyFill="1" applyBorder="1" applyProtection="1">
      <protection locked="0"/>
    </xf>
    <xf numFmtId="0" fontId="10" fillId="0" borderId="6" xfId="0" applyFont="1" applyFill="1" applyBorder="1" applyProtection="1">
      <protection locked="0"/>
    </xf>
    <xf numFmtId="0" fontId="10" fillId="0" borderId="7" xfId="0" applyFont="1" applyFill="1" applyBorder="1" applyProtection="1">
      <protection locked="0"/>
    </xf>
    <xf numFmtId="0" fontId="10" fillId="7" borderId="4" xfId="0" applyFont="1" applyFill="1" applyBorder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/>
    </xf>
    <xf numFmtId="0" fontId="0" fillId="2" borderId="21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9" fontId="20" fillId="5" borderId="1" xfId="0" applyNumberFormat="1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/>
    </xf>
    <xf numFmtId="0" fontId="7" fillId="0" borderId="24" xfId="0" applyFont="1" applyBorder="1"/>
    <xf numFmtId="0" fontId="7" fillId="0" borderId="43" xfId="0" applyFont="1" applyBorder="1"/>
    <xf numFmtId="0" fontId="7" fillId="0" borderId="41" xfId="0" applyFont="1" applyBorder="1"/>
    <xf numFmtId="49" fontId="20" fillId="5" borderId="35" xfId="0" applyNumberFormat="1" applyFont="1" applyFill="1" applyBorder="1" applyAlignment="1">
      <alignment horizontal="center" vertical="center"/>
    </xf>
    <xf numFmtId="49" fontId="20" fillId="5" borderId="42" xfId="0" applyNumberFormat="1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13" fillId="0" borderId="42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32" xfId="0" applyBorder="1" applyAlignment="1">
      <alignment horizontal="center" wrapText="1"/>
    </xf>
    <xf numFmtId="0" fontId="1" fillId="0" borderId="29" xfId="2" applyBorder="1" applyAlignment="1">
      <alignment horizontal="center" vertical="center"/>
    </xf>
    <xf numFmtId="0" fontId="1" fillId="0" borderId="30" xfId="2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14" fillId="4" borderId="10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 wrapText="1"/>
    </xf>
    <xf numFmtId="0" fontId="14" fillId="4" borderId="0" xfId="0" applyFont="1" applyFill="1" applyAlignment="1">
      <alignment horizontal="center" vertical="center" wrapText="1"/>
    </xf>
    <xf numFmtId="0" fontId="14" fillId="4" borderId="12" xfId="0" applyFont="1" applyFill="1" applyBorder="1" applyAlignment="1">
      <alignment horizontal="center" vertical="center" wrapText="1"/>
    </xf>
    <xf numFmtId="0" fontId="14" fillId="4" borderId="37" xfId="0" applyFont="1" applyFill="1" applyBorder="1" applyAlignment="1">
      <alignment horizontal="center" vertical="center" wrapText="1"/>
    </xf>
    <xf numFmtId="0" fontId="14" fillId="4" borderId="38" xfId="0" applyFont="1" applyFill="1" applyBorder="1" applyAlignment="1">
      <alignment horizontal="center" vertical="center" wrapText="1"/>
    </xf>
    <xf numFmtId="0" fontId="14" fillId="4" borderId="39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5" fillId="0" borderId="21" xfId="0" applyFont="1" applyBorder="1" applyAlignment="1">
      <alignment horizontal="center" textRotation="90"/>
    </xf>
    <xf numFmtId="0" fontId="2" fillId="0" borderId="21" xfId="0" applyFont="1" applyBorder="1" applyAlignment="1" applyProtection="1">
      <alignment horizontal="center" vertical="center"/>
      <protection locked="0"/>
    </xf>
    <xf numFmtId="0" fontId="1" fillId="0" borderId="21" xfId="0" applyFont="1" applyBorder="1" applyAlignment="1" applyProtection="1">
      <alignment horizontal="center" vertical="center" wrapText="1"/>
      <protection locked="0"/>
    </xf>
    <xf numFmtId="0" fontId="0" fillId="2" borderId="21" xfId="0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1" xfId="0" applyBorder="1" applyAlignment="1">
      <alignment horizontal="left" vertical="center"/>
    </xf>
    <xf numFmtId="0" fontId="0" fillId="3" borderId="0" xfId="0" applyFill="1" applyAlignment="1">
      <alignment horizontal="center"/>
    </xf>
    <xf numFmtId="0" fontId="0" fillId="3" borderId="0" xfId="0" applyFill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0" fontId="6" fillId="0" borderId="12" xfId="0" applyFont="1" applyBorder="1" applyAlignment="1" applyProtection="1">
      <alignment horizontal="center"/>
    </xf>
    <xf numFmtId="0" fontId="23" fillId="0" borderId="9" xfId="0" applyFont="1" applyBorder="1" applyAlignment="1" applyProtection="1">
      <alignment horizontal="center" vertical="center" wrapText="1"/>
    </xf>
    <xf numFmtId="0" fontId="23" fillId="0" borderId="9" xfId="0" applyFont="1" applyBorder="1" applyAlignment="1" applyProtection="1">
      <alignment horizontal="center" vertical="center"/>
    </xf>
    <xf numFmtId="0" fontId="8" fillId="3" borderId="44" xfId="0" applyFont="1" applyFill="1" applyBorder="1" applyAlignment="1" applyProtection="1">
      <alignment horizontal="center" vertical="center" wrapText="1"/>
    </xf>
    <xf numFmtId="0" fontId="8" fillId="3" borderId="45" xfId="0" applyFont="1" applyFill="1" applyBorder="1" applyAlignment="1" applyProtection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12" xfId="0" applyFont="1" applyBorder="1" applyAlignment="1">
      <alignment horizontal="center"/>
    </xf>
    <xf numFmtId="0" fontId="8" fillId="3" borderId="44" xfId="0" applyFont="1" applyFill="1" applyBorder="1" applyAlignment="1">
      <alignment horizontal="center" vertical="center" wrapText="1"/>
    </xf>
    <xf numFmtId="0" fontId="8" fillId="3" borderId="45" xfId="0" applyFont="1" applyFill="1" applyBorder="1" applyAlignment="1">
      <alignment horizontal="center" vertical="center" wrapText="1"/>
    </xf>
    <xf numFmtId="0" fontId="20" fillId="5" borderId="21" xfId="0" applyNumberFormat="1" applyFont="1" applyFill="1" applyBorder="1" applyAlignment="1">
      <alignment horizontal="center" vertical="center"/>
    </xf>
    <xf numFmtId="0" fontId="0" fillId="0" borderId="0" xfId="0" applyNumberFormat="1" applyProtection="1"/>
  </cellXfs>
  <cellStyles count="3">
    <cellStyle name="Normal" xfId="0" builtinId="0"/>
    <cellStyle name="Normal 3" xfId="1" xr:uid="{00000000-0005-0000-0000-000001000000}"/>
    <cellStyle name="Normal_note-de-calcul_BE061" xfId="2" xr:uid="{03649B0E-4CEC-4F0E-861C-7523023968D3}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auto="1"/>
        </right>
        <top style="thin">
          <color indexed="64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25"/>
        <color rgb="FF000000"/>
        <name val="Tahoma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auto="1"/>
        </right>
        <top style="thin">
          <color indexed="64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25"/>
        <color rgb="FF000000"/>
        <name val="Tahoma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auto="1"/>
        </right>
        <top style="thin">
          <color indexed="64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family val="2"/>
        <scheme val="minor"/>
      </font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25"/>
        <color rgb="FF000000"/>
        <name val="Tahoma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auto="1"/>
        </right>
        <top style="thin">
          <color indexed="64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.25"/>
        <color rgb="FF000000"/>
        <name val="Tahoma"/>
        <family val="2"/>
        <scheme val="none"/>
      </font>
      <numFmt numFmtId="30" formatCode="@"/>
      <fill>
        <patternFill patternType="solid">
          <fgColor indexed="64"/>
          <bgColor rgb="FFFFFFFF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"/>
        <name val="Calibri"/>
        <family val="2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jpeg"/><Relationship Id="rId13" Type="http://schemas.openxmlformats.org/officeDocument/2006/relationships/image" Target="../media/image16.png"/><Relationship Id="rId18" Type="http://schemas.openxmlformats.org/officeDocument/2006/relationships/image" Target="../media/image21.jpeg"/><Relationship Id="rId3" Type="http://schemas.openxmlformats.org/officeDocument/2006/relationships/image" Target="../media/image6.jpeg"/><Relationship Id="rId7" Type="http://schemas.openxmlformats.org/officeDocument/2006/relationships/image" Target="../media/image10.jpeg"/><Relationship Id="rId12" Type="http://schemas.openxmlformats.org/officeDocument/2006/relationships/image" Target="../media/image15.jpeg"/><Relationship Id="rId17" Type="http://schemas.openxmlformats.org/officeDocument/2006/relationships/image" Target="../media/image20.jpeg"/><Relationship Id="rId2" Type="http://schemas.openxmlformats.org/officeDocument/2006/relationships/image" Target="../media/image5.jpeg"/><Relationship Id="rId16" Type="http://schemas.openxmlformats.org/officeDocument/2006/relationships/image" Target="../media/image19.jpeg"/><Relationship Id="rId1" Type="http://schemas.openxmlformats.org/officeDocument/2006/relationships/image" Target="../media/image4.jpeg"/><Relationship Id="rId6" Type="http://schemas.openxmlformats.org/officeDocument/2006/relationships/image" Target="../media/image9.jpeg"/><Relationship Id="rId11" Type="http://schemas.openxmlformats.org/officeDocument/2006/relationships/image" Target="../media/image14.jpeg"/><Relationship Id="rId5" Type="http://schemas.openxmlformats.org/officeDocument/2006/relationships/image" Target="../media/image8.jpeg"/><Relationship Id="rId15" Type="http://schemas.openxmlformats.org/officeDocument/2006/relationships/image" Target="../media/image18.png"/><Relationship Id="rId10" Type="http://schemas.openxmlformats.org/officeDocument/2006/relationships/image" Target="../media/image13.png"/><Relationship Id="rId4" Type="http://schemas.openxmlformats.org/officeDocument/2006/relationships/image" Target="../media/image7.png"/><Relationship Id="rId9" Type="http://schemas.openxmlformats.org/officeDocument/2006/relationships/image" Target="../media/image12.jpeg"/><Relationship Id="rId14" Type="http://schemas.openxmlformats.org/officeDocument/2006/relationships/image" Target="../media/image17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43.png"/><Relationship Id="rId3" Type="http://schemas.openxmlformats.org/officeDocument/2006/relationships/image" Target="../media/image38.png"/><Relationship Id="rId7" Type="http://schemas.openxmlformats.org/officeDocument/2006/relationships/image" Target="../media/image42.png"/><Relationship Id="rId2" Type="http://schemas.openxmlformats.org/officeDocument/2006/relationships/image" Target="../media/image37.png"/><Relationship Id="rId1" Type="http://schemas.openxmlformats.org/officeDocument/2006/relationships/image" Target="../media/image36.png"/><Relationship Id="rId6" Type="http://schemas.openxmlformats.org/officeDocument/2006/relationships/image" Target="../media/image41.png"/><Relationship Id="rId11" Type="http://schemas.openxmlformats.org/officeDocument/2006/relationships/image" Target="../media/image46.png"/><Relationship Id="rId5" Type="http://schemas.openxmlformats.org/officeDocument/2006/relationships/image" Target="../media/image40.png"/><Relationship Id="rId10" Type="http://schemas.openxmlformats.org/officeDocument/2006/relationships/image" Target="../media/image45.png"/><Relationship Id="rId4" Type="http://schemas.openxmlformats.org/officeDocument/2006/relationships/image" Target="../media/image39.png"/><Relationship Id="rId9" Type="http://schemas.openxmlformats.org/officeDocument/2006/relationships/image" Target="../media/image4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2.emf"/><Relationship Id="rId1" Type="http://schemas.openxmlformats.org/officeDocument/2006/relationships/image" Target="../media/image23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4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5.emf"/></Relationships>
</file>

<file path=xl/drawings/_rels/vmlDrawing5.vml.rels><?xml version="1.0" encoding="UTF-8" standalone="yes"?>
<Relationships xmlns="http://schemas.openxmlformats.org/package/2006/relationships"><Relationship Id="rId8" Type="http://schemas.openxmlformats.org/officeDocument/2006/relationships/image" Target="../media/image28.emf"/><Relationship Id="rId3" Type="http://schemas.openxmlformats.org/officeDocument/2006/relationships/image" Target="../media/image33.emf"/><Relationship Id="rId7" Type="http://schemas.openxmlformats.org/officeDocument/2006/relationships/image" Target="../media/image29.emf"/><Relationship Id="rId2" Type="http://schemas.openxmlformats.org/officeDocument/2006/relationships/image" Target="../media/image34.emf"/><Relationship Id="rId1" Type="http://schemas.openxmlformats.org/officeDocument/2006/relationships/image" Target="../media/image35.emf"/><Relationship Id="rId6" Type="http://schemas.openxmlformats.org/officeDocument/2006/relationships/image" Target="../media/image30.emf"/><Relationship Id="rId5" Type="http://schemas.openxmlformats.org/officeDocument/2006/relationships/image" Target="../media/image31.emf"/><Relationship Id="rId10" Type="http://schemas.openxmlformats.org/officeDocument/2006/relationships/image" Target="../media/image26.emf"/><Relationship Id="rId4" Type="http://schemas.openxmlformats.org/officeDocument/2006/relationships/image" Target="../media/image32.emf"/><Relationship Id="rId9" Type="http://schemas.openxmlformats.org/officeDocument/2006/relationships/image" Target="../media/image27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549275</xdr:colOff>
      <xdr:row>0</xdr:row>
      <xdr:rowOff>60326</xdr:rowOff>
    </xdr:from>
    <xdr:to>
      <xdr:col>1</xdr:col>
      <xdr:colOff>685800</xdr:colOff>
      <xdr:row>2</xdr:row>
      <xdr:rowOff>165697</xdr:rowOff>
    </xdr:to>
    <xdr:pic>
      <xdr:nvPicPr>
        <xdr:cNvPr id="113" name="Image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275" y="60326"/>
          <a:ext cx="898525" cy="648296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12</xdr:row>
      <xdr:rowOff>53340</xdr:rowOff>
    </xdr:from>
    <xdr:to>
      <xdr:col>2</xdr:col>
      <xdr:colOff>704850</xdr:colOff>
      <xdr:row>19</xdr:row>
      <xdr:rowOff>131445</xdr:rowOff>
    </xdr:to>
    <xdr:pic macro="[0]!Imagequincaillerie_Cliquer">
      <xdr:nvPicPr>
        <xdr:cNvPr id="115" name="Image 114" descr="Résultat de recherche d'images pour &quot;liste quincaillerie&quot;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0105" y="2133600"/>
          <a:ext cx="1449705" cy="1358265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121921</xdr:colOff>
      <xdr:row>12</xdr:row>
      <xdr:rowOff>83820</xdr:rowOff>
    </xdr:from>
    <xdr:to>
      <xdr:col>8</xdr:col>
      <xdr:colOff>611642</xdr:colOff>
      <xdr:row>19</xdr:row>
      <xdr:rowOff>160860</xdr:rowOff>
    </xdr:to>
    <xdr:pic macro="[0]!ImageGM_Cliquer"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69281" y="2164080"/>
          <a:ext cx="1282201" cy="13572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4</xdr:col>
      <xdr:colOff>152400</xdr:colOff>
      <xdr:row>12</xdr:row>
      <xdr:rowOff>45720</xdr:rowOff>
    </xdr:from>
    <xdr:to>
      <xdr:col>5</xdr:col>
      <xdr:colOff>600476</xdr:colOff>
      <xdr:row>19</xdr:row>
      <xdr:rowOff>122760</xdr:rowOff>
    </xdr:to>
    <xdr:pic macro="[0]!Imagesupportrenvoi_Cliquer"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22320" y="2125980"/>
          <a:ext cx="1240556" cy="13572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13</xdr:col>
      <xdr:colOff>167640</xdr:colOff>
      <xdr:row>12</xdr:row>
      <xdr:rowOff>167640</xdr:rowOff>
    </xdr:from>
    <xdr:to>
      <xdr:col>14</xdr:col>
      <xdr:colOff>617220</xdr:colOff>
      <xdr:row>20</xdr:row>
      <xdr:rowOff>61800</xdr:rowOff>
    </xdr:to>
    <xdr:pic macro="[0]!ImageSupportRail300ET500_Cliquer"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128" r="8802"/>
        <a:stretch/>
      </xdr:blipFill>
      <xdr:spPr>
        <a:xfrm>
          <a:off x="10469880" y="2247900"/>
          <a:ext cx="1242060" cy="13572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10</xdr:col>
      <xdr:colOff>160020</xdr:colOff>
      <xdr:row>12</xdr:row>
      <xdr:rowOff>38100</xdr:rowOff>
    </xdr:from>
    <xdr:to>
      <xdr:col>11</xdr:col>
      <xdr:colOff>626322</xdr:colOff>
      <xdr:row>19</xdr:row>
      <xdr:rowOff>115140</xdr:rowOff>
    </xdr:to>
    <xdr:pic macro="[0]!ImageSupportRailInf300"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84820" y="2118360"/>
          <a:ext cx="1258782" cy="13572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1</xdr:col>
      <xdr:colOff>274320</xdr:colOff>
      <xdr:row>24</xdr:row>
      <xdr:rowOff>53340</xdr:rowOff>
    </xdr:from>
    <xdr:to>
      <xdr:col>2</xdr:col>
      <xdr:colOff>459568</xdr:colOff>
      <xdr:row>31</xdr:row>
      <xdr:rowOff>130380</xdr:rowOff>
    </xdr:to>
    <xdr:pic macro="[0]!ImageDemiV500H1500"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6800" y="4328160"/>
          <a:ext cx="977728" cy="13572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4</xdr:col>
      <xdr:colOff>304800</xdr:colOff>
      <xdr:row>24</xdr:row>
      <xdr:rowOff>76200</xdr:rowOff>
    </xdr:from>
    <xdr:to>
      <xdr:col>5</xdr:col>
      <xdr:colOff>490048</xdr:colOff>
      <xdr:row>31</xdr:row>
      <xdr:rowOff>153240</xdr:rowOff>
    </xdr:to>
    <xdr:pic macro="[0]!ImageDemiV1500H2900">
      <xdr:nvPicPr>
        <xdr:cNvPr id="11" name="Imag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74720" y="4351020"/>
          <a:ext cx="977728" cy="13572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7</xdr:col>
      <xdr:colOff>198120</xdr:colOff>
      <xdr:row>24</xdr:row>
      <xdr:rowOff>53340</xdr:rowOff>
    </xdr:from>
    <xdr:to>
      <xdr:col>8</xdr:col>
      <xdr:colOff>627844</xdr:colOff>
      <xdr:row>31</xdr:row>
      <xdr:rowOff>141180</xdr:rowOff>
    </xdr:to>
    <xdr:pic macro="[0]!ImageDemiV500H1500"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395" r="3951" b="11131"/>
        <a:stretch/>
      </xdr:blipFill>
      <xdr:spPr>
        <a:xfrm>
          <a:off x="5745480" y="4328160"/>
          <a:ext cx="1222204" cy="136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10</xdr:col>
      <xdr:colOff>274321</xdr:colOff>
      <xdr:row>24</xdr:row>
      <xdr:rowOff>60960</xdr:rowOff>
    </xdr:from>
    <xdr:to>
      <xdr:col>11</xdr:col>
      <xdr:colOff>572544</xdr:colOff>
      <xdr:row>31</xdr:row>
      <xdr:rowOff>148800</xdr:rowOff>
    </xdr:to>
    <xdr:pic macro="[0]!ImageV1500H2900_Cliquer">
      <xdr:nvPicPr>
        <xdr:cNvPr id="10" name="Imag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620" t="7382" r="6472" b="7266"/>
        <a:stretch/>
      </xdr:blipFill>
      <xdr:spPr>
        <a:xfrm>
          <a:off x="8199121" y="4335780"/>
          <a:ext cx="1090703" cy="136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13</xdr:col>
      <xdr:colOff>419100</xdr:colOff>
      <xdr:row>24</xdr:row>
      <xdr:rowOff>68580</xdr:rowOff>
    </xdr:from>
    <xdr:to>
      <xdr:col>14</xdr:col>
      <xdr:colOff>520609</xdr:colOff>
      <xdr:row>31</xdr:row>
      <xdr:rowOff>156420</xdr:rowOff>
    </xdr:to>
    <xdr:pic macro="[0]!Image_H_sup_2900_Cliquer"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721340" y="4343400"/>
          <a:ext cx="893989" cy="136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1</xdr:col>
      <xdr:colOff>171166</xdr:colOff>
      <xdr:row>37</xdr:row>
      <xdr:rowOff>106680</xdr:rowOff>
    </xdr:from>
    <xdr:to>
      <xdr:col>2</xdr:col>
      <xdr:colOff>647699</xdr:colOff>
      <xdr:row>43</xdr:row>
      <xdr:rowOff>160020</xdr:rowOff>
    </xdr:to>
    <xdr:pic macro="[0]!Image_Fixation_2_brins_500_H_1500">
      <xdr:nvPicPr>
        <xdr:cNvPr id="12" name="Imag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646" y="6758940"/>
          <a:ext cx="1269013" cy="115062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3</xdr:col>
      <xdr:colOff>693420</xdr:colOff>
      <xdr:row>37</xdr:row>
      <xdr:rowOff>30480</xdr:rowOff>
    </xdr:from>
    <xdr:to>
      <xdr:col>6</xdr:col>
      <xdr:colOff>86160</xdr:colOff>
      <xdr:row>44</xdr:row>
      <xdr:rowOff>118320</xdr:rowOff>
    </xdr:to>
    <xdr:pic macro="[0]!Image12_Fixation_2brins_H_sup_1500">
      <xdr:nvPicPr>
        <xdr:cNvPr id="13" name="Imag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70860" y="6682740"/>
          <a:ext cx="1770180" cy="136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7</xdr:col>
      <xdr:colOff>38102</xdr:colOff>
      <xdr:row>37</xdr:row>
      <xdr:rowOff>91439</xdr:rowOff>
    </xdr:from>
    <xdr:to>
      <xdr:col>9</xdr:col>
      <xdr:colOff>37281</xdr:colOff>
      <xdr:row>44</xdr:row>
      <xdr:rowOff>179279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585462" y="6743699"/>
          <a:ext cx="1584139" cy="1368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10</xdr:col>
      <xdr:colOff>129541</xdr:colOff>
      <xdr:row>38</xdr:row>
      <xdr:rowOff>7151</xdr:rowOff>
    </xdr:from>
    <xdr:to>
      <xdr:col>11</xdr:col>
      <xdr:colOff>350520</xdr:colOff>
      <xdr:row>45</xdr:row>
      <xdr:rowOff>30009</xdr:rowOff>
    </xdr:to>
    <xdr:pic macro="[0]!Feuille_V2brinsdiff">
      <xdr:nvPicPr>
        <xdr:cNvPr id="15" name="Imag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8054341" y="6842291"/>
          <a:ext cx="1013459" cy="1303018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5</xdr:row>
          <xdr:rowOff>171450</xdr:rowOff>
        </xdr:from>
        <xdr:to>
          <xdr:col>9</xdr:col>
          <xdr:colOff>19050</xdr:colOff>
          <xdr:row>8</xdr:row>
          <xdr:rowOff>142875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6</xdr:row>
          <xdr:rowOff>0</xdr:rowOff>
        </xdr:from>
        <xdr:to>
          <xdr:col>4</xdr:col>
          <xdr:colOff>400050</xdr:colOff>
          <xdr:row>8</xdr:row>
          <xdr:rowOff>180975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5</xdr:row>
          <xdr:rowOff>171450</xdr:rowOff>
        </xdr:from>
        <xdr:to>
          <xdr:col>13</xdr:col>
          <xdr:colOff>200025</xdr:colOff>
          <xdr:row>8</xdr:row>
          <xdr:rowOff>142875</xdr:rowOff>
        </xdr:to>
        <xdr:sp macro="" textlink="">
          <xdr:nvSpPr>
            <xdr:cNvPr id="3075" name="Bot_as_char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280147</xdr:colOff>
      <xdr:row>78</xdr:row>
      <xdr:rowOff>123263</xdr:rowOff>
    </xdr:from>
    <xdr:to>
      <xdr:col>3</xdr:col>
      <xdr:colOff>533401</xdr:colOff>
      <xdr:row>82</xdr:row>
      <xdr:rowOff>186292</xdr:rowOff>
    </xdr:to>
    <xdr:pic macro="[0]!Listing_Fer">
      <xdr:nvPicPr>
        <xdr:cNvPr id="20" name="Imag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80147" y="15258488"/>
          <a:ext cx="2539254" cy="825029"/>
        </a:xfrm>
        <a:prstGeom prst="rect">
          <a:avLst/>
        </a:prstGeom>
      </xdr:spPr>
    </xdr:pic>
    <xdr:clientData/>
  </xdr:twoCellAnchor>
  <xdr:twoCellAnchor editAs="oneCell">
    <xdr:from>
      <xdr:col>4</xdr:col>
      <xdr:colOff>513616</xdr:colOff>
      <xdr:row>78</xdr:row>
      <xdr:rowOff>48357</xdr:rowOff>
    </xdr:from>
    <xdr:to>
      <xdr:col>8</xdr:col>
      <xdr:colOff>662061</xdr:colOff>
      <xdr:row>83</xdr:row>
      <xdr:rowOff>57150</xdr:rowOff>
    </xdr:to>
    <xdr:pic macro="[0]!Feuille_IPE80">
      <xdr:nvPicPr>
        <xdr:cNvPr id="29" name="Image 28" descr="Résultat de recherche d'images pour &quot;ipe&quot;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1616" y="15183582"/>
          <a:ext cx="3196445" cy="9612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304066</xdr:colOff>
      <xdr:row>78</xdr:row>
      <xdr:rowOff>76932</xdr:rowOff>
    </xdr:from>
    <xdr:to>
      <xdr:col>13</xdr:col>
      <xdr:colOff>452511</xdr:colOff>
      <xdr:row>83</xdr:row>
      <xdr:rowOff>85725</xdr:rowOff>
    </xdr:to>
    <xdr:pic>
      <xdr:nvPicPr>
        <xdr:cNvPr id="30" name="Image 29" descr="Résultat de recherche d'images pour &quot;ipe&quot;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2066" y="15212157"/>
          <a:ext cx="3196445" cy="9612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256441</xdr:colOff>
      <xdr:row>78</xdr:row>
      <xdr:rowOff>105507</xdr:rowOff>
    </xdr:from>
    <xdr:to>
      <xdr:col>13</xdr:col>
      <xdr:colOff>404886</xdr:colOff>
      <xdr:row>83</xdr:row>
      <xdr:rowOff>114300</xdr:rowOff>
    </xdr:to>
    <xdr:pic macro="[0]!Feuille_IPE100">
      <xdr:nvPicPr>
        <xdr:cNvPr id="31" name="Image 30" descr="Résultat de recherche d'images pour &quot;ipe&quot;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4441" y="15240732"/>
          <a:ext cx="3196445" cy="9612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494566</xdr:colOff>
      <xdr:row>86</xdr:row>
      <xdr:rowOff>38832</xdr:rowOff>
    </xdr:from>
    <xdr:to>
      <xdr:col>8</xdr:col>
      <xdr:colOff>643011</xdr:colOff>
      <xdr:row>91</xdr:row>
      <xdr:rowOff>47625</xdr:rowOff>
    </xdr:to>
    <xdr:pic macro="[0]!Feuille_IPE140">
      <xdr:nvPicPr>
        <xdr:cNvPr id="32" name="Image 31" descr="Résultat de recherche d'images pour &quot;ipe&quot;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42566" y="16698057"/>
          <a:ext cx="3196445" cy="9612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123091</xdr:colOff>
      <xdr:row>86</xdr:row>
      <xdr:rowOff>38832</xdr:rowOff>
    </xdr:from>
    <xdr:to>
      <xdr:col>13</xdr:col>
      <xdr:colOff>271536</xdr:colOff>
      <xdr:row>91</xdr:row>
      <xdr:rowOff>47625</xdr:rowOff>
    </xdr:to>
    <xdr:pic macro="[0]!Feuille_IPE160">
      <xdr:nvPicPr>
        <xdr:cNvPr id="33" name="Image 32" descr="Résultat de recherche d'images pour &quot;ipe&quot;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81091" y="16698057"/>
          <a:ext cx="3196445" cy="9612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208816</xdr:colOff>
      <xdr:row>86</xdr:row>
      <xdr:rowOff>38832</xdr:rowOff>
    </xdr:from>
    <xdr:to>
      <xdr:col>4</xdr:col>
      <xdr:colOff>357261</xdr:colOff>
      <xdr:row>91</xdr:row>
      <xdr:rowOff>47625</xdr:rowOff>
    </xdr:to>
    <xdr:pic macro="[0]!Feuille_IPE120">
      <xdr:nvPicPr>
        <xdr:cNvPr id="34" name="Image 33" descr="Résultat de recherche d'images pour &quot;ipe&quot;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816" y="16698057"/>
          <a:ext cx="3196445" cy="9612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285750</xdr:colOff>
      <xdr:row>94</xdr:row>
      <xdr:rowOff>19782</xdr:rowOff>
    </xdr:from>
    <xdr:to>
      <xdr:col>8</xdr:col>
      <xdr:colOff>434195</xdr:colOff>
      <xdr:row>99</xdr:row>
      <xdr:rowOff>28575</xdr:rowOff>
    </xdr:to>
    <xdr:pic macro="[0]!Feuille_IPE200">
      <xdr:nvPicPr>
        <xdr:cNvPr id="36" name="Image 35" descr="Résultat de recherche d'images pour &quot;ipe&quot;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0" y="18203007"/>
          <a:ext cx="3196445" cy="9612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676275</xdr:colOff>
      <xdr:row>94</xdr:row>
      <xdr:rowOff>19782</xdr:rowOff>
    </xdr:from>
    <xdr:to>
      <xdr:col>13</xdr:col>
      <xdr:colOff>62720</xdr:colOff>
      <xdr:row>99</xdr:row>
      <xdr:rowOff>28575</xdr:rowOff>
    </xdr:to>
    <xdr:pic macro="[0]!Feuille_IPE220">
      <xdr:nvPicPr>
        <xdr:cNvPr id="37" name="Image 36" descr="Résultat de recherche d'images pour &quot;ipe&quot;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72275" y="18203007"/>
          <a:ext cx="3196445" cy="9612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94</xdr:row>
      <xdr:rowOff>19782</xdr:rowOff>
    </xdr:from>
    <xdr:to>
      <xdr:col>4</xdr:col>
      <xdr:colOff>148445</xdr:colOff>
      <xdr:row>99</xdr:row>
      <xdr:rowOff>28575</xdr:rowOff>
    </xdr:to>
    <xdr:pic macro="[0]!Feuille_IPE180">
      <xdr:nvPicPr>
        <xdr:cNvPr id="38" name="Image 37" descr="Résultat de recherche d'images pour &quot;ipe&quot;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8203007"/>
          <a:ext cx="3196445" cy="9612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190500</xdr:colOff>
      <xdr:row>101</xdr:row>
      <xdr:rowOff>38832</xdr:rowOff>
    </xdr:from>
    <xdr:to>
      <xdr:col>4</xdr:col>
      <xdr:colOff>338945</xdr:colOff>
      <xdr:row>106</xdr:row>
      <xdr:rowOff>47625</xdr:rowOff>
    </xdr:to>
    <xdr:pic macro="[0]!Feuille_IPE240">
      <xdr:nvPicPr>
        <xdr:cNvPr id="39" name="Image 38" descr="Résultat de recherche d'images pour &quot;ipe&quot;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19555557"/>
          <a:ext cx="3196445" cy="9612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190500</xdr:colOff>
      <xdr:row>101</xdr:row>
      <xdr:rowOff>78442</xdr:rowOff>
    </xdr:from>
    <xdr:to>
      <xdr:col>7</xdr:col>
      <xdr:colOff>739588</xdr:colOff>
      <xdr:row>106</xdr:row>
      <xdr:rowOff>162486</xdr:rowOff>
    </xdr:to>
    <xdr:pic macro="[0]!Feuille_Tube50x50">
      <xdr:nvPicPr>
        <xdr:cNvPr id="35" name="Image 34" descr="Résultat de recherche d'images pour &quot;image tube 50x50&quot;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0" y="19599089"/>
          <a:ext cx="2073088" cy="10365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537883</xdr:colOff>
      <xdr:row>101</xdr:row>
      <xdr:rowOff>112059</xdr:rowOff>
    </xdr:from>
    <xdr:to>
      <xdr:col>12</xdr:col>
      <xdr:colOff>44824</xdr:colOff>
      <xdr:row>107</xdr:row>
      <xdr:rowOff>0</xdr:rowOff>
    </xdr:to>
    <xdr:pic macro="[0]!Feuille_Tube100x50">
      <xdr:nvPicPr>
        <xdr:cNvPr id="40" name="fOrqTUuXIJH8oM:" descr="Résultat de recherche d'images pour &quot;image tube 100x50&quot;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57883" y="19632706"/>
          <a:ext cx="1030941" cy="10309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9525</xdr:rowOff>
        </xdr:from>
        <xdr:to>
          <xdr:col>8</xdr:col>
          <xdr:colOff>142875</xdr:colOff>
          <xdr:row>2</xdr:row>
          <xdr:rowOff>9525</xdr:rowOff>
        </xdr:to>
        <xdr:sp macro="" textlink="">
          <xdr:nvSpPr>
            <xdr:cNvPr id="1025" name="Zone de groupe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</xdr:row>
          <xdr:rowOff>0</xdr:rowOff>
        </xdr:from>
        <xdr:to>
          <xdr:col>13</xdr:col>
          <xdr:colOff>190500</xdr:colOff>
          <xdr:row>5</xdr:row>
          <xdr:rowOff>0</xdr:rowOff>
        </xdr:to>
        <xdr:sp macro="" textlink="">
          <xdr:nvSpPr>
            <xdr:cNvPr id="1028" name="Bt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2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5</xdr:row>
          <xdr:rowOff>238125</xdr:rowOff>
        </xdr:from>
        <xdr:to>
          <xdr:col>13</xdr:col>
          <xdr:colOff>609600</xdr:colOff>
          <xdr:row>6</xdr:row>
          <xdr:rowOff>485775</xdr:rowOff>
        </xdr:to>
        <xdr:sp macro="" textlink="">
          <xdr:nvSpPr>
            <xdr:cNvPr id="1030" name="ComCreatabltf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0</xdr:row>
          <xdr:rowOff>66675</xdr:rowOff>
        </xdr:from>
        <xdr:to>
          <xdr:col>13</xdr:col>
          <xdr:colOff>28575</xdr:colOff>
          <xdr:row>2</xdr:row>
          <xdr:rowOff>123825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2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523875</xdr:colOff>
          <xdr:row>0</xdr:row>
          <xdr:rowOff>38100</xdr:rowOff>
        </xdr:from>
        <xdr:to>
          <xdr:col>8</xdr:col>
          <xdr:colOff>133350</xdr:colOff>
          <xdr:row>2</xdr:row>
          <xdr:rowOff>19050</xdr:rowOff>
        </xdr:to>
        <xdr:sp macro="" textlink="">
          <xdr:nvSpPr>
            <xdr:cNvPr id="21505" name="CommandButton1" hidden="1">
              <a:extLst>
                <a:ext uri="{63B3BB69-23CF-44E3-9099-C40C66FF867C}">
                  <a14:compatExt spid="_x0000_s21505"/>
                </a:ext>
                <a:ext uri="{FF2B5EF4-FFF2-40B4-BE49-F238E27FC236}">
                  <a16:creationId xmlns:a16="http://schemas.microsoft.com/office/drawing/2014/main" id="{00000000-0008-0000-0300-000001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750793</xdr:colOff>
      <xdr:row>3</xdr:row>
      <xdr:rowOff>11205</xdr:rowOff>
    </xdr:from>
    <xdr:to>
      <xdr:col>5</xdr:col>
      <xdr:colOff>1916018</xdr:colOff>
      <xdr:row>12</xdr:row>
      <xdr:rowOff>89646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55058" y="1400734"/>
          <a:ext cx="5690720" cy="184897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762000</xdr:colOff>
          <xdr:row>2</xdr:row>
          <xdr:rowOff>66675</xdr:rowOff>
        </xdr:from>
        <xdr:to>
          <xdr:col>15</xdr:col>
          <xdr:colOff>2295525</xdr:colOff>
          <xdr:row>4</xdr:row>
          <xdr:rowOff>200025</xdr:rowOff>
        </xdr:to>
        <xdr:sp macro="" textlink="">
          <xdr:nvSpPr>
            <xdr:cNvPr id="24578" name="IMPRESSION_listing_fer" hidden="1">
              <a:extLst>
                <a:ext uri="{63B3BB69-23CF-44E3-9099-C40C66FF867C}">
                  <a14:compatExt spid="_x0000_s24578"/>
                </a:ext>
                <a:ext uri="{FF2B5EF4-FFF2-40B4-BE49-F238E27FC236}">
                  <a16:creationId xmlns:a16="http://schemas.microsoft.com/office/drawing/2014/main" id="{00000000-0008-0000-0900-000002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762000</xdr:colOff>
          <xdr:row>1</xdr:row>
          <xdr:rowOff>285750</xdr:rowOff>
        </xdr:from>
        <xdr:to>
          <xdr:col>15</xdr:col>
          <xdr:colOff>2305050</xdr:colOff>
          <xdr:row>1</xdr:row>
          <xdr:rowOff>742950</xdr:rowOff>
        </xdr:to>
        <xdr:sp macro="" textlink="">
          <xdr:nvSpPr>
            <xdr:cNvPr id="24580" name="Button 4" hidden="1">
              <a:extLst>
                <a:ext uri="{63B3BB69-23CF-44E3-9099-C40C66FF867C}">
                  <a14:compatExt spid="_x0000_s24580"/>
                </a:ext>
                <a:ext uri="{FF2B5EF4-FFF2-40B4-BE49-F238E27FC236}">
                  <a16:creationId xmlns:a16="http://schemas.microsoft.com/office/drawing/2014/main" id="{00000000-0008-0000-0900-000004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191737</xdr:colOff>
      <xdr:row>38</xdr:row>
      <xdr:rowOff>111455</xdr:rowOff>
    </xdr:from>
    <xdr:to>
      <xdr:col>8</xdr:col>
      <xdr:colOff>367392</xdr:colOff>
      <xdr:row>53</xdr:row>
      <xdr:rowOff>28893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1037" r="3361"/>
        <a:stretch/>
      </xdr:blipFill>
      <xdr:spPr>
        <a:xfrm>
          <a:off x="872094" y="11582276"/>
          <a:ext cx="8244691" cy="2774938"/>
        </a:xfrm>
        <a:prstGeom prst="rect">
          <a:avLst/>
        </a:prstGeom>
      </xdr:spPr>
    </xdr:pic>
    <xdr:clientData/>
  </xdr:twoCellAnchor>
  <xdr:twoCellAnchor editAs="oneCell">
    <xdr:from>
      <xdr:col>8</xdr:col>
      <xdr:colOff>543049</xdr:colOff>
      <xdr:row>37</xdr:row>
      <xdr:rowOff>14566</xdr:rowOff>
    </xdr:from>
    <xdr:to>
      <xdr:col>12</xdr:col>
      <xdr:colOff>408215</xdr:colOff>
      <xdr:row>54</xdr:row>
      <xdr:rowOff>210848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292442" y="11294887"/>
          <a:ext cx="3729594" cy="3448390"/>
        </a:xfrm>
        <a:prstGeom prst="rect">
          <a:avLst/>
        </a:prstGeom>
      </xdr:spPr>
    </xdr:pic>
    <xdr:clientData/>
  </xdr:twoCellAnchor>
  <xdr:twoCellAnchor editAs="oneCell">
    <xdr:from>
      <xdr:col>9</xdr:col>
      <xdr:colOff>326572</xdr:colOff>
      <xdr:row>1</xdr:row>
      <xdr:rowOff>544286</xdr:rowOff>
    </xdr:from>
    <xdr:to>
      <xdr:col>12</xdr:col>
      <xdr:colOff>1183822</xdr:colOff>
      <xdr:row>15</xdr:row>
      <xdr:rowOff>47562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36679" y="748393"/>
          <a:ext cx="3429000" cy="3163598"/>
        </a:xfrm>
        <a:prstGeom prst="rect">
          <a:avLst/>
        </a:prstGeom>
      </xdr:spPr>
    </xdr:pic>
    <xdr:clientData/>
  </xdr:twoCellAnchor>
  <xdr:twoCellAnchor editAs="oneCell">
    <xdr:from>
      <xdr:col>3</xdr:col>
      <xdr:colOff>230754</xdr:colOff>
      <xdr:row>73</xdr:row>
      <xdr:rowOff>108857</xdr:rowOff>
    </xdr:from>
    <xdr:to>
      <xdr:col>9</xdr:col>
      <xdr:colOff>408215</xdr:colOff>
      <xdr:row>91</xdr:row>
      <xdr:rowOff>202012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t="6250" r="6876"/>
        <a:stretch/>
      </xdr:blipFill>
      <xdr:spPr>
        <a:xfrm>
          <a:off x="911111" y="21036643"/>
          <a:ext cx="9539175" cy="3522155"/>
        </a:xfrm>
        <a:prstGeom prst="rect">
          <a:avLst/>
        </a:prstGeom>
      </xdr:spPr>
    </xdr:pic>
    <xdr:clientData/>
  </xdr:twoCellAnchor>
  <xdr:twoCellAnchor editAs="oneCell">
    <xdr:from>
      <xdr:col>9</xdr:col>
      <xdr:colOff>693964</xdr:colOff>
      <xdr:row>73</xdr:row>
      <xdr:rowOff>136070</xdr:rowOff>
    </xdr:from>
    <xdr:to>
      <xdr:col>13</xdr:col>
      <xdr:colOff>95250</xdr:colOff>
      <xdr:row>90</xdr:row>
      <xdr:rowOff>157389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982" t="7593" r="9608"/>
        <a:stretch/>
      </xdr:blipFill>
      <xdr:spPr>
        <a:xfrm>
          <a:off x="10736035" y="21063856"/>
          <a:ext cx="3265715" cy="3259819"/>
        </a:xfrm>
        <a:prstGeom prst="rect">
          <a:avLst/>
        </a:prstGeom>
      </xdr:spPr>
    </xdr:pic>
    <xdr:clientData/>
  </xdr:twoCellAnchor>
  <xdr:oneCellAnchor>
    <xdr:from>
      <xdr:col>9</xdr:col>
      <xdr:colOff>677714</xdr:colOff>
      <xdr:row>111</xdr:row>
      <xdr:rowOff>149679</xdr:rowOff>
    </xdr:from>
    <xdr:ext cx="3390822" cy="2993570"/>
    <xdr:pic>
      <xdr:nvPicPr>
        <xdr:cNvPr id="19" name="Image 18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7801" r="9469" b="5570"/>
        <a:stretch/>
      </xdr:blipFill>
      <xdr:spPr>
        <a:xfrm>
          <a:off x="10719785" y="30969858"/>
          <a:ext cx="3390822" cy="2993570"/>
        </a:xfrm>
        <a:prstGeom prst="rect">
          <a:avLst/>
        </a:prstGeom>
      </xdr:spPr>
    </xdr:pic>
    <xdr:clientData/>
  </xdr:oneCellAnchor>
  <xdr:oneCellAnchor>
    <xdr:from>
      <xdr:col>9</xdr:col>
      <xdr:colOff>693965</xdr:colOff>
      <xdr:row>149</xdr:row>
      <xdr:rowOff>166080</xdr:rowOff>
    </xdr:from>
    <xdr:ext cx="3320143" cy="3284237"/>
    <xdr:pic>
      <xdr:nvPicPr>
        <xdr:cNvPr id="21" name="Image 20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682" t="8622" r="9091"/>
        <a:stretch/>
      </xdr:blipFill>
      <xdr:spPr>
        <a:xfrm>
          <a:off x="10736036" y="41028330"/>
          <a:ext cx="3320143" cy="3284237"/>
        </a:xfrm>
        <a:prstGeom prst="rect">
          <a:avLst/>
        </a:prstGeom>
      </xdr:spPr>
    </xdr:pic>
    <xdr:clientData/>
  </xdr:oneCellAnchor>
  <xdr:twoCellAnchor editAs="oneCell">
    <xdr:from>
      <xdr:col>1</xdr:col>
      <xdr:colOff>61648</xdr:colOff>
      <xdr:row>150</xdr:row>
      <xdr:rowOff>27214</xdr:rowOff>
    </xdr:from>
    <xdr:to>
      <xdr:col>9</xdr:col>
      <xdr:colOff>615225</xdr:colOff>
      <xdr:row>168</xdr:row>
      <xdr:rowOff>95250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472" t="6154" b="5376"/>
        <a:stretch/>
      </xdr:blipFill>
      <xdr:spPr>
        <a:xfrm>
          <a:off x="442648" y="41079964"/>
          <a:ext cx="10214648" cy="3510643"/>
        </a:xfrm>
        <a:prstGeom prst="rect">
          <a:avLst/>
        </a:prstGeom>
      </xdr:spPr>
    </xdr:pic>
    <xdr:clientData/>
  </xdr:twoCellAnchor>
  <xdr:twoCellAnchor editAs="oneCell">
    <xdr:from>
      <xdr:col>1</xdr:col>
      <xdr:colOff>88590</xdr:colOff>
      <xdr:row>111</xdr:row>
      <xdr:rowOff>81642</xdr:rowOff>
    </xdr:from>
    <xdr:to>
      <xdr:col>9</xdr:col>
      <xdr:colOff>857250</xdr:colOff>
      <xdr:row>130</xdr:row>
      <xdr:rowOff>47542</xdr:rowOff>
    </xdr:to>
    <xdr:pic>
      <xdr:nvPicPr>
        <xdr:cNvPr id="23" name="Image 22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1949" t="4762" b="6215"/>
        <a:stretch/>
      </xdr:blipFill>
      <xdr:spPr>
        <a:xfrm>
          <a:off x="469590" y="30901821"/>
          <a:ext cx="10429731" cy="3599007"/>
        </a:xfrm>
        <a:prstGeom prst="rect">
          <a:avLst/>
        </a:prstGeom>
      </xdr:spPr>
    </xdr:pic>
    <xdr:clientData/>
  </xdr:twoCellAnchor>
  <xdr:twoCellAnchor editAs="oneCell">
    <xdr:from>
      <xdr:col>2</xdr:col>
      <xdr:colOff>107230</xdr:colOff>
      <xdr:row>188</xdr:row>
      <xdr:rowOff>13607</xdr:rowOff>
    </xdr:from>
    <xdr:to>
      <xdr:col>9</xdr:col>
      <xdr:colOff>1102178</xdr:colOff>
      <xdr:row>206</xdr:row>
      <xdr:rowOff>163287</xdr:rowOff>
    </xdr:to>
    <xdr:pic>
      <xdr:nvPicPr>
        <xdr:cNvPr id="27" name="Image 26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6"/>
        <a:srcRect l="136" t="3701" b="3378"/>
        <a:stretch/>
      </xdr:blipFill>
      <xdr:spPr>
        <a:xfrm>
          <a:off x="610694" y="51135643"/>
          <a:ext cx="10533555" cy="3592287"/>
        </a:xfrm>
        <a:prstGeom prst="rect">
          <a:avLst/>
        </a:prstGeom>
      </xdr:spPr>
    </xdr:pic>
    <xdr:clientData/>
  </xdr:twoCellAnchor>
  <xdr:oneCellAnchor>
    <xdr:from>
      <xdr:col>9</xdr:col>
      <xdr:colOff>524704</xdr:colOff>
      <xdr:row>225</xdr:row>
      <xdr:rowOff>54428</xdr:rowOff>
    </xdr:from>
    <xdr:ext cx="3462191" cy="3292929"/>
    <xdr:pic>
      <xdr:nvPicPr>
        <xdr:cNvPr id="30" name="Image 29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924" t="7802" r="9848" b="4338"/>
        <a:stretch/>
      </xdr:blipFill>
      <xdr:spPr>
        <a:xfrm>
          <a:off x="10566775" y="61082464"/>
          <a:ext cx="3462191" cy="3292929"/>
        </a:xfrm>
        <a:prstGeom prst="rect">
          <a:avLst/>
        </a:prstGeom>
      </xdr:spPr>
    </xdr:pic>
    <xdr:clientData/>
  </xdr:oneCellAnchor>
  <xdr:twoCellAnchor editAs="oneCell">
    <xdr:from>
      <xdr:col>1</xdr:col>
      <xdr:colOff>98961</xdr:colOff>
      <xdr:row>225</xdr:row>
      <xdr:rowOff>81640</xdr:rowOff>
    </xdr:from>
    <xdr:to>
      <xdr:col>9</xdr:col>
      <xdr:colOff>541838</xdr:colOff>
      <xdr:row>243</xdr:row>
      <xdr:rowOff>81642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/>
        <a:srcRect t="3118"/>
        <a:stretch/>
      </xdr:blipFill>
      <xdr:spPr>
        <a:xfrm>
          <a:off x="479961" y="61109676"/>
          <a:ext cx="10103948" cy="3429002"/>
        </a:xfrm>
        <a:prstGeom prst="rect">
          <a:avLst/>
        </a:prstGeom>
      </xdr:spPr>
    </xdr:pic>
    <xdr:clientData/>
  </xdr:twoCellAnchor>
  <xdr:oneCellAnchor>
    <xdr:from>
      <xdr:col>9</xdr:col>
      <xdr:colOff>816429</xdr:colOff>
      <xdr:row>263</xdr:row>
      <xdr:rowOff>68036</xdr:rowOff>
    </xdr:from>
    <xdr:ext cx="3265713" cy="3259367"/>
    <xdr:pic>
      <xdr:nvPicPr>
        <xdr:cNvPr id="33" name="Image 32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303" t="8622" r="10227"/>
        <a:stretch/>
      </xdr:blipFill>
      <xdr:spPr>
        <a:xfrm>
          <a:off x="10858500" y="71056500"/>
          <a:ext cx="3265713" cy="3259367"/>
        </a:xfrm>
        <a:prstGeom prst="rect">
          <a:avLst/>
        </a:prstGeom>
      </xdr:spPr>
    </xdr:pic>
    <xdr:clientData/>
  </xdr:oneCellAnchor>
  <xdr:oneCellAnchor>
    <xdr:from>
      <xdr:col>9</xdr:col>
      <xdr:colOff>762000</xdr:colOff>
      <xdr:row>301</xdr:row>
      <xdr:rowOff>163286</xdr:rowOff>
    </xdr:from>
    <xdr:ext cx="3306536" cy="3393058"/>
    <xdr:pic>
      <xdr:nvPicPr>
        <xdr:cNvPr id="35" name="Image 34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613" t="6891" r="10675"/>
        <a:stretch/>
      </xdr:blipFill>
      <xdr:spPr>
        <a:xfrm>
          <a:off x="10804071" y="81125786"/>
          <a:ext cx="3306536" cy="3393058"/>
        </a:xfrm>
        <a:prstGeom prst="rect">
          <a:avLst/>
        </a:prstGeom>
      </xdr:spPr>
    </xdr:pic>
    <xdr:clientData/>
  </xdr:oneCellAnchor>
  <xdr:twoCellAnchor editAs="oneCell">
    <xdr:from>
      <xdr:col>1</xdr:col>
      <xdr:colOff>86591</xdr:colOff>
      <xdr:row>263</xdr:row>
      <xdr:rowOff>190499</xdr:rowOff>
    </xdr:from>
    <xdr:to>
      <xdr:col>9</xdr:col>
      <xdr:colOff>721179</xdr:colOff>
      <xdr:row>281</xdr:row>
      <xdr:rowOff>80718</xdr:rowOff>
    </xdr:to>
    <xdr:pic>
      <xdr:nvPicPr>
        <xdr:cNvPr id="32" name="Image 31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t="3035" b="4341"/>
        <a:stretch/>
      </xdr:blipFill>
      <xdr:spPr>
        <a:xfrm>
          <a:off x="467591" y="71178963"/>
          <a:ext cx="10295659" cy="3319219"/>
        </a:xfrm>
        <a:prstGeom prst="rect">
          <a:avLst/>
        </a:prstGeom>
      </xdr:spPr>
    </xdr:pic>
    <xdr:clientData/>
  </xdr:twoCellAnchor>
  <xdr:twoCellAnchor editAs="oneCell">
    <xdr:from>
      <xdr:col>2</xdr:col>
      <xdr:colOff>21830</xdr:colOff>
      <xdr:row>301</xdr:row>
      <xdr:rowOff>105147</xdr:rowOff>
    </xdr:from>
    <xdr:to>
      <xdr:col>9</xdr:col>
      <xdr:colOff>762000</xdr:colOff>
      <xdr:row>320</xdr:row>
      <xdr:rowOff>141609</xdr:rowOff>
    </xdr:to>
    <xdr:pic>
      <xdr:nvPicPr>
        <xdr:cNvPr id="39" name="Image 38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525294" y="81067647"/>
          <a:ext cx="10278777" cy="3669569"/>
        </a:xfrm>
        <a:prstGeom prst="rect">
          <a:avLst/>
        </a:prstGeom>
      </xdr:spPr>
    </xdr:pic>
    <xdr:clientData/>
  </xdr:twoCellAnchor>
  <xdr:twoCellAnchor editAs="oneCell">
    <xdr:from>
      <xdr:col>1</xdr:col>
      <xdr:colOff>82880</xdr:colOff>
      <xdr:row>339</xdr:row>
      <xdr:rowOff>45768</xdr:rowOff>
    </xdr:from>
    <xdr:to>
      <xdr:col>9</xdr:col>
      <xdr:colOff>1156607</xdr:colOff>
      <xdr:row>358</xdr:row>
      <xdr:rowOff>99894</xdr:rowOff>
    </xdr:to>
    <xdr:pic>
      <xdr:nvPicPr>
        <xdr:cNvPr id="40" name="Image 39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463880" y="90941482"/>
          <a:ext cx="10734798" cy="3687233"/>
        </a:xfrm>
        <a:prstGeom prst="rect">
          <a:avLst/>
        </a:prstGeom>
      </xdr:spPr>
    </xdr:pic>
    <xdr:clientData/>
  </xdr:twoCellAnchor>
  <xdr:twoCellAnchor editAs="oneCell">
    <xdr:from>
      <xdr:col>2</xdr:col>
      <xdr:colOff>34637</xdr:colOff>
      <xdr:row>1</xdr:row>
      <xdr:rowOff>813955</xdr:rowOff>
    </xdr:from>
    <xdr:to>
      <xdr:col>9</xdr:col>
      <xdr:colOff>486684</xdr:colOff>
      <xdr:row>15</xdr:row>
      <xdr:rowOff>-1</xdr:rowOff>
    </xdr:to>
    <xdr:pic>
      <xdr:nvPicPr>
        <xdr:cNvPr id="41" name="Image 40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36864" y="1021773"/>
          <a:ext cx="9977047" cy="284018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762000</xdr:colOff>
          <xdr:row>3</xdr:row>
          <xdr:rowOff>66675</xdr:rowOff>
        </xdr:from>
        <xdr:to>
          <xdr:col>15</xdr:col>
          <xdr:colOff>2381250</xdr:colOff>
          <xdr:row>6</xdr:row>
          <xdr:rowOff>161925</xdr:rowOff>
        </xdr:to>
        <xdr:sp macro="" textlink="">
          <xdr:nvSpPr>
            <xdr:cNvPr id="44034" name="Impression_IPE80_1" hidden="1">
              <a:extLst>
                <a:ext uri="{63B3BB69-23CF-44E3-9099-C40C66FF867C}">
                  <a14:compatExt spid="_x0000_s44034"/>
                </a:ext>
                <a:ext uri="{FF2B5EF4-FFF2-40B4-BE49-F238E27FC236}">
                  <a16:creationId xmlns:a16="http://schemas.microsoft.com/office/drawing/2014/main" id="{00000000-0008-0000-0A00-000002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790575</xdr:colOff>
          <xdr:row>1</xdr:row>
          <xdr:rowOff>447675</xdr:rowOff>
        </xdr:from>
        <xdr:to>
          <xdr:col>15</xdr:col>
          <xdr:colOff>2333625</xdr:colOff>
          <xdr:row>1</xdr:row>
          <xdr:rowOff>885825</xdr:rowOff>
        </xdr:to>
        <xdr:sp macro="" textlink="">
          <xdr:nvSpPr>
            <xdr:cNvPr id="44057" name="Button 25" hidden="1">
              <a:extLst>
                <a:ext uri="{63B3BB69-23CF-44E3-9099-C40C66FF867C}">
                  <a14:compatExt spid="_x0000_s44057"/>
                </a:ext>
                <a:ext uri="{FF2B5EF4-FFF2-40B4-BE49-F238E27FC236}">
                  <a16:creationId xmlns:a16="http://schemas.microsoft.com/office/drawing/2014/main" id="{00000000-0008-0000-0A00-000019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952500</xdr:colOff>
          <xdr:row>37</xdr:row>
          <xdr:rowOff>123825</xdr:rowOff>
        </xdr:from>
        <xdr:to>
          <xdr:col>15</xdr:col>
          <xdr:colOff>2495550</xdr:colOff>
          <xdr:row>39</xdr:row>
          <xdr:rowOff>180975</xdr:rowOff>
        </xdr:to>
        <xdr:sp macro="" textlink="">
          <xdr:nvSpPr>
            <xdr:cNvPr id="44058" name="Button 26" hidden="1">
              <a:extLst>
                <a:ext uri="{63B3BB69-23CF-44E3-9099-C40C66FF867C}">
                  <a14:compatExt spid="_x0000_s44058"/>
                </a:ext>
                <a:ext uri="{FF2B5EF4-FFF2-40B4-BE49-F238E27FC236}">
                  <a16:creationId xmlns:a16="http://schemas.microsoft.com/office/drawing/2014/main" id="{00000000-0008-0000-0A00-00001A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819150</xdr:colOff>
          <xdr:row>72</xdr:row>
          <xdr:rowOff>247650</xdr:rowOff>
        </xdr:from>
        <xdr:to>
          <xdr:col>15</xdr:col>
          <xdr:colOff>2362200</xdr:colOff>
          <xdr:row>74</xdr:row>
          <xdr:rowOff>152400</xdr:rowOff>
        </xdr:to>
        <xdr:sp macro="" textlink="">
          <xdr:nvSpPr>
            <xdr:cNvPr id="44059" name="Button 27" hidden="1">
              <a:extLst>
                <a:ext uri="{63B3BB69-23CF-44E3-9099-C40C66FF867C}">
                  <a14:compatExt spid="_x0000_s44059"/>
                </a:ext>
                <a:ext uri="{FF2B5EF4-FFF2-40B4-BE49-F238E27FC236}">
                  <a16:creationId xmlns:a16="http://schemas.microsoft.com/office/drawing/2014/main" id="{00000000-0008-0000-0A00-00001B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704850</xdr:colOff>
          <xdr:row>111</xdr:row>
          <xdr:rowOff>66675</xdr:rowOff>
        </xdr:from>
        <xdr:to>
          <xdr:col>15</xdr:col>
          <xdr:colOff>2247900</xdr:colOff>
          <xdr:row>113</xdr:row>
          <xdr:rowOff>123825</xdr:rowOff>
        </xdr:to>
        <xdr:sp macro="" textlink="">
          <xdr:nvSpPr>
            <xdr:cNvPr id="44060" name="Button 28" hidden="1">
              <a:extLst>
                <a:ext uri="{63B3BB69-23CF-44E3-9099-C40C66FF867C}">
                  <a14:compatExt spid="_x0000_s44060"/>
                </a:ext>
                <a:ext uri="{FF2B5EF4-FFF2-40B4-BE49-F238E27FC236}">
                  <a16:creationId xmlns:a16="http://schemas.microsoft.com/office/drawing/2014/main" id="{00000000-0008-0000-0A00-00001C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733425</xdr:colOff>
          <xdr:row>148</xdr:row>
          <xdr:rowOff>342900</xdr:rowOff>
        </xdr:from>
        <xdr:to>
          <xdr:col>15</xdr:col>
          <xdr:colOff>2276475</xdr:colOff>
          <xdr:row>151</xdr:row>
          <xdr:rowOff>57150</xdr:rowOff>
        </xdr:to>
        <xdr:sp macro="" textlink="">
          <xdr:nvSpPr>
            <xdr:cNvPr id="44061" name="Button 29" hidden="1">
              <a:extLst>
                <a:ext uri="{63B3BB69-23CF-44E3-9099-C40C66FF867C}">
                  <a14:compatExt spid="_x0000_s44061"/>
                </a:ext>
                <a:ext uri="{FF2B5EF4-FFF2-40B4-BE49-F238E27FC236}">
                  <a16:creationId xmlns:a16="http://schemas.microsoft.com/office/drawing/2014/main" id="{00000000-0008-0000-0A00-00001D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847725</xdr:colOff>
          <xdr:row>186</xdr:row>
          <xdr:rowOff>342900</xdr:rowOff>
        </xdr:from>
        <xdr:to>
          <xdr:col>15</xdr:col>
          <xdr:colOff>2390775</xdr:colOff>
          <xdr:row>189</xdr:row>
          <xdr:rowOff>57150</xdr:rowOff>
        </xdr:to>
        <xdr:sp macro="" textlink="">
          <xdr:nvSpPr>
            <xdr:cNvPr id="44062" name="Button 30" hidden="1">
              <a:extLst>
                <a:ext uri="{63B3BB69-23CF-44E3-9099-C40C66FF867C}">
                  <a14:compatExt spid="_x0000_s44062"/>
                </a:ext>
                <a:ext uri="{FF2B5EF4-FFF2-40B4-BE49-F238E27FC236}">
                  <a16:creationId xmlns:a16="http://schemas.microsoft.com/office/drawing/2014/main" id="{00000000-0008-0000-0A00-00001E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847725</xdr:colOff>
          <xdr:row>225</xdr:row>
          <xdr:rowOff>66675</xdr:rowOff>
        </xdr:from>
        <xdr:to>
          <xdr:col>15</xdr:col>
          <xdr:colOff>2390775</xdr:colOff>
          <xdr:row>227</xdr:row>
          <xdr:rowOff>123825</xdr:rowOff>
        </xdr:to>
        <xdr:sp macro="" textlink="">
          <xdr:nvSpPr>
            <xdr:cNvPr id="44063" name="Button 31" hidden="1">
              <a:extLst>
                <a:ext uri="{63B3BB69-23CF-44E3-9099-C40C66FF867C}">
                  <a14:compatExt spid="_x0000_s44063"/>
                </a:ext>
                <a:ext uri="{FF2B5EF4-FFF2-40B4-BE49-F238E27FC236}">
                  <a16:creationId xmlns:a16="http://schemas.microsoft.com/office/drawing/2014/main" id="{00000000-0008-0000-0A00-00001F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723900</xdr:colOff>
          <xdr:row>263</xdr:row>
          <xdr:rowOff>152400</xdr:rowOff>
        </xdr:from>
        <xdr:to>
          <xdr:col>15</xdr:col>
          <xdr:colOff>2266950</xdr:colOff>
          <xdr:row>266</xdr:row>
          <xdr:rowOff>19050</xdr:rowOff>
        </xdr:to>
        <xdr:sp macro="" textlink="">
          <xdr:nvSpPr>
            <xdr:cNvPr id="44064" name="Button 32" hidden="1">
              <a:extLst>
                <a:ext uri="{63B3BB69-23CF-44E3-9099-C40C66FF867C}">
                  <a14:compatExt spid="_x0000_s44064"/>
                </a:ext>
                <a:ext uri="{FF2B5EF4-FFF2-40B4-BE49-F238E27FC236}">
                  <a16:creationId xmlns:a16="http://schemas.microsoft.com/office/drawing/2014/main" id="{00000000-0008-0000-0A00-000020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828675</xdr:colOff>
          <xdr:row>301</xdr:row>
          <xdr:rowOff>95250</xdr:rowOff>
        </xdr:from>
        <xdr:to>
          <xdr:col>15</xdr:col>
          <xdr:colOff>2371725</xdr:colOff>
          <xdr:row>303</xdr:row>
          <xdr:rowOff>152400</xdr:rowOff>
        </xdr:to>
        <xdr:sp macro="" textlink="">
          <xdr:nvSpPr>
            <xdr:cNvPr id="44065" name="Button 33" hidden="1">
              <a:extLst>
                <a:ext uri="{63B3BB69-23CF-44E3-9099-C40C66FF867C}">
                  <a14:compatExt spid="_x0000_s44065"/>
                </a:ext>
                <a:ext uri="{FF2B5EF4-FFF2-40B4-BE49-F238E27FC236}">
                  <a16:creationId xmlns:a16="http://schemas.microsoft.com/office/drawing/2014/main" id="{00000000-0008-0000-0A00-000021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695325</xdr:colOff>
          <xdr:row>338</xdr:row>
          <xdr:rowOff>314325</xdr:rowOff>
        </xdr:from>
        <xdr:to>
          <xdr:col>15</xdr:col>
          <xdr:colOff>2238375</xdr:colOff>
          <xdr:row>341</xdr:row>
          <xdr:rowOff>28575</xdr:rowOff>
        </xdr:to>
        <xdr:sp macro="" textlink="">
          <xdr:nvSpPr>
            <xdr:cNvPr id="44066" name="Button 34" hidden="1">
              <a:extLst>
                <a:ext uri="{63B3BB69-23CF-44E3-9099-C40C66FF867C}">
                  <a14:compatExt spid="_x0000_s44066"/>
                </a:ext>
                <a:ext uri="{FF2B5EF4-FFF2-40B4-BE49-F238E27FC236}">
                  <a16:creationId xmlns:a16="http://schemas.microsoft.com/office/drawing/2014/main" id="{00000000-0008-0000-0A00-000022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914400</xdr:colOff>
          <xdr:row>41</xdr:row>
          <xdr:rowOff>28575</xdr:rowOff>
        </xdr:from>
        <xdr:to>
          <xdr:col>15</xdr:col>
          <xdr:colOff>2533650</xdr:colOff>
          <xdr:row>44</xdr:row>
          <xdr:rowOff>123825</xdr:rowOff>
        </xdr:to>
        <xdr:sp macro="" textlink="">
          <xdr:nvSpPr>
            <xdr:cNvPr id="44068" name="Impression_IPE80_2" hidden="1">
              <a:extLst>
                <a:ext uri="{63B3BB69-23CF-44E3-9099-C40C66FF867C}">
                  <a14:compatExt spid="_x0000_s44068"/>
                </a:ext>
                <a:ext uri="{FF2B5EF4-FFF2-40B4-BE49-F238E27FC236}">
                  <a16:creationId xmlns:a16="http://schemas.microsoft.com/office/drawing/2014/main" id="{00000000-0008-0000-0A00-000024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771525</xdr:colOff>
          <xdr:row>75</xdr:row>
          <xdr:rowOff>171450</xdr:rowOff>
        </xdr:from>
        <xdr:to>
          <xdr:col>15</xdr:col>
          <xdr:colOff>2390775</xdr:colOff>
          <xdr:row>79</xdr:row>
          <xdr:rowOff>76200</xdr:rowOff>
        </xdr:to>
        <xdr:sp macro="" textlink="">
          <xdr:nvSpPr>
            <xdr:cNvPr id="44070" name="Impression_IPE80_3" hidden="1">
              <a:extLst>
                <a:ext uri="{63B3BB69-23CF-44E3-9099-C40C66FF867C}">
                  <a14:compatExt spid="_x0000_s44070"/>
                </a:ext>
                <a:ext uri="{FF2B5EF4-FFF2-40B4-BE49-F238E27FC236}">
                  <a16:creationId xmlns:a16="http://schemas.microsoft.com/office/drawing/2014/main" id="{00000000-0008-0000-0A00-000026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666750</xdr:colOff>
          <xdr:row>114</xdr:row>
          <xdr:rowOff>171450</xdr:rowOff>
        </xdr:from>
        <xdr:to>
          <xdr:col>15</xdr:col>
          <xdr:colOff>2286000</xdr:colOff>
          <xdr:row>118</xdr:row>
          <xdr:rowOff>76200</xdr:rowOff>
        </xdr:to>
        <xdr:sp macro="" textlink="">
          <xdr:nvSpPr>
            <xdr:cNvPr id="44071" name="Impression_IPE80_4" hidden="1">
              <a:extLst>
                <a:ext uri="{63B3BB69-23CF-44E3-9099-C40C66FF867C}">
                  <a14:compatExt spid="_x0000_s44071"/>
                </a:ext>
                <a:ext uri="{FF2B5EF4-FFF2-40B4-BE49-F238E27FC236}">
                  <a16:creationId xmlns:a16="http://schemas.microsoft.com/office/drawing/2014/main" id="{00000000-0008-0000-0A00-000027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695325</xdr:colOff>
          <xdr:row>152</xdr:row>
          <xdr:rowOff>171450</xdr:rowOff>
        </xdr:from>
        <xdr:to>
          <xdr:col>15</xdr:col>
          <xdr:colOff>2314575</xdr:colOff>
          <xdr:row>156</xdr:row>
          <xdr:rowOff>76200</xdr:rowOff>
        </xdr:to>
        <xdr:sp macro="" textlink="">
          <xdr:nvSpPr>
            <xdr:cNvPr id="44072" name="Impression_IPE80_5" hidden="1">
              <a:extLst>
                <a:ext uri="{63B3BB69-23CF-44E3-9099-C40C66FF867C}">
                  <a14:compatExt spid="_x0000_s44072"/>
                </a:ext>
                <a:ext uri="{FF2B5EF4-FFF2-40B4-BE49-F238E27FC236}">
                  <a16:creationId xmlns:a16="http://schemas.microsoft.com/office/drawing/2014/main" id="{00000000-0008-0000-0A00-000028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790575</xdr:colOff>
          <xdr:row>190</xdr:row>
          <xdr:rowOff>133350</xdr:rowOff>
        </xdr:from>
        <xdr:to>
          <xdr:col>15</xdr:col>
          <xdr:colOff>2409825</xdr:colOff>
          <xdr:row>194</xdr:row>
          <xdr:rowOff>38100</xdr:rowOff>
        </xdr:to>
        <xdr:sp macro="" textlink="">
          <xdr:nvSpPr>
            <xdr:cNvPr id="44073" name="Impression_IP80_6" hidden="1">
              <a:extLst>
                <a:ext uri="{63B3BB69-23CF-44E3-9099-C40C66FF867C}">
                  <a14:compatExt spid="_x0000_s44073"/>
                </a:ext>
                <a:ext uri="{FF2B5EF4-FFF2-40B4-BE49-F238E27FC236}">
                  <a16:creationId xmlns:a16="http://schemas.microsoft.com/office/drawing/2014/main" id="{00000000-0008-0000-0A00-000029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828675</xdr:colOff>
          <xdr:row>228</xdr:row>
          <xdr:rowOff>171450</xdr:rowOff>
        </xdr:from>
        <xdr:to>
          <xdr:col>15</xdr:col>
          <xdr:colOff>2447925</xdr:colOff>
          <xdr:row>232</xdr:row>
          <xdr:rowOff>76200</xdr:rowOff>
        </xdr:to>
        <xdr:sp macro="" textlink="">
          <xdr:nvSpPr>
            <xdr:cNvPr id="44074" name="Impression_IPE80_7" hidden="1">
              <a:extLst>
                <a:ext uri="{63B3BB69-23CF-44E3-9099-C40C66FF867C}">
                  <a14:compatExt spid="_x0000_s44074"/>
                </a:ext>
                <a:ext uri="{FF2B5EF4-FFF2-40B4-BE49-F238E27FC236}">
                  <a16:creationId xmlns:a16="http://schemas.microsoft.com/office/drawing/2014/main" id="{00000000-0008-0000-0A00-00002A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695325</xdr:colOff>
          <xdr:row>266</xdr:row>
          <xdr:rowOff>152400</xdr:rowOff>
        </xdr:from>
        <xdr:to>
          <xdr:col>15</xdr:col>
          <xdr:colOff>2314575</xdr:colOff>
          <xdr:row>270</xdr:row>
          <xdr:rowOff>57150</xdr:rowOff>
        </xdr:to>
        <xdr:sp macro="" textlink="">
          <xdr:nvSpPr>
            <xdr:cNvPr id="44075" name="Impression_IPE80_8" hidden="1">
              <a:extLst>
                <a:ext uri="{63B3BB69-23CF-44E3-9099-C40C66FF867C}">
                  <a14:compatExt spid="_x0000_s44075"/>
                </a:ext>
                <a:ext uri="{FF2B5EF4-FFF2-40B4-BE49-F238E27FC236}">
                  <a16:creationId xmlns:a16="http://schemas.microsoft.com/office/drawing/2014/main" id="{00000000-0008-0000-0A00-00002B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771525</xdr:colOff>
          <xdr:row>304</xdr:row>
          <xdr:rowOff>123825</xdr:rowOff>
        </xdr:from>
        <xdr:to>
          <xdr:col>15</xdr:col>
          <xdr:colOff>2390775</xdr:colOff>
          <xdr:row>308</xdr:row>
          <xdr:rowOff>28575</xdr:rowOff>
        </xdr:to>
        <xdr:sp macro="" textlink="">
          <xdr:nvSpPr>
            <xdr:cNvPr id="44076" name="Impression_IPE80_9" hidden="1">
              <a:extLst>
                <a:ext uri="{63B3BB69-23CF-44E3-9099-C40C66FF867C}">
                  <a14:compatExt spid="_x0000_s44076"/>
                </a:ext>
                <a:ext uri="{FF2B5EF4-FFF2-40B4-BE49-F238E27FC236}">
                  <a16:creationId xmlns:a16="http://schemas.microsoft.com/office/drawing/2014/main" id="{00000000-0008-0000-0A00-00002C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676275</xdr:colOff>
          <xdr:row>342</xdr:row>
          <xdr:rowOff>66675</xdr:rowOff>
        </xdr:from>
        <xdr:to>
          <xdr:col>15</xdr:col>
          <xdr:colOff>2295525</xdr:colOff>
          <xdr:row>345</xdr:row>
          <xdr:rowOff>161925</xdr:rowOff>
        </xdr:to>
        <xdr:sp macro="" textlink="">
          <xdr:nvSpPr>
            <xdr:cNvPr id="44077" name="Impression_IPE80_10" hidden="1">
              <a:extLst>
                <a:ext uri="{63B3BB69-23CF-44E3-9099-C40C66FF867C}">
                  <a14:compatExt spid="_x0000_s44077"/>
                </a:ext>
                <a:ext uri="{FF2B5EF4-FFF2-40B4-BE49-F238E27FC236}">
                  <a16:creationId xmlns:a16="http://schemas.microsoft.com/office/drawing/2014/main" id="{00000000-0008-0000-0A00-00002D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045C23-0014-4D4B-95D7-AD2E45E5518A}" name="Tableau1" displayName="Tableau1" ref="B48:D385" totalsRowShown="0" headerRowDxfId="17" headerRowBorderDxfId="16" tableBorderDxfId="15" totalsRowBorderDxfId="14">
  <autoFilter ref="B48:D385" xr:uid="{A4F2A08A-CA72-4F40-AC0C-CCE658D33C7D}"/>
  <tableColumns count="3">
    <tableColumn id="1" xr3:uid="{D08C65A7-79FA-4445-92A2-4650A7D0905C}" name="Référence" dataDxfId="13"/>
    <tableColumn id="2" xr3:uid="{0FD4B733-DF0E-4957-84F5-DA299EE5657B}" name="Désignation " dataDxfId="12"/>
    <tableColumn id="3" xr3:uid="{ADD992CB-57B0-46DD-9047-3A03AEA254CB}" name="lg barre en mm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7B1EB67-F8EA-4864-95AA-B68157020084}" name="Tableau2" displayName="Tableau2" ref="G50:H1065" totalsRowShown="0" headerRowDxfId="10" headerRowBorderDxfId="9" tableBorderDxfId="8" totalsRowBorderDxfId="7">
  <autoFilter ref="G50:H1065" xr:uid="{DF6221DA-7D8E-4005-8049-9C823180679D}"/>
  <tableColumns count="2">
    <tableColumn id="1" xr3:uid="{6051FE96-C36C-4735-941D-FC95EB825490}" name="Désignation " dataDxfId="6"/>
    <tableColumn id="2" xr3:uid="{34ED209A-09D8-4D61-8B78-E591303B0ECF}" name="Référence" dataDxfId="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21BB885-BC5B-4980-BE9D-B27CBCAB7FF0}" name="Tableau3" displayName="Tableau3" ref="E24:G46" totalsRowShown="0" headerRowDxfId="4" tableBorderDxfId="3">
  <autoFilter ref="E24:G46" xr:uid="{3EE599F4-7C54-415D-BEA1-C18BEDD77E81}"/>
  <tableColumns count="3">
    <tableColumn id="1" xr3:uid="{AB632195-BF6A-4CDF-957A-D173F4600D91}" name="Dimension IPE / IPN / HEA" dataDxfId="2"/>
    <tableColumn id="2" xr3:uid="{FE31E9CA-6582-4312-BCCF-A6725FE28E19}" name="Ref" dataDxfId="1"/>
    <tableColumn id="3" xr3:uid="{CB9D692A-8D10-49CF-BD24-6BA9E9994BFB}" name="lg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22.emf"/><Relationship Id="rId4" Type="http://schemas.openxmlformats.org/officeDocument/2006/relationships/control" Target="../activeX/activeX4.xml"/><Relationship Id="rId9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4.emf"/><Relationship Id="rId4" Type="http://schemas.openxmlformats.org/officeDocument/2006/relationships/control" Target="../activeX/activeX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.xml"/><Relationship Id="rId5" Type="http://schemas.openxmlformats.org/officeDocument/2006/relationships/image" Target="../media/image25.emf"/><Relationship Id="rId4" Type="http://schemas.openxmlformats.org/officeDocument/2006/relationships/control" Target="../activeX/activeX7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.xml"/><Relationship Id="rId13" Type="http://schemas.openxmlformats.org/officeDocument/2006/relationships/image" Target="../media/image30.emf"/><Relationship Id="rId18" Type="http://schemas.openxmlformats.org/officeDocument/2006/relationships/control" Target="../activeX/activeX15.xml"/><Relationship Id="rId26" Type="http://schemas.openxmlformats.org/officeDocument/2006/relationships/ctrlProp" Target="../ctrlProps/ctrlProp6.xml"/><Relationship Id="rId3" Type="http://schemas.openxmlformats.org/officeDocument/2006/relationships/vmlDrawing" Target="../drawings/vmlDrawing5.vml"/><Relationship Id="rId21" Type="http://schemas.openxmlformats.org/officeDocument/2006/relationships/image" Target="../media/image34.emf"/><Relationship Id="rId7" Type="http://schemas.openxmlformats.org/officeDocument/2006/relationships/image" Target="../media/image27.emf"/><Relationship Id="rId12" Type="http://schemas.openxmlformats.org/officeDocument/2006/relationships/control" Target="../activeX/activeX12.xml"/><Relationship Id="rId17" Type="http://schemas.openxmlformats.org/officeDocument/2006/relationships/image" Target="../media/image32.emf"/><Relationship Id="rId25" Type="http://schemas.openxmlformats.org/officeDocument/2006/relationships/ctrlProp" Target="../ctrlProps/ctrlProp5.xml"/><Relationship Id="rId33" Type="http://schemas.openxmlformats.org/officeDocument/2006/relationships/ctrlProp" Target="../ctrlProps/ctrlProp13.xml"/><Relationship Id="rId2" Type="http://schemas.openxmlformats.org/officeDocument/2006/relationships/drawing" Target="../drawings/drawing5.xml"/><Relationship Id="rId16" Type="http://schemas.openxmlformats.org/officeDocument/2006/relationships/control" Target="../activeX/activeX14.xml"/><Relationship Id="rId20" Type="http://schemas.openxmlformats.org/officeDocument/2006/relationships/control" Target="../activeX/activeX16.xml"/><Relationship Id="rId29" Type="http://schemas.openxmlformats.org/officeDocument/2006/relationships/ctrlProp" Target="../ctrlProps/ctrlProp9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9.xml"/><Relationship Id="rId11" Type="http://schemas.openxmlformats.org/officeDocument/2006/relationships/image" Target="../media/image29.emf"/><Relationship Id="rId24" Type="http://schemas.openxmlformats.org/officeDocument/2006/relationships/ctrlProp" Target="../ctrlProps/ctrlProp4.xml"/><Relationship Id="rId32" Type="http://schemas.openxmlformats.org/officeDocument/2006/relationships/ctrlProp" Target="../ctrlProps/ctrlProp12.xml"/><Relationship Id="rId5" Type="http://schemas.openxmlformats.org/officeDocument/2006/relationships/image" Target="../media/image26.emf"/><Relationship Id="rId15" Type="http://schemas.openxmlformats.org/officeDocument/2006/relationships/image" Target="../media/image31.emf"/><Relationship Id="rId23" Type="http://schemas.openxmlformats.org/officeDocument/2006/relationships/image" Target="../media/image35.emf"/><Relationship Id="rId28" Type="http://schemas.openxmlformats.org/officeDocument/2006/relationships/ctrlProp" Target="../ctrlProps/ctrlProp8.xml"/><Relationship Id="rId10" Type="http://schemas.openxmlformats.org/officeDocument/2006/relationships/control" Target="../activeX/activeX11.xml"/><Relationship Id="rId19" Type="http://schemas.openxmlformats.org/officeDocument/2006/relationships/image" Target="../media/image33.emf"/><Relationship Id="rId31" Type="http://schemas.openxmlformats.org/officeDocument/2006/relationships/ctrlProp" Target="../ctrlProps/ctrlProp11.xml"/><Relationship Id="rId4" Type="http://schemas.openxmlformats.org/officeDocument/2006/relationships/control" Target="../activeX/activeX8.xml"/><Relationship Id="rId9" Type="http://schemas.openxmlformats.org/officeDocument/2006/relationships/image" Target="../media/image28.emf"/><Relationship Id="rId14" Type="http://schemas.openxmlformats.org/officeDocument/2006/relationships/control" Target="../activeX/activeX13.xml"/><Relationship Id="rId22" Type="http://schemas.openxmlformats.org/officeDocument/2006/relationships/control" Target="../activeX/activeX17.xml"/><Relationship Id="rId27" Type="http://schemas.openxmlformats.org/officeDocument/2006/relationships/ctrlProp" Target="../ctrlProps/ctrlProp7.xml"/><Relationship Id="rId30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35730-EC82-40BF-B42A-7F399F06D35A}">
  <sheetPr codeName="Feuil1"/>
  <dimension ref="A1:O126"/>
  <sheetViews>
    <sheetView topLeftCell="A60" zoomScale="85" zoomScaleNormal="85" workbookViewId="0">
      <selection activeCell="M35" sqref="M35"/>
    </sheetView>
  </sheetViews>
  <sheetFormatPr baseColWidth="10" defaultRowHeight="15" x14ac:dyDescent="0.25"/>
  <sheetData>
    <row r="1" spans="1:15" ht="19.5" customHeight="1" thickTop="1" x14ac:dyDescent="0.25">
      <c r="A1" s="25" t="s">
        <v>100</v>
      </c>
      <c r="B1" s="26"/>
      <c r="C1" s="26"/>
      <c r="D1" s="209" t="s">
        <v>105</v>
      </c>
      <c r="E1" s="210"/>
      <c r="F1" s="210"/>
      <c r="G1" s="210"/>
      <c r="H1" s="210"/>
      <c r="I1" s="210"/>
      <c r="J1" s="210"/>
      <c r="K1" s="210"/>
      <c r="L1" s="210"/>
      <c r="M1" s="211"/>
      <c r="N1" s="207" t="s">
        <v>101</v>
      </c>
      <c r="O1" s="208"/>
    </row>
    <row r="2" spans="1:15" ht="23.25" customHeight="1" x14ac:dyDescent="0.25">
      <c r="A2" s="27" t="s">
        <v>100</v>
      </c>
      <c r="B2" s="28"/>
      <c r="C2" s="29"/>
      <c r="D2" s="212"/>
      <c r="E2" s="213"/>
      <c r="F2" s="213"/>
      <c r="G2" s="213"/>
      <c r="H2" s="213"/>
      <c r="I2" s="213"/>
      <c r="J2" s="213"/>
      <c r="K2" s="213"/>
      <c r="L2" s="213"/>
      <c r="M2" s="214"/>
      <c r="N2" s="30" t="s">
        <v>102</v>
      </c>
      <c r="O2" s="31"/>
    </row>
    <row r="3" spans="1:15" ht="15" customHeight="1" x14ac:dyDescent="0.25">
      <c r="A3" s="32"/>
      <c r="B3" s="33"/>
      <c r="C3" s="34"/>
      <c r="D3" s="212"/>
      <c r="E3" s="213"/>
      <c r="F3" s="213"/>
      <c r="G3" s="213"/>
      <c r="H3" s="213"/>
      <c r="I3" s="213"/>
      <c r="J3" s="213"/>
      <c r="K3" s="213"/>
      <c r="L3" s="213"/>
      <c r="M3" s="214"/>
      <c r="N3" s="30"/>
      <c r="O3" s="31"/>
    </row>
    <row r="4" spans="1:15" ht="15.75" x14ac:dyDescent="0.25">
      <c r="A4" s="35"/>
      <c r="B4" s="36"/>
      <c r="C4" s="37"/>
      <c r="D4" s="212"/>
      <c r="E4" s="213"/>
      <c r="F4" s="213"/>
      <c r="G4" s="213"/>
      <c r="H4" s="213"/>
      <c r="I4" s="213"/>
      <c r="J4" s="213"/>
      <c r="K4" s="213"/>
      <c r="L4" s="213"/>
      <c r="M4" s="214"/>
      <c r="N4" s="38" t="s">
        <v>103</v>
      </c>
      <c r="O4" s="39" t="s">
        <v>104</v>
      </c>
    </row>
    <row r="5" spans="1:15" ht="15.75" customHeight="1" thickBot="1" x14ac:dyDescent="0.3">
      <c r="A5" s="40"/>
      <c r="B5" s="41"/>
      <c r="C5" s="42"/>
      <c r="D5" s="215"/>
      <c r="E5" s="216"/>
      <c r="F5" s="216"/>
      <c r="G5" s="216"/>
      <c r="H5" s="216"/>
      <c r="I5" s="216"/>
      <c r="J5" s="216"/>
      <c r="K5" s="216"/>
      <c r="L5" s="216"/>
      <c r="M5" s="217"/>
      <c r="N5" s="43"/>
      <c r="O5" s="44"/>
    </row>
    <row r="6" spans="1:15" ht="15.75" thickTop="1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6"/>
    </row>
    <row r="7" spans="1:15" ht="21" x14ac:dyDescent="0.35">
      <c r="J7" s="62"/>
      <c r="O7" s="48"/>
    </row>
    <row r="8" spans="1:15" x14ac:dyDescent="0.25">
      <c r="O8" s="48"/>
    </row>
    <row r="9" spans="1:15" x14ac:dyDescent="0.25">
      <c r="O9" s="48"/>
    </row>
    <row r="10" spans="1:15" x14ac:dyDescent="0.25">
      <c r="O10" s="48"/>
    </row>
    <row r="11" spans="1:15" ht="14.45" customHeight="1" x14ac:dyDescent="0.25">
      <c r="A11" s="47"/>
      <c r="O11" s="48"/>
    </row>
    <row r="12" spans="1:15" ht="17.45" customHeight="1" x14ac:dyDescent="0.25">
      <c r="A12" s="49"/>
      <c r="B12" s="204" t="s">
        <v>106</v>
      </c>
      <c r="C12" s="204"/>
      <c r="D12" s="50"/>
      <c r="E12" s="204" t="s">
        <v>128</v>
      </c>
      <c r="F12" s="204"/>
      <c r="G12" s="50"/>
      <c r="H12" s="204" t="s">
        <v>129</v>
      </c>
      <c r="I12" s="204"/>
      <c r="J12" s="50"/>
      <c r="K12" s="204" t="s">
        <v>130</v>
      </c>
      <c r="L12" s="204"/>
      <c r="M12" s="50"/>
      <c r="N12" s="218" t="s">
        <v>131</v>
      </c>
      <c r="O12" s="219"/>
    </row>
    <row r="13" spans="1:15" x14ac:dyDescent="0.25">
      <c r="A13" s="51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3"/>
    </row>
    <row r="14" spans="1:15" x14ac:dyDescent="0.25">
      <c r="A14" s="51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3"/>
    </row>
    <row r="15" spans="1:15" x14ac:dyDescent="0.25">
      <c r="A15" s="51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3"/>
    </row>
    <row r="16" spans="1:15" x14ac:dyDescent="0.25">
      <c r="A16" s="51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3"/>
    </row>
    <row r="17" spans="1:15" x14ac:dyDescent="0.25">
      <c r="A17" s="51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3"/>
    </row>
    <row r="18" spans="1:15" x14ac:dyDescent="0.25">
      <c r="A18" s="51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3"/>
    </row>
    <row r="19" spans="1:15" x14ac:dyDescent="0.25">
      <c r="A19" s="51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3"/>
    </row>
    <row r="20" spans="1:15" x14ac:dyDescent="0.25">
      <c r="A20" s="51"/>
      <c r="B20" s="52"/>
      <c r="C20" s="52"/>
      <c r="D20" s="52"/>
      <c r="E20" s="52"/>
      <c r="F20" s="52"/>
      <c r="G20" s="52"/>
      <c r="H20" s="52"/>
      <c r="J20" s="52"/>
      <c r="K20" s="52"/>
      <c r="L20" s="52"/>
      <c r="M20" s="52"/>
      <c r="N20" s="52"/>
      <c r="O20" s="53"/>
    </row>
    <row r="21" spans="1:15" x14ac:dyDescent="0.25">
      <c r="A21" s="51"/>
      <c r="B21" s="52"/>
      <c r="C21" s="52"/>
      <c r="D21" s="52"/>
      <c r="E21" s="52"/>
      <c r="F21" s="52"/>
      <c r="H21" s="52"/>
      <c r="I21" s="52"/>
      <c r="J21" s="52"/>
      <c r="K21" s="52"/>
      <c r="L21" s="52"/>
      <c r="M21" s="52"/>
      <c r="N21" s="52"/>
      <c r="O21" s="53"/>
    </row>
    <row r="22" spans="1:15" x14ac:dyDescent="0.25">
      <c r="A22" s="51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3"/>
    </row>
    <row r="23" spans="1:15" x14ac:dyDescent="0.25">
      <c r="A23" s="51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3"/>
    </row>
    <row r="24" spans="1:15" x14ac:dyDescent="0.25">
      <c r="A24" s="54"/>
      <c r="B24" s="204" t="s">
        <v>144</v>
      </c>
      <c r="C24" s="204"/>
      <c r="D24" s="55"/>
      <c r="E24" s="204" t="s">
        <v>145</v>
      </c>
      <c r="F24" s="204"/>
      <c r="G24" s="55"/>
      <c r="H24" s="204" t="s">
        <v>146</v>
      </c>
      <c r="I24" s="204"/>
      <c r="J24" s="55"/>
      <c r="K24" s="204" t="s">
        <v>147</v>
      </c>
      <c r="L24" s="204"/>
      <c r="M24" s="55"/>
      <c r="N24" s="204" t="s">
        <v>148</v>
      </c>
      <c r="O24" s="220"/>
    </row>
    <row r="25" spans="1:15" x14ac:dyDescent="0.25">
      <c r="A25" s="51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3"/>
    </row>
    <row r="26" spans="1:15" x14ac:dyDescent="0.25">
      <c r="A26" s="51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3"/>
    </row>
    <row r="27" spans="1:15" x14ac:dyDescent="0.25">
      <c r="A27" s="51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3"/>
    </row>
    <row r="28" spans="1:15" x14ac:dyDescent="0.25">
      <c r="A28" s="51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3"/>
    </row>
    <row r="29" spans="1:15" x14ac:dyDescent="0.25">
      <c r="A29" s="51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3"/>
    </row>
    <row r="30" spans="1:15" x14ac:dyDescent="0.25">
      <c r="A30" s="51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3"/>
    </row>
    <row r="31" spans="1:15" x14ac:dyDescent="0.25">
      <c r="A31" s="51"/>
      <c r="B31" s="52"/>
      <c r="C31" s="52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3"/>
    </row>
    <row r="32" spans="1:15" x14ac:dyDescent="0.25">
      <c r="A32" s="51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3"/>
    </row>
    <row r="33" spans="1:15" x14ac:dyDescent="0.25">
      <c r="A33" s="51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3"/>
    </row>
    <row r="34" spans="1:15" x14ac:dyDescent="0.25">
      <c r="A34" s="51"/>
      <c r="B34" s="52"/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3"/>
    </row>
    <row r="35" spans="1:15" x14ac:dyDescent="0.2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3"/>
    </row>
    <row r="36" spans="1:15" x14ac:dyDescent="0.2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3"/>
    </row>
    <row r="37" spans="1:15" ht="14.45" customHeight="1" x14ac:dyDescent="0.25">
      <c r="A37" s="51"/>
      <c r="B37" s="204" t="s">
        <v>151</v>
      </c>
      <c r="C37" s="204"/>
      <c r="D37" s="52"/>
      <c r="E37" s="204" t="s">
        <v>153</v>
      </c>
      <c r="F37" s="204"/>
      <c r="G37" s="52"/>
      <c r="H37" s="204" t="s">
        <v>154</v>
      </c>
      <c r="I37" s="204"/>
      <c r="J37" s="52"/>
      <c r="K37" s="204" t="s">
        <v>155</v>
      </c>
      <c r="L37" s="204"/>
      <c r="M37" s="52"/>
      <c r="N37" s="205"/>
      <c r="O37" s="206"/>
    </row>
    <row r="38" spans="1:15" x14ac:dyDescent="0.25">
      <c r="A38" s="51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3"/>
    </row>
    <row r="39" spans="1:15" x14ac:dyDescent="0.25">
      <c r="A39" s="51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3"/>
    </row>
    <row r="40" spans="1:15" x14ac:dyDescent="0.25">
      <c r="A40" s="51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3"/>
    </row>
    <row r="41" spans="1:15" x14ac:dyDescent="0.25">
      <c r="A41" s="51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3"/>
    </row>
    <row r="42" spans="1:15" x14ac:dyDescent="0.25">
      <c r="A42" s="51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3"/>
    </row>
    <row r="43" spans="1:15" x14ac:dyDescent="0.25">
      <c r="A43" s="51"/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3"/>
    </row>
    <row r="44" spans="1:15" x14ac:dyDescent="0.25">
      <c r="A44" s="51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3"/>
    </row>
    <row r="45" spans="1:15" x14ac:dyDescent="0.25">
      <c r="A45" s="51"/>
      <c r="B45" s="52"/>
      <c r="C45" s="52"/>
      <c r="D45" s="52"/>
      <c r="E45" s="52"/>
      <c r="F45" s="52"/>
      <c r="G45" s="52"/>
      <c r="H45" s="52"/>
      <c r="I45" s="52"/>
      <c r="J45" s="52"/>
      <c r="K45" s="52"/>
      <c r="L45" s="52"/>
      <c r="M45" s="52"/>
      <c r="N45" s="52"/>
      <c r="O45" s="53"/>
    </row>
    <row r="46" spans="1:15" x14ac:dyDescent="0.25">
      <c r="A46" s="51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3"/>
    </row>
    <row r="47" spans="1:15" x14ac:dyDescent="0.25">
      <c r="A47" s="51"/>
      <c r="O47" s="53"/>
    </row>
    <row r="48" spans="1:15" x14ac:dyDescent="0.25">
      <c r="A48" s="51"/>
      <c r="O48" s="53"/>
    </row>
    <row r="49" spans="1:15" ht="15" customHeight="1" x14ac:dyDescent="0.25">
      <c r="A49" s="51"/>
      <c r="O49" s="53"/>
    </row>
    <row r="50" spans="1:15" x14ac:dyDescent="0.25">
      <c r="A50" s="51"/>
      <c r="O50" s="53"/>
    </row>
    <row r="51" spans="1:15" x14ac:dyDescent="0.25">
      <c r="A51" s="51"/>
      <c r="O51" s="53"/>
    </row>
    <row r="52" spans="1:15" x14ac:dyDescent="0.25">
      <c r="A52" s="51"/>
      <c r="O52" s="53"/>
    </row>
    <row r="53" spans="1:15" x14ac:dyDescent="0.25">
      <c r="A53" s="51"/>
      <c r="O53" s="53"/>
    </row>
    <row r="54" spans="1:15" x14ac:dyDescent="0.25">
      <c r="A54" s="51"/>
      <c r="O54" s="84"/>
    </row>
    <row r="55" spans="1:15" x14ac:dyDescent="0.25">
      <c r="A55" s="51"/>
      <c r="O55" s="84"/>
    </row>
    <row r="56" spans="1:15" x14ac:dyDescent="0.25">
      <c r="O56" s="84"/>
    </row>
    <row r="57" spans="1:15" x14ac:dyDescent="0.25">
      <c r="O57" s="84"/>
    </row>
    <row r="58" spans="1:15" x14ac:dyDescent="0.25">
      <c r="O58" s="84"/>
    </row>
    <row r="59" spans="1:15" x14ac:dyDescent="0.25">
      <c r="O59" s="84"/>
    </row>
    <row r="60" spans="1:15" x14ac:dyDescent="0.25">
      <c r="O60" s="84"/>
    </row>
    <row r="61" spans="1:15" x14ac:dyDescent="0.25">
      <c r="O61" s="84"/>
    </row>
    <row r="62" spans="1:15" x14ac:dyDescent="0.25">
      <c r="O62" s="84"/>
    </row>
    <row r="63" spans="1:15" x14ac:dyDescent="0.25">
      <c r="O63" s="84"/>
    </row>
    <row r="64" spans="1:15" x14ac:dyDescent="0.25">
      <c r="O64" s="84"/>
    </row>
    <row r="65" spans="2:15" x14ac:dyDescent="0.25">
      <c r="O65" s="84"/>
    </row>
    <row r="66" spans="2:15" x14ac:dyDescent="0.25">
      <c r="O66" s="84"/>
    </row>
    <row r="67" spans="2:15" x14ac:dyDescent="0.25">
      <c r="O67" s="84"/>
    </row>
    <row r="68" spans="2:15" x14ac:dyDescent="0.25">
      <c r="O68" s="84"/>
    </row>
    <row r="69" spans="2:15" x14ac:dyDescent="0.25">
      <c r="O69" s="84"/>
    </row>
    <row r="70" spans="2:15" x14ac:dyDescent="0.25">
      <c r="O70" s="84"/>
    </row>
    <row r="71" spans="2:15" x14ac:dyDescent="0.25">
      <c r="O71" s="84"/>
    </row>
    <row r="72" spans="2:15" x14ac:dyDescent="0.25">
      <c r="O72" s="84"/>
    </row>
    <row r="73" spans="2:15" x14ac:dyDescent="0.25">
      <c r="O73" s="84"/>
    </row>
    <row r="74" spans="2:15" x14ac:dyDescent="0.25">
      <c r="O74" s="84"/>
    </row>
    <row r="75" spans="2:15" x14ac:dyDescent="0.25">
      <c r="O75" s="84"/>
    </row>
    <row r="76" spans="2:15" x14ac:dyDescent="0.25"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84"/>
    </row>
    <row r="77" spans="2:15" x14ac:dyDescent="0.25">
      <c r="B77" s="52"/>
      <c r="C77" s="52"/>
      <c r="D77" s="52"/>
      <c r="E77" s="52"/>
      <c r="F77" s="52"/>
      <c r="G77" s="52"/>
      <c r="I77" s="52"/>
      <c r="J77" s="52"/>
      <c r="K77" s="52"/>
      <c r="L77" s="52"/>
      <c r="M77" s="52"/>
      <c r="N77" s="52"/>
      <c r="O77" s="84"/>
    </row>
    <row r="78" spans="2:15" x14ac:dyDescent="0.25">
      <c r="B78" s="73" t="s">
        <v>829</v>
      </c>
      <c r="C78" s="64"/>
      <c r="E78" s="52"/>
      <c r="F78" s="52"/>
      <c r="G78" s="89" t="s">
        <v>2852</v>
      </c>
      <c r="H78" s="52"/>
      <c r="I78" s="52"/>
      <c r="J78" s="52"/>
      <c r="L78" s="89" t="s">
        <v>2853</v>
      </c>
      <c r="M78" s="52"/>
      <c r="N78" s="52"/>
      <c r="O78" s="84"/>
    </row>
    <row r="79" spans="2:15" x14ac:dyDescent="0.25"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84"/>
    </row>
    <row r="80" spans="2:15" x14ac:dyDescent="0.25"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84"/>
    </row>
    <row r="81" spans="2:15" x14ac:dyDescent="0.25"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84"/>
    </row>
    <row r="82" spans="2:15" x14ac:dyDescent="0.25"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84"/>
    </row>
    <row r="83" spans="2:15" x14ac:dyDescent="0.25"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84"/>
    </row>
    <row r="84" spans="2:15" x14ac:dyDescent="0.25"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84"/>
    </row>
    <row r="85" spans="2:15" x14ac:dyDescent="0.25">
      <c r="O85" s="84"/>
    </row>
    <row r="86" spans="2:15" x14ac:dyDescent="0.25">
      <c r="C86" s="89" t="s">
        <v>2854</v>
      </c>
      <c r="G86" s="89" t="s">
        <v>2855</v>
      </c>
      <c r="L86" s="89" t="s">
        <v>2856</v>
      </c>
      <c r="O86" s="84"/>
    </row>
    <row r="87" spans="2:15" x14ac:dyDescent="0.25">
      <c r="O87" s="84"/>
    </row>
    <row r="88" spans="2:15" x14ac:dyDescent="0.25">
      <c r="O88" s="84"/>
    </row>
    <row r="89" spans="2:15" x14ac:dyDescent="0.25">
      <c r="O89" s="84"/>
    </row>
    <row r="90" spans="2:15" x14ac:dyDescent="0.25">
      <c r="O90" s="84"/>
    </row>
    <row r="91" spans="2:15" x14ac:dyDescent="0.25">
      <c r="O91" s="84"/>
    </row>
    <row r="92" spans="2:15" x14ac:dyDescent="0.25">
      <c r="O92" s="84"/>
    </row>
    <row r="93" spans="2:15" x14ac:dyDescent="0.25">
      <c r="O93" s="84"/>
    </row>
    <row r="94" spans="2:15" x14ac:dyDescent="0.25">
      <c r="C94" s="89" t="s">
        <v>2857</v>
      </c>
      <c r="G94" s="89" t="s">
        <v>2858</v>
      </c>
      <c r="L94" s="89" t="s">
        <v>2859</v>
      </c>
      <c r="O94" s="84"/>
    </row>
    <row r="95" spans="2:15" x14ac:dyDescent="0.25">
      <c r="O95" s="84"/>
    </row>
    <row r="96" spans="2:15" x14ac:dyDescent="0.25">
      <c r="O96" s="84"/>
    </row>
    <row r="97" spans="3:15" x14ac:dyDescent="0.25">
      <c r="O97" s="84"/>
    </row>
    <row r="98" spans="3:15" x14ac:dyDescent="0.25">
      <c r="O98" s="84"/>
    </row>
    <row r="99" spans="3:15" x14ac:dyDescent="0.25">
      <c r="O99" s="84"/>
    </row>
    <row r="100" spans="3:15" x14ac:dyDescent="0.25">
      <c r="O100" s="84"/>
    </row>
    <row r="101" spans="3:15" x14ac:dyDescent="0.25">
      <c r="C101" s="89" t="s">
        <v>2860</v>
      </c>
      <c r="G101" s="89" t="s">
        <v>2861</v>
      </c>
      <c r="L101" s="89" t="s">
        <v>2862</v>
      </c>
      <c r="O101" s="84"/>
    </row>
    <row r="102" spans="3:15" x14ac:dyDescent="0.25">
      <c r="O102" s="84"/>
    </row>
    <row r="103" spans="3:15" x14ac:dyDescent="0.25">
      <c r="O103" s="84"/>
    </row>
    <row r="104" spans="3:15" x14ac:dyDescent="0.25">
      <c r="O104" s="84"/>
    </row>
    <row r="105" spans="3:15" x14ac:dyDescent="0.25">
      <c r="O105" s="84"/>
    </row>
    <row r="106" spans="3:15" x14ac:dyDescent="0.25">
      <c r="O106" s="84"/>
    </row>
    <row r="107" spans="3:15" x14ac:dyDescent="0.25">
      <c r="O107" s="84"/>
    </row>
    <row r="108" spans="3:15" x14ac:dyDescent="0.25">
      <c r="O108" s="84"/>
    </row>
    <row r="109" spans="3:15" x14ac:dyDescent="0.25">
      <c r="O109" s="84"/>
    </row>
    <row r="110" spans="3:15" x14ac:dyDescent="0.25">
      <c r="O110" s="84"/>
    </row>
    <row r="111" spans="3:15" x14ac:dyDescent="0.25">
      <c r="O111" s="84"/>
    </row>
    <row r="112" spans="3:15" x14ac:dyDescent="0.25">
      <c r="O112" s="84"/>
    </row>
    <row r="113" spans="15:15" x14ac:dyDescent="0.25">
      <c r="O113" s="84"/>
    </row>
    <row r="114" spans="15:15" x14ac:dyDescent="0.25">
      <c r="O114" s="84"/>
    </row>
    <row r="115" spans="15:15" x14ac:dyDescent="0.25">
      <c r="O115" s="84"/>
    </row>
    <row r="116" spans="15:15" x14ac:dyDescent="0.25">
      <c r="O116" s="84"/>
    </row>
    <row r="117" spans="15:15" x14ac:dyDescent="0.25">
      <c r="O117" s="84"/>
    </row>
    <row r="118" spans="15:15" x14ac:dyDescent="0.25">
      <c r="O118" s="84"/>
    </row>
    <row r="119" spans="15:15" x14ac:dyDescent="0.25">
      <c r="O119" s="84"/>
    </row>
    <row r="120" spans="15:15" x14ac:dyDescent="0.25">
      <c r="O120" s="84"/>
    </row>
    <row r="121" spans="15:15" x14ac:dyDescent="0.25">
      <c r="O121" s="84"/>
    </row>
    <row r="122" spans="15:15" x14ac:dyDescent="0.25">
      <c r="O122" s="84"/>
    </row>
    <row r="123" spans="15:15" x14ac:dyDescent="0.25">
      <c r="O123" s="84"/>
    </row>
    <row r="124" spans="15:15" x14ac:dyDescent="0.25">
      <c r="O124" s="84"/>
    </row>
    <row r="125" spans="15:15" x14ac:dyDescent="0.25">
      <c r="O125" s="84"/>
    </row>
    <row r="126" spans="15:15" x14ac:dyDescent="0.25">
      <c r="O126" s="84"/>
    </row>
  </sheetData>
  <mergeCells count="17">
    <mergeCell ref="B24:C24"/>
    <mergeCell ref="E24:F24"/>
    <mergeCell ref="H24:I24"/>
    <mergeCell ref="K24:L24"/>
    <mergeCell ref="N24:O24"/>
    <mergeCell ref="N1:O1"/>
    <mergeCell ref="B12:C12"/>
    <mergeCell ref="E12:F12"/>
    <mergeCell ref="H12:I12"/>
    <mergeCell ref="K12:L12"/>
    <mergeCell ref="D1:M5"/>
    <mergeCell ref="N12:O12"/>
    <mergeCell ref="E37:F37"/>
    <mergeCell ref="H37:I37"/>
    <mergeCell ref="K37:L37"/>
    <mergeCell ref="N37:O37"/>
    <mergeCell ref="B37:C3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5" r:id="rId4" name="Bot_as_char">
          <controlPr defaultSize="0" autoLine="0" autoPict="0" r:id="rId5">
            <anchor moveWithCells="1">
              <from>
                <xdr:col>10</xdr:col>
                <xdr:colOff>38100</xdr:colOff>
                <xdr:row>5</xdr:row>
                <xdr:rowOff>171450</xdr:rowOff>
              </from>
              <to>
                <xdr:col>13</xdr:col>
                <xdr:colOff>200025</xdr:colOff>
                <xdr:row>8</xdr:row>
                <xdr:rowOff>142875</xdr:rowOff>
              </to>
            </anchor>
          </controlPr>
        </control>
      </mc:Choice>
      <mc:Fallback>
        <control shapeId="3075" r:id="rId4" name="Bot_as_char"/>
      </mc:Fallback>
    </mc:AlternateContent>
    <mc:AlternateContent xmlns:mc="http://schemas.openxmlformats.org/markup-compatibility/2006">
      <mc:Choice Requires="x14">
        <control shapeId="3074" r:id="rId6" name="CommandButton2">
          <controlPr defaultSize="0" autoLine="0" r:id="rId7">
            <anchor moveWithCells="1">
              <from>
                <xdr:col>1</xdr:col>
                <xdr:colOff>476250</xdr:colOff>
                <xdr:row>6</xdr:row>
                <xdr:rowOff>0</xdr:rowOff>
              </from>
              <to>
                <xdr:col>4</xdr:col>
                <xdr:colOff>400050</xdr:colOff>
                <xdr:row>8</xdr:row>
                <xdr:rowOff>180975</xdr:rowOff>
              </to>
            </anchor>
          </controlPr>
        </control>
      </mc:Choice>
      <mc:Fallback>
        <control shapeId="3074" r:id="rId6" name="CommandButton2"/>
      </mc:Fallback>
    </mc:AlternateContent>
    <mc:AlternateContent xmlns:mc="http://schemas.openxmlformats.org/markup-compatibility/2006">
      <mc:Choice Requires="x14">
        <control shapeId="3073" r:id="rId8" name="CommandButton1">
          <controlPr defaultSize="0" autoLine="0" r:id="rId9">
            <anchor moveWithCells="1">
              <from>
                <xdr:col>6</xdr:col>
                <xdr:colOff>104775</xdr:colOff>
                <xdr:row>5</xdr:row>
                <xdr:rowOff>171450</xdr:rowOff>
              </from>
              <to>
                <xdr:col>9</xdr:col>
                <xdr:colOff>19050</xdr:colOff>
                <xdr:row>8</xdr:row>
                <xdr:rowOff>142875</xdr:rowOff>
              </to>
            </anchor>
          </controlPr>
        </control>
      </mc:Choice>
      <mc:Fallback>
        <control shapeId="3073" r:id="rId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W729"/>
  <sheetViews>
    <sheetView topLeftCell="D1" zoomScaleNormal="100" workbookViewId="0">
      <selection activeCell="M20" sqref="M20"/>
    </sheetView>
  </sheetViews>
  <sheetFormatPr baseColWidth="10" defaultRowHeight="15" x14ac:dyDescent="0.25"/>
  <cols>
    <col min="1" max="1" width="13.7109375" bestFit="1" customWidth="1"/>
    <col min="2" max="2" width="7.140625" customWidth="1"/>
    <col min="3" max="3" width="47.7109375" customWidth="1"/>
    <col min="5" max="5" width="10.7109375" customWidth="1"/>
    <col min="6" max="6" width="5.7109375" customWidth="1"/>
    <col min="7" max="7" width="5.140625" customWidth="1"/>
    <col min="8" max="8" width="4.140625" customWidth="1"/>
    <col min="9" max="9" width="4.85546875" customWidth="1"/>
    <col min="10" max="10" width="14.28515625" customWidth="1"/>
    <col min="20" max="20" width="43.85546875" bestFit="1" customWidth="1"/>
  </cols>
  <sheetData>
    <row r="1" spans="1:23" x14ac:dyDescent="0.25">
      <c r="A1" s="15" t="s">
        <v>0</v>
      </c>
      <c r="B1" s="16"/>
      <c r="C1" s="16"/>
      <c r="D1" s="16"/>
      <c r="E1" s="16"/>
      <c r="F1" s="224"/>
      <c r="G1" s="224"/>
      <c r="H1" s="224"/>
      <c r="I1" s="224"/>
    </row>
    <row r="2" spans="1:23" x14ac:dyDescent="0.25">
      <c r="A2" s="188" t="s">
        <v>1</v>
      </c>
      <c r="B2" s="188"/>
      <c r="C2" s="78"/>
      <c r="D2" s="188" t="s">
        <v>2</v>
      </c>
      <c r="E2" s="188"/>
      <c r="F2" s="78" t="s">
        <v>65</v>
      </c>
      <c r="G2" s="188" t="s">
        <v>3</v>
      </c>
      <c r="H2" s="226"/>
      <c r="I2" s="226"/>
      <c r="T2" t="e">
        <v>#N/A</v>
      </c>
      <c r="U2" t="e">
        <v>#N/A</v>
      </c>
      <c r="V2" t="e">
        <v>#N/A</v>
      </c>
      <c r="W2" t="e">
        <v>#N/A</v>
      </c>
    </row>
    <row r="3" spans="1:23" x14ac:dyDescent="0.25">
      <c r="A3" s="188" t="s">
        <v>4</v>
      </c>
      <c r="B3" s="188"/>
      <c r="C3" s="78"/>
      <c r="D3" s="188" t="s">
        <v>5</v>
      </c>
      <c r="E3" s="78">
        <v>28885</v>
      </c>
      <c r="F3" s="225" t="s">
        <v>6</v>
      </c>
      <c r="G3" s="225"/>
      <c r="H3" s="225"/>
      <c r="I3" s="225"/>
      <c r="T3" t="e">
        <v>#N/A</v>
      </c>
      <c r="U3" t="e">
        <v>#N/A</v>
      </c>
      <c r="V3">
        <v>0</v>
      </c>
      <c r="W3" t="e">
        <v>#N/A</v>
      </c>
    </row>
    <row r="4" spans="1:23" x14ac:dyDescent="0.25">
      <c r="A4" s="77" t="s">
        <v>7</v>
      </c>
      <c r="B4" s="77"/>
      <c r="C4" s="82"/>
      <c r="D4" s="83" t="s">
        <v>8</v>
      </c>
      <c r="E4" s="223"/>
      <c r="F4" s="223"/>
      <c r="G4" s="223"/>
      <c r="H4" s="223"/>
      <c r="I4" s="223"/>
      <c r="T4" t="e">
        <v>#N/A</v>
      </c>
      <c r="U4" t="e">
        <v>#N/A</v>
      </c>
      <c r="V4">
        <v>0</v>
      </c>
      <c r="W4" t="e">
        <v>#N/A</v>
      </c>
    </row>
    <row r="5" spans="1:23" x14ac:dyDescent="0.25">
      <c r="A5" s="17" t="s">
        <v>9</v>
      </c>
      <c r="B5" s="17"/>
      <c r="C5" s="18"/>
      <c r="D5" s="223"/>
      <c r="E5" s="223"/>
      <c r="F5" s="223"/>
      <c r="G5" s="223"/>
      <c r="H5" s="223"/>
      <c r="I5" s="223"/>
      <c r="T5" t="e">
        <v>#N/A</v>
      </c>
      <c r="U5" t="e">
        <v>#N/A</v>
      </c>
      <c r="V5">
        <v>0</v>
      </c>
      <c r="W5" t="e">
        <v>#N/A</v>
      </c>
    </row>
    <row r="6" spans="1:23" ht="20.25" customHeight="1" x14ac:dyDescent="0.25">
      <c r="A6" s="19" t="s">
        <v>807</v>
      </c>
      <c r="B6" s="19"/>
      <c r="C6" s="19"/>
      <c r="D6" s="19"/>
      <c r="E6" s="222" t="s">
        <v>10</v>
      </c>
      <c r="F6" s="222" t="s">
        <v>11</v>
      </c>
      <c r="G6" s="222" t="s">
        <v>12</v>
      </c>
      <c r="H6" s="221" t="s">
        <v>17</v>
      </c>
      <c r="I6" s="222" t="s">
        <v>13</v>
      </c>
      <c r="T6" t="e">
        <v>#N/A</v>
      </c>
      <c r="U6" t="e">
        <v>#N/A</v>
      </c>
      <c r="V6">
        <v>0</v>
      </c>
      <c r="W6" t="e">
        <v>#N/A</v>
      </c>
    </row>
    <row r="7" spans="1:23" ht="45" customHeight="1" x14ac:dyDescent="0.25">
      <c r="A7" s="22" t="s">
        <v>14</v>
      </c>
      <c r="B7" s="22" t="s">
        <v>66</v>
      </c>
      <c r="C7" s="81" t="s">
        <v>15</v>
      </c>
      <c r="D7" s="189" t="s">
        <v>16</v>
      </c>
      <c r="E7" s="222"/>
      <c r="F7" s="222"/>
      <c r="G7" s="222"/>
      <c r="H7" s="221"/>
      <c r="I7" s="222"/>
      <c r="T7" t="e">
        <v>#N/A</v>
      </c>
      <c r="U7" t="e">
        <v>#N/A</v>
      </c>
      <c r="V7">
        <v>0</v>
      </c>
      <c r="W7" t="e">
        <v>#N/A</v>
      </c>
    </row>
    <row r="8" spans="1:23" x14ac:dyDescent="0.25">
      <c r="A8" s="21"/>
      <c r="B8" s="21">
        <v>1</v>
      </c>
      <c r="C8" s="21" t="s">
        <v>89</v>
      </c>
      <c r="D8" s="21">
        <v>1</v>
      </c>
      <c r="E8" s="21"/>
      <c r="F8" s="21"/>
      <c r="G8" s="21"/>
      <c r="H8" s="21"/>
      <c r="I8" s="21"/>
      <c r="T8" t="e">
        <v>#N/A</v>
      </c>
      <c r="U8" t="e">
        <v>#N/A</v>
      </c>
      <c r="V8">
        <v>0</v>
      </c>
      <c r="W8" t="e">
        <v>#N/A</v>
      </c>
    </row>
    <row r="9" spans="1:23" x14ac:dyDescent="0.25">
      <c r="A9" s="21"/>
      <c r="B9" s="21">
        <v>1</v>
      </c>
      <c r="C9" s="21" t="s">
        <v>88</v>
      </c>
      <c r="D9" s="21">
        <v>1</v>
      </c>
      <c r="E9" s="21"/>
      <c r="F9" s="21"/>
      <c r="G9" s="21"/>
      <c r="H9" s="21"/>
      <c r="I9" s="21"/>
      <c r="T9" t="e">
        <v>#N/A</v>
      </c>
      <c r="U9" t="e">
        <v>#N/A</v>
      </c>
      <c r="V9">
        <v>0</v>
      </c>
      <c r="W9" t="e">
        <v>#N/A</v>
      </c>
    </row>
    <row r="10" spans="1:23" x14ac:dyDescent="0.25">
      <c r="A10" s="21"/>
      <c r="B10" s="21">
        <v>1</v>
      </c>
      <c r="C10" s="21" t="s">
        <v>87</v>
      </c>
      <c r="D10" s="21">
        <v>1</v>
      </c>
      <c r="E10" s="21"/>
      <c r="F10" s="21"/>
      <c r="G10" s="21"/>
      <c r="H10" s="21"/>
      <c r="I10" s="21"/>
      <c r="T10" t="e">
        <v>#N/A</v>
      </c>
      <c r="U10" t="e">
        <v>#N/A</v>
      </c>
      <c r="V10">
        <v>0</v>
      </c>
      <c r="W10" t="e">
        <v>#N/A</v>
      </c>
    </row>
    <row r="11" spans="1:23" x14ac:dyDescent="0.25">
      <c r="A11" s="21" t="s">
        <v>43</v>
      </c>
      <c r="B11" s="21">
        <v>1</v>
      </c>
      <c r="C11" s="21" t="s">
        <v>58</v>
      </c>
      <c r="D11" s="21">
        <v>14</v>
      </c>
      <c r="E11" s="21"/>
      <c r="F11" s="21"/>
      <c r="G11" s="21"/>
      <c r="H11" s="21"/>
      <c r="I11" s="21"/>
      <c r="T11" t="e">
        <v>#N/A</v>
      </c>
      <c r="U11" t="e">
        <v>#N/A</v>
      </c>
      <c r="V11">
        <v>0</v>
      </c>
      <c r="W11" t="e">
        <v>#N/A</v>
      </c>
    </row>
    <row r="12" spans="1:23" x14ac:dyDescent="0.25">
      <c r="A12" s="21" t="s">
        <v>28</v>
      </c>
      <c r="B12" s="21">
        <v>1</v>
      </c>
      <c r="C12" s="21" t="s">
        <v>29</v>
      </c>
      <c r="D12" s="21">
        <v>46</v>
      </c>
      <c r="E12" s="21"/>
      <c r="F12" s="21"/>
      <c r="G12" s="21"/>
      <c r="H12" s="21"/>
      <c r="I12" s="21"/>
      <c r="T12" t="e">
        <v>#N/A</v>
      </c>
      <c r="U12" t="e">
        <v>#N/A</v>
      </c>
      <c r="V12">
        <v>0</v>
      </c>
      <c r="W12" t="e">
        <v>#N/A</v>
      </c>
    </row>
    <row r="13" spans="1:23" x14ac:dyDescent="0.25">
      <c r="A13" s="21" t="s">
        <v>124</v>
      </c>
      <c r="B13" s="21">
        <v>1</v>
      </c>
      <c r="C13" s="21" t="s">
        <v>30</v>
      </c>
      <c r="D13" s="21">
        <v>15</v>
      </c>
      <c r="E13" s="21"/>
      <c r="F13" s="21"/>
      <c r="G13" s="21"/>
      <c r="H13" s="21"/>
      <c r="I13" s="21"/>
      <c r="T13" t="e">
        <v>#N/A</v>
      </c>
      <c r="U13" t="e">
        <v>#N/A</v>
      </c>
      <c r="V13">
        <v>0</v>
      </c>
      <c r="W13" t="e">
        <v>#N/A</v>
      </c>
    </row>
    <row r="14" spans="1:23" x14ac:dyDescent="0.25">
      <c r="A14" s="21" t="s">
        <v>32</v>
      </c>
      <c r="B14" s="21">
        <v>1</v>
      </c>
      <c r="C14" s="21" t="s">
        <v>31</v>
      </c>
      <c r="D14" s="21">
        <v>10</v>
      </c>
      <c r="E14" s="21"/>
      <c r="F14" s="21"/>
      <c r="G14" s="21"/>
      <c r="H14" s="21"/>
      <c r="I14" s="21"/>
      <c r="T14" t="e">
        <v>#N/A</v>
      </c>
      <c r="U14" t="e">
        <v>#N/A</v>
      </c>
      <c r="V14">
        <v>0</v>
      </c>
      <c r="W14" t="e">
        <v>#N/A</v>
      </c>
    </row>
    <row r="15" spans="1:23" x14ac:dyDescent="0.25">
      <c r="A15" s="21" t="s">
        <v>34</v>
      </c>
      <c r="B15" s="21">
        <v>1</v>
      </c>
      <c r="C15" s="21" t="s">
        <v>33</v>
      </c>
      <c r="D15" s="21">
        <v>5</v>
      </c>
      <c r="E15" s="21"/>
      <c r="F15" s="21"/>
      <c r="G15" s="21"/>
      <c r="H15" s="21"/>
      <c r="I15" s="21"/>
      <c r="T15" t="e">
        <v>#N/A</v>
      </c>
      <c r="U15" t="e">
        <v>#N/A</v>
      </c>
      <c r="V15">
        <v>0</v>
      </c>
      <c r="W15" t="e">
        <v>#N/A</v>
      </c>
    </row>
    <row r="16" spans="1:23" x14ac:dyDescent="0.25">
      <c r="A16" s="21" t="s">
        <v>74</v>
      </c>
      <c r="B16" s="21">
        <v>1</v>
      </c>
      <c r="C16" s="21" t="s">
        <v>134</v>
      </c>
      <c r="D16" s="21">
        <v>5</v>
      </c>
      <c r="E16" s="21"/>
      <c r="F16" s="21"/>
      <c r="G16" s="21"/>
      <c r="H16" s="21"/>
      <c r="I16" s="21"/>
      <c r="T16" t="e">
        <v>#N/A</v>
      </c>
      <c r="U16" t="e">
        <v>#N/A</v>
      </c>
      <c r="V16">
        <v>0</v>
      </c>
      <c r="W16" t="e">
        <v>#N/A</v>
      </c>
    </row>
    <row r="17" spans="1:23" x14ac:dyDescent="0.25">
      <c r="A17" s="21" t="s">
        <v>135</v>
      </c>
      <c r="B17" s="21">
        <v>1</v>
      </c>
      <c r="C17" s="21" t="s">
        <v>136</v>
      </c>
      <c r="D17" s="21">
        <v>5</v>
      </c>
      <c r="E17" s="21"/>
      <c r="F17" s="21"/>
      <c r="G17" s="21"/>
      <c r="H17" s="21"/>
      <c r="I17" s="21"/>
      <c r="T17" t="e">
        <v>#N/A</v>
      </c>
      <c r="U17" t="e">
        <v>#N/A</v>
      </c>
      <c r="V17">
        <v>0</v>
      </c>
      <c r="W17" t="e">
        <v>#N/A</v>
      </c>
    </row>
    <row r="18" spans="1:23" x14ac:dyDescent="0.25">
      <c r="A18" s="21" t="s">
        <v>99</v>
      </c>
      <c r="B18" s="21">
        <v>1</v>
      </c>
      <c r="C18" s="21" t="s">
        <v>107</v>
      </c>
      <c r="D18" s="21">
        <v>38</v>
      </c>
      <c r="E18" s="21"/>
      <c r="F18" s="21"/>
      <c r="G18" s="21"/>
      <c r="H18" s="21"/>
      <c r="I18" s="21"/>
      <c r="T18" t="e">
        <v>#N/A</v>
      </c>
      <c r="U18">
        <v>1</v>
      </c>
      <c r="V18">
        <v>0</v>
      </c>
      <c r="W18" t="e">
        <v>#N/A</v>
      </c>
    </row>
    <row r="19" spans="1:23" x14ac:dyDescent="0.25">
      <c r="A19" s="21" t="s">
        <v>139</v>
      </c>
      <c r="B19" s="21">
        <v>1</v>
      </c>
      <c r="C19" s="21" t="s">
        <v>108</v>
      </c>
      <c r="D19" s="21">
        <v>86</v>
      </c>
      <c r="E19" s="21"/>
      <c r="F19" s="21"/>
      <c r="G19" s="21"/>
      <c r="H19" s="21"/>
      <c r="I19" s="21"/>
      <c r="T19" t="e">
        <v>#N/A</v>
      </c>
      <c r="U19">
        <v>1</v>
      </c>
      <c r="V19">
        <v>0</v>
      </c>
      <c r="W19" t="e">
        <v>#N/A</v>
      </c>
    </row>
    <row r="20" spans="1:23" x14ac:dyDescent="0.25">
      <c r="A20" s="21" t="s">
        <v>132</v>
      </c>
      <c r="B20" s="21">
        <v>1</v>
      </c>
      <c r="C20" s="21" t="s">
        <v>133</v>
      </c>
      <c r="D20" s="21">
        <v>5</v>
      </c>
      <c r="E20" s="21"/>
      <c r="F20" s="21"/>
      <c r="G20" s="21"/>
      <c r="H20" s="21"/>
      <c r="I20" s="21"/>
      <c r="T20" t="s">
        <v>86</v>
      </c>
      <c r="U20">
        <v>1</v>
      </c>
      <c r="V20" t="s">
        <v>416</v>
      </c>
      <c r="W20" t="e">
        <v>#N/A</v>
      </c>
    </row>
    <row r="21" spans="1:23" x14ac:dyDescent="0.25">
      <c r="A21" s="21" t="s">
        <v>138</v>
      </c>
      <c r="B21" s="21">
        <v>1</v>
      </c>
      <c r="C21" s="21" t="s">
        <v>795</v>
      </c>
      <c r="D21" s="21">
        <v>1</v>
      </c>
      <c r="E21" s="21"/>
      <c r="F21" s="21"/>
      <c r="G21" s="21"/>
      <c r="H21" s="21"/>
      <c r="I21" s="21"/>
      <c r="T21" t="s">
        <v>2846</v>
      </c>
      <c r="U21">
        <v>1</v>
      </c>
      <c r="V21" t="s">
        <v>2844</v>
      </c>
      <c r="W21">
        <v>4</v>
      </c>
    </row>
    <row r="22" spans="1:23" x14ac:dyDescent="0.25">
      <c r="A22" s="21" t="s">
        <v>142</v>
      </c>
      <c r="B22" s="21">
        <v>1</v>
      </c>
      <c r="C22" s="21" t="s">
        <v>2867</v>
      </c>
      <c r="D22" s="21">
        <v>5</v>
      </c>
      <c r="E22" s="21"/>
      <c r="F22" s="21"/>
      <c r="G22" s="21"/>
      <c r="H22" s="21"/>
      <c r="I22" s="21"/>
      <c r="T22" t="s">
        <v>2847</v>
      </c>
      <c r="U22">
        <v>1</v>
      </c>
      <c r="V22" t="s">
        <v>2845</v>
      </c>
      <c r="W22">
        <v>0</v>
      </c>
    </row>
    <row r="23" spans="1:23" x14ac:dyDescent="0.25">
      <c r="A23" s="21" t="s">
        <v>42</v>
      </c>
      <c r="B23" s="21">
        <v>1</v>
      </c>
      <c r="C23" s="21" t="s">
        <v>57</v>
      </c>
      <c r="D23" s="21">
        <v>12</v>
      </c>
      <c r="E23" s="21"/>
      <c r="F23" s="21"/>
      <c r="G23" s="21"/>
      <c r="H23" s="21"/>
      <c r="I23" s="21"/>
      <c r="T23" t="s">
        <v>616</v>
      </c>
      <c r="U23">
        <v>1</v>
      </c>
      <c r="V23" t="s">
        <v>810</v>
      </c>
      <c r="W23">
        <v>2</v>
      </c>
    </row>
    <row r="24" spans="1:23" x14ac:dyDescent="0.25">
      <c r="A24" s="21" t="s">
        <v>45</v>
      </c>
      <c r="B24" s="21">
        <v>1</v>
      </c>
      <c r="C24" s="21" t="s">
        <v>60</v>
      </c>
      <c r="D24" s="21">
        <v>20</v>
      </c>
      <c r="E24" s="21"/>
      <c r="F24" s="21"/>
      <c r="G24" s="21"/>
      <c r="H24" s="21"/>
      <c r="I24" s="21"/>
    </row>
    <row r="25" spans="1:23" x14ac:dyDescent="0.25">
      <c r="A25" s="21" t="s">
        <v>63</v>
      </c>
      <c r="B25" s="21">
        <v>1</v>
      </c>
      <c r="C25" s="21" t="s">
        <v>143</v>
      </c>
      <c r="D25" s="21">
        <v>33</v>
      </c>
      <c r="E25" s="21"/>
      <c r="F25" s="21"/>
      <c r="G25" s="21"/>
      <c r="H25" s="21"/>
      <c r="I25" s="21"/>
    </row>
    <row r="26" spans="1:23" x14ac:dyDescent="0.25">
      <c r="A26" s="21" t="s">
        <v>122</v>
      </c>
      <c r="B26" s="21">
        <v>1</v>
      </c>
      <c r="C26" s="21" t="s">
        <v>125</v>
      </c>
      <c r="D26" s="21">
        <v>13</v>
      </c>
      <c r="E26" s="21"/>
      <c r="F26" s="21"/>
      <c r="G26" s="21"/>
      <c r="H26" s="21"/>
      <c r="I26" s="21"/>
    </row>
    <row r="27" spans="1:23" x14ac:dyDescent="0.25">
      <c r="A27" s="21" t="s">
        <v>123</v>
      </c>
      <c r="B27" s="21">
        <v>1</v>
      </c>
      <c r="C27" s="21" t="s">
        <v>126</v>
      </c>
      <c r="D27" s="21">
        <v>20</v>
      </c>
      <c r="E27" s="21"/>
      <c r="F27" s="21"/>
      <c r="G27" s="21"/>
      <c r="H27" s="21"/>
      <c r="I27" s="21"/>
    </row>
    <row r="28" spans="1:23" x14ac:dyDescent="0.25">
      <c r="A28" s="21" t="s">
        <v>23</v>
      </c>
      <c r="B28" s="21">
        <v>1</v>
      </c>
      <c r="C28" s="21" t="s">
        <v>670</v>
      </c>
      <c r="D28" s="21">
        <v>3</v>
      </c>
      <c r="E28" s="21"/>
      <c r="F28" s="21"/>
      <c r="G28" s="21"/>
      <c r="H28" s="21"/>
      <c r="I28" s="21"/>
    </row>
    <row r="29" spans="1:23" x14ac:dyDescent="0.25">
      <c r="A29" s="21" t="s">
        <v>2866</v>
      </c>
      <c r="B29" s="21">
        <v>1</v>
      </c>
      <c r="C29" s="21" t="s">
        <v>2865</v>
      </c>
      <c r="D29" s="21">
        <v>33</v>
      </c>
      <c r="E29" s="21"/>
      <c r="F29" s="21"/>
      <c r="G29" s="21"/>
      <c r="H29" s="21"/>
      <c r="I29" s="21"/>
    </row>
    <row r="30" spans="1:23" x14ac:dyDescent="0.25">
      <c r="A30" s="21" t="s">
        <v>2863</v>
      </c>
      <c r="B30" s="21">
        <v>1</v>
      </c>
      <c r="C30" s="21" t="s">
        <v>2864</v>
      </c>
      <c r="D30" s="21">
        <v>33</v>
      </c>
      <c r="E30" s="21"/>
      <c r="F30" s="21"/>
      <c r="G30" s="21"/>
      <c r="H30" s="21"/>
      <c r="I30" s="21"/>
    </row>
    <row r="31" spans="1:23" x14ac:dyDescent="0.25">
      <c r="A31" s="21" t="s">
        <v>51</v>
      </c>
      <c r="B31" s="21">
        <v>1</v>
      </c>
      <c r="C31" s="21" t="s">
        <v>50</v>
      </c>
      <c r="D31" s="21">
        <v>8</v>
      </c>
      <c r="E31" s="21"/>
      <c r="F31" s="21"/>
      <c r="G31" s="21"/>
      <c r="H31" s="21"/>
      <c r="I31" s="21"/>
    </row>
    <row r="32" spans="1:23" x14ac:dyDescent="0.25">
      <c r="A32" s="21" t="s">
        <v>69</v>
      </c>
      <c r="B32" s="21">
        <v>1</v>
      </c>
      <c r="C32" s="21" t="s">
        <v>68</v>
      </c>
      <c r="D32" s="21">
        <v>4</v>
      </c>
      <c r="E32" s="21"/>
      <c r="F32" s="21"/>
      <c r="G32" s="21"/>
      <c r="H32" s="21"/>
      <c r="I32" s="21"/>
    </row>
    <row r="33" spans="1:9" x14ac:dyDescent="0.25">
      <c r="A33" s="21" t="s">
        <v>70</v>
      </c>
      <c r="B33" s="21">
        <v>1</v>
      </c>
      <c r="C33" s="21" t="s">
        <v>71</v>
      </c>
      <c r="D33" s="21">
        <v>4</v>
      </c>
      <c r="E33" s="21"/>
      <c r="F33" s="21"/>
      <c r="G33" s="21"/>
      <c r="H33" s="21"/>
      <c r="I33" s="21"/>
    </row>
    <row r="34" spans="1:9" x14ac:dyDescent="0.25">
      <c r="A34" s="21" t="s">
        <v>73</v>
      </c>
      <c r="B34" s="21">
        <v>1</v>
      </c>
      <c r="C34" s="21" t="s">
        <v>72</v>
      </c>
      <c r="D34" s="21">
        <v>4</v>
      </c>
      <c r="E34" s="21"/>
      <c r="F34" s="21"/>
      <c r="G34" s="21"/>
      <c r="H34" s="21"/>
      <c r="I34" s="21"/>
    </row>
    <row r="35" spans="1:9" x14ac:dyDescent="0.25">
      <c r="A35" s="21" t="s">
        <v>74</v>
      </c>
      <c r="B35" s="21">
        <v>1</v>
      </c>
      <c r="C35" s="21" t="s">
        <v>75</v>
      </c>
      <c r="D35" s="21">
        <v>4</v>
      </c>
      <c r="E35" s="21"/>
      <c r="F35" s="21"/>
      <c r="G35" s="21"/>
      <c r="H35" s="21"/>
      <c r="I35" s="21"/>
    </row>
    <row r="36" spans="1:9" x14ac:dyDescent="0.25">
      <c r="A36" s="21" t="s">
        <v>79</v>
      </c>
      <c r="B36" s="21">
        <v>1</v>
      </c>
      <c r="C36" s="21" t="s">
        <v>67</v>
      </c>
      <c r="D36" s="21">
        <v>4</v>
      </c>
      <c r="E36" s="21"/>
      <c r="F36" s="21"/>
      <c r="G36" s="21"/>
      <c r="H36" s="21"/>
      <c r="I36" s="21"/>
    </row>
    <row r="37" spans="1:9" x14ac:dyDescent="0.25">
      <c r="A37" s="21" t="s">
        <v>63</v>
      </c>
      <c r="B37" s="21">
        <v>1</v>
      </c>
      <c r="C37" s="21" t="s">
        <v>64</v>
      </c>
      <c r="D37" s="21">
        <v>4</v>
      </c>
      <c r="E37" s="21"/>
      <c r="F37" s="21"/>
      <c r="G37" s="21"/>
      <c r="H37" s="21"/>
      <c r="I37" s="21"/>
    </row>
    <row r="698" spans="21:21" x14ac:dyDescent="0.25">
      <c r="U698">
        <v>0</v>
      </c>
    </row>
    <row r="699" spans="21:21" x14ac:dyDescent="0.25">
      <c r="U699">
        <v>0</v>
      </c>
    </row>
    <row r="700" spans="21:21" x14ac:dyDescent="0.25">
      <c r="U700">
        <v>0</v>
      </c>
    </row>
    <row r="701" spans="21:21" x14ac:dyDescent="0.25">
      <c r="U701">
        <v>0</v>
      </c>
    </row>
    <row r="702" spans="21:21" x14ac:dyDescent="0.25">
      <c r="U702">
        <v>0</v>
      </c>
    </row>
    <row r="703" spans="21:21" x14ac:dyDescent="0.25">
      <c r="U703">
        <v>0</v>
      </c>
    </row>
    <row r="704" spans="21:21" x14ac:dyDescent="0.25">
      <c r="U704">
        <v>0</v>
      </c>
    </row>
    <row r="705" spans="21:21" x14ac:dyDescent="0.25">
      <c r="U705">
        <v>0</v>
      </c>
    </row>
    <row r="706" spans="21:21" x14ac:dyDescent="0.25">
      <c r="U706">
        <v>0</v>
      </c>
    </row>
    <row r="707" spans="21:21" x14ac:dyDescent="0.25">
      <c r="U707">
        <v>0</v>
      </c>
    </row>
    <row r="708" spans="21:21" x14ac:dyDescent="0.25">
      <c r="U708">
        <v>0</v>
      </c>
    </row>
    <row r="709" spans="21:21" x14ac:dyDescent="0.25">
      <c r="U709">
        <v>0</v>
      </c>
    </row>
    <row r="710" spans="21:21" x14ac:dyDescent="0.25">
      <c r="U710">
        <v>0</v>
      </c>
    </row>
    <row r="711" spans="21:21" x14ac:dyDescent="0.25">
      <c r="U711">
        <v>0</v>
      </c>
    </row>
    <row r="712" spans="21:21" x14ac:dyDescent="0.25">
      <c r="U712">
        <v>0</v>
      </c>
    </row>
    <row r="713" spans="21:21" x14ac:dyDescent="0.25">
      <c r="U713">
        <v>0</v>
      </c>
    </row>
    <row r="714" spans="21:21" x14ac:dyDescent="0.25">
      <c r="U714">
        <v>0</v>
      </c>
    </row>
    <row r="715" spans="21:21" x14ac:dyDescent="0.25">
      <c r="U715">
        <v>0</v>
      </c>
    </row>
    <row r="716" spans="21:21" x14ac:dyDescent="0.25">
      <c r="U716">
        <v>0</v>
      </c>
    </row>
    <row r="717" spans="21:21" x14ac:dyDescent="0.25">
      <c r="U717">
        <v>0</v>
      </c>
    </row>
    <row r="718" spans="21:21" x14ac:dyDescent="0.25">
      <c r="U718">
        <v>0</v>
      </c>
    </row>
    <row r="719" spans="21:21" x14ac:dyDescent="0.25">
      <c r="U719">
        <v>0</v>
      </c>
    </row>
    <row r="720" spans="21:21" x14ac:dyDescent="0.25">
      <c r="U720">
        <v>0</v>
      </c>
    </row>
    <row r="721" spans="21:21" x14ac:dyDescent="0.25">
      <c r="U721">
        <v>0</v>
      </c>
    </row>
    <row r="722" spans="21:21" x14ac:dyDescent="0.25">
      <c r="U722">
        <v>0</v>
      </c>
    </row>
    <row r="723" spans="21:21" x14ac:dyDescent="0.25">
      <c r="U723">
        <v>0</v>
      </c>
    </row>
    <row r="724" spans="21:21" x14ac:dyDescent="0.25">
      <c r="U724">
        <v>0</v>
      </c>
    </row>
    <row r="725" spans="21:21" x14ac:dyDescent="0.25">
      <c r="U725">
        <v>0</v>
      </c>
    </row>
    <row r="726" spans="21:21" x14ac:dyDescent="0.25">
      <c r="U726">
        <v>0</v>
      </c>
    </row>
    <row r="727" spans="21:21" x14ac:dyDescent="0.25">
      <c r="U727">
        <v>0</v>
      </c>
    </row>
    <row r="728" spans="21:21" x14ac:dyDescent="0.25">
      <c r="U728">
        <v>0</v>
      </c>
    </row>
    <row r="729" spans="21:21" x14ac:dyDescent="0.25">
      <c r="U729">
        <v>0</v>
      </c>
    </row>
  </sheetData>
  <mergeCells count="10">
    <mergeCell ref="D5:I5"/>
    <mergeCell ref="E4:I4"/>
    <mergeCell ref="F1:I1"/>
    <mergeCell ref="F3:I3"/>
    <mergeCell ref="H2:I2"/>
    <mergeCell ref="H6:H7"/>
    <mergeCell ref="I6:I7"/>
    <mergeCell ref="G6:G7"/>
    <mergeCell ref="F6:F7"/>
    <mergeCell ref="E6:E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0" r:id="rId4" name="ComCreatabltf">
          <controlPr defaultSize="0" autoLine="0" autoPict="0" r:id="rId5">
            <anchor moveWithCells="1">
              <from>
                <xdr:col>11</xdr:col>
                <xdr:colOff>19050</xdr:colOff>
                <xdr:row>5</xdr:row>
                <xdr:rowOff>238125</xdr:rowOff>
              </from>
              <to>
                <xdr:col>13</xdr:col>
                <xdr:colOff>609600</xdr:colOff>
                <xdr:row>6</xdr:row>
                <xdr:rowOff>485775</xdr:rowOff>
              </to>
            </anchor>
          </controlPr>
        </control>
      </mc:Choice>
      <mc:Fallback>
        <control shapeId="1030" r:id="rId4" name="ComCreatabltf"/>
      </mc:Fallback>
    </mc:AlternateContent>
    <mc:AlternateContent xmlns:mc="http://schemas.openxmlformats.org/markup-compatibility/2006">
      <mc:Choice Requires="x14">
        <control shapeId="1028" r:id="rId6" name="Bt1">
          <controlPr defaultSize="0" autoLine="0" autoPict="0" r:id="rId7">
            <anchor moveWithCells="1">
              <from>
                <xdr:col>11</xdr:col>
                <xdr:colOff>0</xdr:colOff>
                <xdr:row>3</xdr:row>
                <xdr:rowOff>0</xdr:rowOff>
              </from>
              <to>
                <xdr:col>13</xdr:col>
                <xdr:colOff>190500</xdr:colOff>
                <xdr:row>5</xdr:row>
                <xdr:rowOff>0</xdr:rowOff>
              </to>
            </anchor>
          </controlPr>
        </control>
      </mc:Choice>
      <mc:Fallback>
        <control shapeId="1028" r:id="rId6" name="Bt1"/>
      </mc:Fallback>
    </mc:AlternateContent>
    <mc:AlternateContent xmlns:mc="http://schemas.openxmlformats.org/markup-compatibility/2006">
      <mc:Choice Requires="x14">
        <control shapeId="1025" r:id="rId8" name="Zone de groupe 1">
          <controlPr defaultSize="0" print="0" autoFill="0" autoPict="0">
            <anchor moveWithCells="1">
              <from>
                <xdr:col>3</xdr:col>
                <xdr:colOff>0</xdr:colOff>
                <xdr:row>1</xdr:row>
                <xdr:rowOff>9525</xdr:rowOff>
              </from>
              <to>
                <xdr:col>8</xdr:col>
                <xdr:colOff>142875</xdr:colOff>
                <xdr:row>2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1" r:id="rId9" name="Button 7">
          <controlPr defaultSize="0" print="0" autoFill="0" autoPict="0" macro="[0]!Menu">
            <anchor moveWithCells="1" sizeWithCells="1">
              <from>
                <xdr:col>11</xdr:col>
                <xdr:colOff>9525</xdr:colOff>
                <xdr:row>0</xdr:row>
                <xdr:rowOff>66675</xdr:rowOff>
              </from>
              <to>
                <xdr:col>13</xdr:col>
                <xdr:colOff>28575</xdr:colOff>
                <xdr:row>2</xdr:row>
                <xdr:rowOff>123825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87081-2E63-4A44-9073-3C05134D45F3}">
  <sheetPr codeName="Feuil21">
    <pageSetUpPr fitToPage="1"/>
  </sheetPr>
  <dimension ref="A1:T18"/>
  <sheetViews>
    <sheetView zoomScale="85" zoomScaleNormal="85" workbookViewId="0">
      <selection activeCell="D29" sqref="D29"/>
    </sheetView>
  </sheetViews>
  <sheetFormatPr baseColWidth="10" defaultRowHeight="15" x14ac:dyDescent="0.25"/>
  <cols>
    <col min="1" max="1" width="29.28515625" customWidth="1"/>
    <col min="2" max="2" width="14.42578125" customWidth="1"/>
    <col min="3" max="3" width="37.5703125" customWidth="1"/>
    <col min="4" max="4" width="29.42578125" customWidth="1"/>
    <col min="5" max="5" width="29.85546875" customWidth="1"/>
    <col min="6" max="6" width="14.42578125" customWidth="1"/>
    <col min="7" max="7" width="23" customWidth="1"/>
    <col min="8" max="9" width="5.42578125" customWidth="1"/>
    <col min="11" max="11" width="6.7109375" customWidth="1"/>
    <col min="13" max="13" width="6.5703125" customWidth="1"/>
    <col min="15" max="15" width="1.85546875" customWidth="1"/>
    <col min="17" max="18" width="0" hidden="1" customWidth="1"/>
    <col min="19" max="19" width="43.28515625" hidden="1" customWidth="1"/>
  </cols>
  <sheetData>
    <row r="1" spans="1:20" ht="20.25" x14ac:dyDescent="0.25">
      <c r="A1" s="19" t="s">
        <v>820</v>
      </c>
      <c r="B1" s="19"/>
      <c r="C1" s="19"/>
      <c r="D1" s="19"/>
      <c r="E1" s="19" t="s">
        <v>821</v>
      </c>
      <c r="F1" s="20"/>
    </row>
    <row r="2" spans="1:20" x14ac:dyDescent="0.25">
      <c r="A2" s="22" t="s">
        <v>14</v>
      </c>
      <c r="B2" s="22" t="s">
        <v>66</v>
      </c>
      <c r="C2" s="227" t="s">
        <v>15</v>
      </c>
      <c r="D2" s="227"/>
      <c r="E2" s="227"/>
      <c r="F2" s="23" t="s">
        <v>16</v>
      </c>
    </row>
    <row r="13" spans="1:20" x14ac:dyDescent="0.25">
      <c r="T13" s="12"/>
    </row>
    <row r="14" spans="1:20" x14ac:dyDescent="0.25">
      <c r="T14" s="12"/>
    </row>
    <row r="15" spans="1:20" x14ac:dyDescent="0.25">
      <c r="T15" s="12"/>
    </row>
    <row r="16" spans="1:20" x14ac:dyDescent="0.25">
      <c r="T16" s="12"/>
    </row>
    <row r="17" spans="20:20" x14ac:dyDescent="0.25">
      <c r="T17" s="12"/>
    </row>
    <row r="18" spans="20:20" ht="15.75" customHeight="1" x14ac:dyDescent="0.25"/>
  </sheetData>
  <mergeCells count="1">
    <mergeCell ref="C2:E2"/>
  </mergeCells>
  <pageMargins left="0.25" right="0.25" top="0.75" bottom="0.75" header="0.3" footer="0.3"/>
  <pageSetup paperSize="9" scale="87" orientation="portrait" r:id="rId1"/>
  <drawing r:id="rId2"/>
  <legacyDrawing r:id="rId3"/>
  <controls>
    <mc:AlternateContent xmlns:mc="http://schemas.openxmlformats.org/markup-compatibility/2006">
      <mc:Choice Requires="x14">
        <control shapeId="21505" r:id="rId4" name="CommandButton1">
          <controlPr defaultSize="0" autoLine="0" r:id="rId5">
            <anchor moveWithCells="1">
              <from>
                <xdr:col>6</xdr:col>
                <xdr:colOff>523875</xdr:colOff>
                <xdr:row>0</xdr:row>
                <xdr:rowOff>38100</xdr:rowOff>
              </from>
              <to>
                <xdr:col>8</xdr:col>
                <xdr:colOff>133350</xdr:colOff>
                <xdr:row>2</xdr:row>
                <xdr:rowOff>19050</xdr:rowOff>
              </to>
            </anchor>
          </controlPr>
        </control>
      </mc:Choice>
      <mc:Fallback>
        <control shapeId="21505" r:id="rId4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2:H1065"/>
  <sheetViews>
    <sheetView topLeftCell="A371" zoomScaleNormal="100" workbookViewId="0">
      <selection activeCell="F339" sqref="F339"/>
    </sheetView>
  </sheetViews>
  <sheetFormatPr baseColWidth="10" defaultRowHeight="15" x14ac:dyDescent="0.25"/>
  <cols>
    <col min="2" max="2" width="46.85546875" customWidth="1"/>
    <col min="3" max="3" width="42" bestFit="1" customWidth="1"/>
    <col min="4" max="4" width="24.28515625" customWidth="1"/>
    <col min="5" max="5" width="39.5703125" bestFit="1" customWidth="1"/>
    <col min="6" max="6" width="42.85546875" bestFit="1" customWidth="1"/>
    <col min="7" max="7" width="46.42578125" bestFit="1" customWidth="1"/>
    <col min="8" max="8" width="12.28515625" customWidth="1"/>
    <col min="10" max="10" width="34.42578125" bestFit="1" customWidth="1"/>
  </cols>
  <sheetData>
    <row r="2" spans="1:7" ht="18.75" x14ac:dyDescent="0.3">
      <c r="A2" s="13" t="s">
        <v>802</v>
      </c>
      <c r="B2" t="s">
        <v>803</v>
      </c>
      <c r="C2" s="13" t="s">
        <v>824</v>
      </c>
      <c r="D2" s="121" t="s">
        <v>805</v>
      </c>
    </row>
    <row r="3" spans="1:7" ht="18.75" x14ac:dyDescent="0.3">
      <c r="B3" t="s">
        <v>805</v>
      </c>
      <c r="D3" s="121" t="s">
        <v>823</v>
      </c>
    </row>
    <row r="4" spans="1:7" ht="18.75" x14ac:dyDescent="0.3">
      <c r="B4" t="s">
        <v>804</v>
      </c>
      <c r="D4" s="121" t="s">
        <v>804</v>
      </c>
    </row>
    <row r="5" spans="1:7" ht="18.75" x14ac:dyDescent="0.3">
      <c r="B5" t="s">
        <v>806</v>
      </c>
      <c r="D5" s="121" t="s">
        <v>2848</v>
      </c>
    </row>
    <row r="6" spans="1:7" ht="18.75" x14ac:dyDescent="0.3">
      <c r="D6" s="121" t="s">
        <v>806</v>
      </c>
    </row>
    <row r="9" spans="1:7" x14ac:dyDescent="0.25">
      <c r="B9" s="3" t="s">
        <v>18</v>
      </c>
      <c r="C9" s="3" t="s">
        <v>55</v>
      </c>
      <c r="D9" s="3" t="s">
        <v>19</v>
      </c>
      <c r="E9" s="3" t="s">
        <v>20</v>
      </c>
      <c r="F9" s="3" t="s">
        <v>54</v>
      </c>
    </row>
    <row r="10" spans="1:7" x14ac:dyDescent="0.25">
      <c r="B10" s="2">
        <v>60</v>
      </c>
      <c r="C10" s="2" t="s">
        <v>56</v>
      </c>
      <c r="D10" t="s">
        <v>41</v>
      </c>
      <c r="E10" s="12" t="s">
        <v>53</v>
      </c>
      <c r="F10" t="s">
        <v>52</v>
      </c>
    </row>
    <row r="11" spans="1:7" x14ac:dyDescent="0.25">
      <c r="B11" s="2">
        <v>70</v>
      </c>
      <c r="C11" s="2" t="s">
        <v>57</v>
      </c>
      <c r="D11" t="s">
        <v>42</v>
      </c>
      <c r="E11" s="12" t="s">
        <v>51</v>
      </c>
      <c r="F11" t="s">
        <v>50</v>
      </c>
    </row>
    <row r="12" spans="1:7" x14ac:dyDescent="0.25">
      <c r="B12" s="2">
        <v>80</v>
      </c>
      <c r="C12" s="2" t="s">
        <v>58</v>
      </c>
      <c r="D12" t="s">
        <v>43</v>
      </c>
      <c r="E12" s="12" t="s">
        <v>51</v>
      </c>
      <c r="F12" t="s">
        <v>50</v>
      </c>
    </row>
    <row r="13" spans="1:7" x14ac:dyDescent="0.25">
      <c r="B13" s="2">
        <v>100</v>
      </c>
      <c r="C13" s="2" t="s">
        <v>59</v>
      </c>
      <c r="D13" t="s">
        <v>44</v>
      </c>
      <c r="E13" s="12" t="s">
        <v>47</v>
      </c>
      <c r="F13" t="s">
        <v>46</v>
      </c>
    </row>
    <row r="14" spans="1:7" x14ac:dyDescent="0.25">
      <c r="B14" s="2">
        <v>120</v>
      </c>
      <c r="C14" s="2" t="s">
        <v>60</v>
      </c>
      <c r="D14" t="s">
        <v>45</v>
      </c>
      <c r="E14" s="12" t="s">
        <v>49</v>
      </c>
      <c r="F14" t="s">
        <v>48</v>
      </c>
    </row>
    <row r="16" spans="1:7" x14ac:dyDescent="0.25">
      <c r="A16" s="13" t="s">
        <v>156</v>
      </c>
      <c r="B16" t="s">
        <v>76</v>
      </c>
      <c r="C16" s="13" t="s">
        <v>78</v>
      </c>
      <c r="D16" s="57" t="s">
        <v>61</v>
      </c>
      <c r="F16" s="13" t="s">
        <v>152</v>
      </c>
      <c r="G16">
        <v>0</v>
      </c>
    </row>
    <row r="17" spans="2:8" x14ac:dyDescent="0.25">
      <c r="B17" t="s">
        <v>77</v>
      </c>
      <c r="D17" s="57">
        <v>15</v>
      </c>
      <c r="G17">
        <v>1</v>
      </c>
      <c r="H17" s="12"/>
    </row>
    <row r="18" spans="2:8" x14ac:dyDescent="0.25">
      <c r="D18" s="57">
        <v>30</v>
      </c>
      <c r="G18">
        <v>2</v>
      </c>
      <c r="H18" s="12"/>
    </row>
    <row r="19" spans="2:8" x14ac:dyDescent="0.25">
      <c r="B19" s="24" t="s">
        <v>80</v>
      </c>
      <c r="C19" t="s">
        <v>81</v>
      </c>
      <c r="D19" s="57">
        <v>45</v>
      </c>
      <c r="H19" s="12"/>
    </row>
    <row r="20" spans="2:8" x14ac:dyDescent="0.25">
      <c r="C20" t="s">
        <v>82</v>
      </c>
      <c r="D20" s="57">
        <v>60</v>
      </c>
      <c r="H20" s="12"/>
    </row>
    <row r="21" spans="2:8" x14ac:dyDescent="0.25">
      <c r="C21" t="s">
        <v>127</v>
      </c>
    </row>
    <row r="23" spans="2:8" x14ac:dyDescent="0.25">
      <c r="B23" s="3" t="s">
        <v>21</v>
      </c>
      <c r="C23" s="3"/>
    </row>
    <row r="24" spans="2:8" x14ac:dyDescent="0.25">
      <c r="B24" s="3" t="s">
        <v>15</v>
      </c>
      <c r="C24" s="59" t="s">
        <v>14</v>
      </c>
      <c r="E24" s="3" t="s">
        <v>809</v>
      </c>
      <c r="F24" s="3" t="s">
        <v>826</v>
      </c>
      <c r="G24" s="3" t="s">
        <v>827</v>
      </c>
    </row>
    <row r="25" spans="2:8" x14ac:dyDescent="0.25">
      <c r="E25" s="61" t="s">
        <v>810</v>
      </c>
      <c r="F25" s="61" t="s">
        <v>616</v>
      </c>
      <c r="G25" s="60">
        <v>6000</v>
      </c>
    </row>
    <row r="26" spans="2:8" x14ac:dyDescent="0.25">
      <c r="E26" s="61" t="s">
        <v>811</v>
      </c>
      <c r="F26" s="61" t="s">
        <v>617</v>
      </c>
      <c r="G26" s="60">
        <v>6000</v>
      </c>
    </row>
    <row r="27" spans="2:8" x14ac:dyDescent="0.25">
      <c r="E27" s="61" t="s">
        <v>812</v>
      </c>
      <c r="F27" s="61" t="s">
        <v>618</v>
      </c>
      <c r="G27" s="60">
        <v>6000</v>
      </c>
    </row>
    <row r="28" spans="2:8" x14ac:dyDescent="0.25">
      <c r="E28" s="61" t="s">
        <v>813</v>
      </c>
      <c r="F28" s="61" t="s">
        <v>619</v>
      </c>
      <c r="G28" s="60">
        <v>6000</v>
      </c>
    </row>
    <row r="29" spans="2:8" x14ac:dyDescent="0.25">
      <c r="E29" s="61" t="s">
        <v>212</v>
      </c>
      <c r="F29" s="61" t="s">
        <v>620</v>
      </c>
      <c r="G29" s="60">
        <v>6000</v>
      </c>
    </row>
    <row r="30" spans="2:8" x14ac:dyDescent="0.25">
      <c r="E30" s="61" t="s">
        <v>814</v>
      </c>
      <c r="F30" s="61" t="s">
        <v>621</v>
      </c>
      <c r="G30" s="60">
        <v>6000</v>
      </c>
    </row>
    <row r="31" spans="2:8" x14ac:dyDescent="0.25">
      <c r="E31" s="61" t="s">
        <v>815</v>
      </c>
      <c r="F31" s="61" t="s">
        <v>622</v>
      </c>
      <c r="G31" s="60">
        <v>6000</v>
      </c>
    </row>
    <row r="32" spans="2:8" x14ac:dyDescent="0.25">
      <c r="E32" s="79" t="s">
        <v>816</v>
      </c>
      <c r="F32" s="80" t="s">
        <v>832</v>
      </c>
      <c r="G32" s="80">
        <v>6000</v>
      </c>
    </row>
    <row r="33" spans="1:7" x14ac:dyDescent="0.25">
      <c r="E33" s="79" t="s">
        <v>817</v>
      </c>
      <c r="F33" s="80" t="s">
        <v>833</v>
      </c>
      <c r="G33" s="80" t="s">
        <v>831</v>
      </c>
    </row>
    <row r="34" spans="1:7" x14ac:dyDescent="0.25">
      <c r="E34" s="61" t="s">
        <v>818</v>
      </c>
      <c r="F34" s="61" t="s">
        <v>629</v>
      </c>
      <c r="G34" s="60" t="s">
        <v>831</v>
      </c>
    </row>
    <row r="35" spans="1:7" x14ac:dyDescent="0.25">
      <c r="E35" s="61" t="s">
        <v>822</v>
      </c>
      <c r="F35" s="61" t="s">
        <v>630</v>
      </c>
      <c r="G35" s="60" t="s">
        <v>831</v>
      </c>
    </row>
    <row r="36" spans="1:7" x14ac:dyDescent="0.25">
      <c r="D36" s="58"/>
      <c r="E36" s="61" t="s">
        <v>819</v>
      </c>
      <c r="F36" s="61" t="s">
        <v>631</v>
      </c>
      <c r="G36" s="60" t="s">
        <v>831</v>
      </c>
    </row>
    <row r="37" spans="1:7" x14ac:dyDescent="0.25">
      <c r="D37" s="58"/>
      <c r="E37" s="61" t="s">
        <v>2851</v>
      </c>
      <c r="F37" s="61" t="s">
        <v>550</v>
      </c>
      <c r="G37" s="60">
        <v>6200</v>
      </c>
    </row>
    <row r="38" spans="1:7" x14ac:dyDescent="0.25">
      <c r="D38" s="58"/>
      <c r="E38" s="61" t="s">
        <v>316</v>
      </c>
      <c r="F38" s="61" t="s">
        <v>520</v>
      </c>
      <c r="G38" s="60">
        <v>6100</v>
      </c>
    </row>
    <row r="39" spans="1:7" x14ac:dyDescent="0.25">
      <c r="D39" s="58"/>
      <c r="E39" s="61" t="s">
        <v>734</v>
      </c>
      <c r="F39" s="61" t="s">
        <v>733</v>
      </c>
      <c r="G39" s="60">
        <v>6100</v>
      </c>
    </row>
    <row r="40" spans="1:7" x14ac:dyDescent="0.25">
      <c r="D40" s="58"/>
      <c r="E40" s="61" t="s">
        <v>828</v>
      </c>
      <c r="F40" s="61" t="s">
        <v>552</v>
      </c>
      <c r="G40" s="60">
        <v>6200</v>
      </c>
    </row>
    <row r="41" spans="1:7" x14ac:dyDescent="0.25">
      <c r="D41" s="58"/>
      <c r="E41" s="61" t="s">
        <v>312</v>
      </c>
      <c r="F41" s="61" t="s">
        <v>524</v>
      </c>
      <c r="G41" s="60">
        <v>6100</v>
      </c>
    </row>
    <row r="42" spans="1:7" x14ac:dyDescent="0.25">
      <c r="D42" s="58"/>
      <c r="E42" s="61" t="s">
        <v>732</v>
      </c>
      <c r="F42" s="61" t="s">
        <v>731</v>
      </c>
      <c r="G42" s="60">
        <v>6100</v>
      </c>
    </row>
    <row r="43" spans="1:7" x14ac:dyDescent="0.25">
      <c r="D43" s="58"/>
      <c r="E43" s="61" t="s">
        <v>311</v>
      </c>
      <c r="F43" s="61" t="s">
        <v>525</v>
      </c>
      <c r="G43" s="60">
        <v>6000</v>
      </c>
    </row>
    <row r="44" spans="1:7" x14ac:dyDescent="0.25">
      <c r="D44" s="58"/>
      <c r="E44" s="61" t="s">
        <v>310</v>
      </c>
      <c r="F44" s="61" t="s">
        <v>526</v>
      </c>
      <c r="G44" s="60">
        <v>6000</v>
      </c>
    </row>
    <row r="45" spans="1:7" x14ac:dyDescent="0.25">
      <c r="D45" s="58"/>
      <c r="E45" s="61" t="s">
        <v>309</v>
      </c>
      <c r="F45" s="61" t="s">
        <v>527</v>
      </c>
      <c r="G45" s="60">
        <v>6200</v>
      </c>
    </row>
    <row r="46" spans="1:7" x14ac:dyDescent="0.25">
      <c r="D46" s="58"/>
      <c r="E46" s="196" t="s">
        <v>308</v>
      </c>
      <c r="F46" s="196" t="s">
        <v>528</v>
      </c>
      <c r="G46" s="203">
        <v>6200</v>
      </c>
    </row>
    <row r="47" spans="1:7" x14ac:dyDescent="0.25">
      <c r="A47" s="3" t="s">
        <v>157</v>
      </c>
      <c r="D47" s="58"/>
    </row>
    <row r="48" spans="1:7" x14ac:dyDescent="0.25">
      <c r="B48" s="192" t="s">
        <v>14</v>
      </c>
      <c r="C48" s="193" t="s">
        <v>421</v>
      </c>
      <c r="D48" s="194" t="s">
        <v>422</v>
      </c>
    </row>
    <row r="49" spans="2:8" x14ac:dyDescent="0.25">
      <c r="B49" s="190" t="s">
        <v>423</v>
      </c>
      <c r="C49" s="61" t="s">
        <v>420</v>
      </c>
      <c r="D49" s="191">
        <v>6100</v>
      </c>
      <c r="F49" s="3" t="s">
        <v>2831</v>
      </c>
    </row>
    <row r="50" spans="2:8" x14ac:dyDescent="0.25">
      <c r="B50" s="190" t="s">
        <v>424</v>
      </c>
      <c r="C50" s="61" t="s">
        <v>419</v>
      </c>
      <c r="D50" s="191">
        <v>6100</v>
      </c>
      <c r="G50" s="200" t="s">
        <v>421</v>
      </c>
      <c r="H50" s="201" t="s">
        <v>14</v>
      </c>
    </row>
    <row r="51" spans="2:8" x14ac:dyDescent="0.25">
      <c r="B51" s="190" t="s">
        <v>425</v>
      </c>
      <c r="C51" s="61" t="s">
        <v>418</v>
      </c>
      <c r="D51" s="191">
        <v>6100</v>
      </c>
      <c r="G51" s="198" t="s">
        <v>834</v>
      </c>
      <c r="H51" s="199" t="s">
        <v>835</v>
      </c>
    </row>
    <row r="52" spans="2:8" x14ac:dyDescent="0.25">
      <c r="B52" s="190" t="s">
        <v>426</v>
      </c>
      <c r="C52" s="61" t="s">
        <v>417</v>
      </c>
      <c r="D52" s="191">
        <v>6100</v>
      </c>
      <c r="G52" s="198" t="s">
        <v>836</v>
      </c>
      <c r="H52" s="199" t="s">
        <v>1833</v>
      </c>
    </row>
    <row r="53" spans="2:8" x14ac:dyDescent="0.25">
      <c r="B53" s="190" t="s">
        <v>427</v>
      </c>
      <c r="C53" s="61" t="s">
        <v>416</v>
      </c>
      <c r="D53" s="191">
        <v>6100</v>
      </c>
      <c r="G53" s="198" t="s">
        <v>837</v>
      </c>
      <c r="H53" s="199" t="s">
        <v>1834</v>
      </c>
    </row>
    <row r="54" spans="2:8" x14ac:dyDescent="0.25">
      <c r="B54" s="190" t="s">
        <v>428</v>
      </c>
      <c r="C54" s="61" t="s">
        <v>415</v>
      </c>
      <c r="D54" s="191">
        <v>6100</v>
      </c>
      <c r="G54" s="198" t="s">
        <v>838</v>
      </c>
      <c r="H54" s="199" t="s">
        <v>1835</v>
      </c>
    </row>
    <row r="55" spans="2:8" x14ac:dyDescent="0.25">
      <c r="B55" s="190" t="s">
        <v>429</v>
      </c>
      <c r="C55" s="61" t="s">
        <v>414</v>
      </c>
      <c r="D55" s="191">
        <v>6100</v>
      </c>
      <c r="G55" s="198" t="s">
        <v>839</v>
      </c>
      <c r="H55" s="199" t="s">
        <v>1836</v>
      </c>
    </row>
    <row r="56" spans="2:8" x14ac:dyDescent="0.25">
      <c r="B56" s="190" t="s">
        <v>430</v>
      </c>
      <c r="C56" s="61" t="s">
        <v>413</v>
      </c>
      <c r="D56" s="191">
        <v>6100</v>
      </c>
      <c r="G56" s="198" t="s">
        <v>840</v>
      </c>
      <c r="H56" s="199" t="s">
        <v>1837</v>
      </c>
    </row>
    <row r="57" spans="2:8" x14ac:dyDescent="0.25">
      <c r="B57" s="190" t="s">
        <v>431</v>
      </c>
      <c r="C57" s="61" t="s">
        <v>412</v>
      </c>
      <c r="D57" s="191">
        <v>6100</v>
      </c>
      <c r="G57" s="198" t="s">
        <v>841</v>
      </c>
      <c r="H57" s="199" t="s">
        <v>1838</v>
      </c>
    </row>
    <row r="58" spans="2:8" x14ac:dyDescent="0.25">
      <c r="B58" s="190" t="s">
        <v>432</v>
      </c>
      <c r="C58" s="61" t="s">
        <v>411</v>
      </c>
      <c r="D58" s="191">
        <v>6100</v>
      </c>
      <c r="G58" s="198" t="s">
        <v>842</v>
      </c>
      <c r="H58" s="199" t="s">
        <v>1839</v>
      </c>
    </row>
    <row r="59" spans="2:8" x14ac:dyDescent="0.25">
      <c r="B59" s="190" t="s">
        <v>433</v>
      </c>
      <c r="C59" s="61" t="s">
        <v>410</v>
      </c>
      <c r="D59" s="191">
        <v>6100</v>
      </c>
      <c r="G59" s="198" t="s">
        <v>843</v>
      </c>
      <c r="H59" s="199" t="s">
        <v>1840</v>
      </c>
    </row>
    <row r="60" spans="2:8" x14ac:dyDescent="0.25">
      <c r="B60" s="190" t="s">
        <v>434</v>
      </c>
      <c r="C60" s="61" t="s">
        <v>409</v>
      </c>
      <c r="D60" s="191">
        <v>6100</v>
      </c>
      <c r="G60" s="198" t="s">
        <v>844</v>
      </c>
      <c r="H60" s="199" t="s">
        <v>1841</v>
      </c>
    </row>
    <row r="61" spans="2:8" x14ac:dyDescent="0.25">
      <c r="B61" s="190" t="s">
        <v>435</v>
      </c>
      <c r="C61" s="61" t="s">
        <v>408</v>
      </c>
      <c r="D61" s="191">
        <v>6100</v>
      </c>
      <c r="G61" s="198" t="s">
        <v>845</v>
      </c>
      <c r="H61" s="199" t="s">
        <v>1842</v>
      </c>
    </row>
    <row r="62" spans="2:8" x14ac:dyDescent="0.25">
      <c r="B62" s="190" t="s">
        <v>436</v>
      </c>
      <c r="C62" s="61" t="s">
        <v>407</v>
      </c>
      <c r="D62" s="191">
        <v>6100</v>
      </c>
      <c r="G62" s="198" t="s">
        <v>846</v>
      </c>
      <c r="H62" s="199" t="s">
        <v>1843</v>
      </c>
    </row>
    <row r="63" spans="2:8" x14ac:dyDescent="0.25">
      <c r="B63" s="190" t="s">
        <v>437</v>
      </c>
      <c r="C63" s="61" t="s">
        <v>406</v>
      </c>
      <c r="D63" s="191">
        <v>6100</v>
      </c>
      <c r="G63" s="198" t="s">
        <v>847</v>
      </c>
      <c r="H63" s="199" t="s">
        <v>1844</v>
      </c>
    </row>
    <row r="64" spans="2:8" x14ac:dyDescent="0.25">
      <c r="B64" s="190" t="s">
        <v>438</v>
      </c>
      <c r="C64" s="61" t="s">
        <v>405</v>
      </c>
      <c r="D64" s="191">
        <v>6100</v>
      </c>
      <c r="G64" s="198" t="s">
        <v>848</v>
      </c>
      <c r="H64" s="199" t="s">
        <v>1845</v>
      </c>
    </row>
    <row r="65" spans="2:8" x14ac:dyDescent="0.25">
      <c r="B65" s="190" t="s">
        <v>439</v>
      </c>
      <c r="C65" s="61" t="s">
        <v>404</v>
      </c>
      <c r="D65" s="191">
        <v>6100</v>
      </c>
      <c r="G65" s="198" t="s">
        <v>849</v>
      </c>
      <c r="H65" s="199" t="s">
        <v>1846</v>
      </c>
    </row>
    <row r="66" spans="2:8" x14ac:dyDescent="0.25">
      <c r="B66" s="190" t="s">
        <v>440</v>
      </c>
      <c r="C66" s="61" t="s">
        <v>403</v>
      </c>
      <c r="D66" s="191">
        <v>6100</v>
      </c>
      <c r="G66" s="198" t="s">
        <v>850</v>
      </c>
      <c r="H66" s="199" t="s">
        <v>1847</v>
      </c>
    </row>
    <row r="67" spans="2:8" x14ac:dyDescent="0.25">
      <c r="B67" s="190" t="s">
        <v>441</v>
      </c>
      <c r="C67" s="61" t="s">
        <v>402</v>
      </c>
      <c r="D67" s="191">
        <v>6100</v>
      </c>
      <c r="G67" s="198" t="s">
        <v>851</v>
      </c>
      <c r="H67" s="199" t="s">
        <v>1848</v>
      </c>
    </row>
    <row r="68" spans="2:8" x14ac:dyDescent="0.25">
      <c r="B68" s="190" t="s">
        <v>442</v>
      </c>
      <c r="C68" s="61" t="s">
        <v>401</v>
      </c>
      <c r="D68" s="191">
        <v>6100</v>
      </c>
      <c r="G68" s="198" t="s">
        <v>852</v>
      </c>
      <c r="H68" s="199" t="s">
        <v>1849</v>
      </c>
    </row>
    <row r="69" spans="2:8" x14ac:dyDescent="0.25">
      <c r="B69" s="190" t="s">
        <v>2869</v>
      </c>
      <c r="C69" s="61" t="s">
        <v>400</v>
      </c>
      <c r="D69" s="191">
        <v>6200</v>
      </c>
      <c r="G69" s="198" t="s">
        <v>853</v>
      </c>
      <c r="H69" s="199" t="s">
        <v>1850</v>
      </c>
    </row>
    <row r="70" spans="2:8" x14ac:dyDescent="0.25">
      <c r="B70" s="190" t="s">
        <v>443</v>
      </c>
      <c r="C70" s="61" t="s">
        <v>399</v>
      </c>
      <c r="D70" s="191">
        <v>6200</v>
      </c>
      <c r="G70" s="198" t="s">
        <v>854</v>
      </c>
      <c r="H70" s="199" t="s">
        <v>1851</v>
      </c>
    </row>
    <row r="71" spans="2:8" x14ac:dyDescent="0.25">
      <c r="B71" s="190" t="s">
        <v>444</v>
      </c>
      <c r="C71" s="61" t="s">
        <v>398</v>
      </c>
      <c r="D71" s="191">
        <v>6100</v>
      </c>
      <c r="G71" s="198" t="s">
        <v>855</v>
      </c>
      <c r="H71" s="199" t="s">
        <v>1852</v>
      </c>
    </row>
    <row r="72" spans="2:8" x14ac:dyDescent="0.25">
      <c r="B72" s="190" t="s">
        <v>445</v>
      </c>
      <c r="C72" s="61" t="s">
        <v>397</v>
      </c>
      <c r="D72" s="191">
        <v>6100</v>
      </c>
      <c r="G72" s="198" t="s">
        <v>856</v>
      </c>
      <c r="H72" s="199" t="s">
        <v>1853</v>
      </c>
    </row>
    <row r="73" spans="2:8" x14ac:dyDescent="0.25">
      <c r="B73" s="190" t="s">
        <v>446</v>
      </c>
      <c r="C73" s="61" t="s">
        <v>396</v>
      </c>
      <c r="D73" s="191">
        <v>6100</v>
      </c>
      <c r="G73" s="198" t="s">
        <v>857</v>
      </c>
      <c r="H73" s="199" t="s">
        <v>1854</v>
      </c>
    </row>
    <row r="74" spans="2:8" x14ac:dyDescent="0.25">
      <c r="B74" s="190" t="s">
        <v>447</v>
      </c>
      <c r="C74" s="61" t="s">
        <v>395</v>
      </c>
      <c r="D74" s="191">
        <v>6100</v>
      </c>
      <c r="G74" s="198" t="s">
        <v>858</v>
      </c>
      <c r="H74" s="199" t="s">
        <v>1855</v>
      </c>
    </row>
    <row r="75" spans="2:8" x14ac:dyDescent="0.25">
      <c r="B75" s="190" t="s">
        <v>448</v>
      </c>
      <c r="C75" s="61" t="s">
        <v>394</v>
      </c>
      <c r="D75" s="191">
        <v>6100</v>
      </c>
      <c r="G75" s="198" t="s">
        <v>859</v>
      </c>
      <c r="H75" s="199" t="s">
        <v>1856</v>
      </c>
    </row>
    <row r="76" spans="2:8" x14ac:dyDescent="0.25">
      <c r="B76" s="190" t="s">
        <v>449</v>
      </c>
      <c r="C76" s="61" t="s">
        <v>393</v>
      </c>
      <c r="D76" s="191">
        <v>6100</v>
      </c>
      <c r="G76" s="198" t="s">
        <v>860</v>
      </c>
      <c r="H76" s="199" t="s">
        <v>1857</v>
      </c>
    </row>
    <row r="77" spans="2:8" x14ac:dyDescent="0.25">
      <c r="B77" s="190" t="s">
        <v>450</v>
      </c>
      <c r="C77" s="61" t="s">
        <v>392</v>
      </c>
      <c r="D77" s="191">
        <v>6100</v>
      </c>
      <c r="G77" s="198" t="s">
        <v>861</v>
      </c>
      <c r="H77" s="199" t="s">
        <v>1858</v>
      </c>
    </row>
    <row r="78" spans="2:8" x14ac:dyDescent="0.25">
      <c r="B78" s="190" t="s">
        <v>390</v>
      </c>
      <c r="C78" s="61" t="s">
        <v>391</v>
      </c>
      <c r="D78" s="191">
        <v>6200</v>
      </c>
      <c r="G78" s="198" t="s">
        <v>862</v>
      </c>
      <c r="H78" s="199" t="s">
        <v>1859</v>
      </c>
    </row>
    <row r="79" spans="2:8" x14ac:dyDescent="0.25">
      <c r="B79" s="190" t="s">
        <v>451</v>
      </c>
      <c r="C79" s="61" t="s">
        <v>389</v>
      </c>
      <c r="D79" s="191">
        <v>6100</v>
      </c>
      <c r="G79" s="198" t="s">
        <v>863</v>
      </c>
      <c r="H79" s="199" t="s">
        <v>1860</v>
      </c>
    </row>
    <row r="80" spans="2:8" x14ac:dyDescent="0.25">
      <c r="B80" s="190" t="s">
        <v>2870</v>
      </c>
      <c r="C80" s="61" t="s">
        <v>388</v>
      </c>
      <c r="D80" s="191">
        <v>6100</v>
      </c>
      <c r="G80" s="198" t="s">
        <v>864</v>
      </c>
      <c r="H80" s="199" t="s">
        <v>1861</v>
      </c>
    </row>
    <row r="81" spans="2:8" x14ac:dyDescent="0.25">
      <c r="B81" s="190" t="s">
        <v>452</v>
      </c>
      <c r="C81" s="61" t="s">
        <v>387</v>
      </c>
      <c r="D81" s="191">
        <v>6200</v>
      </c>
      <c r="G81" s="198" t="s">
        <v>865</v>
      </c>
      <c r="H81" s="199" t="s">
        <v>1862</v>
      </c>
    </row>
    <row r="82" spans="2:8" x14ac:dyDescent="0.25">
      <c r="B82" s="190" t="s">
        <v>453</v>
      </c>
      <c r="C82" s="61" t="s">
        <v>386</v>
      </c>
      <c r="D82" s="191">
        <v>6100</v>
      </c>
      <c r="G82" s="198" t="s">
        <v>866</v>
      </c>
      <c r="H82" s="199" t="s">
        <v>1863</v>
      </c>
    </row>
    <row r="83" spans="2:8" x14ac:dyDescent="0.25">
      <c r="B83" s="190" t="s">
        <v>454</v>
      </c>
      <c r="C83" s="61" t="s">
        <v>385</v>
      </c>
      <c r="D83" s="191">
        <v>6100</v>
      </c>
      <c r="G83" s="198" t="s">
        <v>867</v>
      </c>
      <c r="H83" s="199" t="s">
        <v>1864</v>
      </c>
    </row>
    <row r="84" spans="2:8" x14ac:dyDescent="0.25">
      <c r="B84" s="190" t="s">
        <v>455</v>
      </c>
      <c r="C84" s="61" t="s">
        <v>384</v>
      </c>
      <c r="D84" s="191">
        <v>6100</v>
      </c>
      <c r="G84" s="198" t="s">
        <v>868</v>
      </c>
      <c r="H84" s="199" t="s">
        <v>1865</v>
      </c>
    </row>
    <row r="85" spans="2:8" x14ac:dyDescent="0.25">
      <c r="B85" s="190" t="s">
        <v>456</v>
      </c>
      <c r="C85" s="61" t="s">
        <v>383</v>
      </c>
      <c r="D85" s="191">
        <v>6100</v>
      </c>
      <c r="G85" s="198" t="s">
        <v>869</v>
      </c>
      <c r="H85" s="199" t="s">
        <v>1866</v>
      </c>
    </row>
    <row r="86" spans="2:8" x14ac:dyDescent="0.25">
      <c r="B86" s="190" t="s">
        <v>457</v>
      </c>
      <c r="C86" s="61" t="s">
        <v>382</v>
      </c>
      <c r="D86" s="191">
        <v>6100</v>
      </c>
      <c r="G86" s="198" t="s">
        <v>870</v>
      </c>
      <c r="H86" s="199" t="s">
        <v>1867</v>
      </c>
    </row>
    <row r="87" spans="2:8" x14ac:dyDescent="0.25">
      <c r="B87" s="190" t="s">
        <v>458</v>
      </c>
      <c r="C87" s="61" t="s">
        <v>381</v>
      </c>
      <c r="D87" s="191">
        <v>6100</v>
      </c>
      <c r="G87" s="198" t="s">
        <v>871</v>
      </c>
      <c r="H87" s="199" t="s">
        <v>1868</v>
      </c>
    </row>
    <row r="88" spans="2:8" x14ac:dyDescent="0.25">
      <c r="B88" s="190" t="s">
        <v>459</v>
      </c>
      <c r="C88" s="61" t="s">
        <v>380</v>
      </c>
      <c r="D88" s="191">
        <v>6200</v>
      </c>
      <c r="G88" s="198" t="s">
        <v>872</v>
      </c>
      <c r="H88" s="199" t="s">
        <v>1869</v>
      </c>
    </row>
    <row r="89" spans="2:8" x14ac:dyDescent="0.25">
      <c r="B89" s="190" t="s">
        <v>460</v>
      </c>
      <c r="C89" s="61" t="s">
        <v>379</v>
      </c>
      <c r="D89" s="191">
        <v>6100</v>
      </c>
      <c r="G89" s="198" t="s">
        <v>873</v>
      </c>
      <c r="H89" s="199" t="s">
        <v>1870</v>
      </c>
    </row>
    <row r="90" spans="2:8" x14ac:dyDescent="0.25">
      <c r="B90" s="190" t="s">
        <v>461</v>
      </c>
      <c r="C90" s="61" t="s">
        <v>378</v>
      </c>
      <c r="D90" s="191">
        <v>6100</v>
      </c>
      <c r="G90" s="198" t="s">
        <v>874</v>
      </c>
      <c r="H90" s="199" t="s">
        <v>1871</v>
      </c>
    </row>
    <row r="91" spans="2:8" x14ac:dyDescent="0.25">
      <c r="B91" s="190" t="s">
        <v>462</v>
      </c>
      <c r="C91" s="61" t="s">
        <v>377</v>
      </c>
      <c r="D91" s="191">
        <v>6200</v>
      </c>
      <c r="G91" s="198" t="s">
        <v>875</v>
      </c>
      <c r="H91" s="199" t="s">
        <v>1872</v>
      </c>
    </row>
    <row r="92" spans="2:8" x14ac:dyDescent="0.25">
      <c r="B92" s="190" t="s">
        <v>463</v>
      </c>
      <c r="C92" s="61" t="s">
        <v>376</v>
      </c>
      <c r="D92" s="191">
        <v>6200</v>
      </c>
      <c r="G92" s="198" t="s">
        <v>876</v>
      </c>
      <c r="H92" s="199" t="s">
        <v>1873</v>
      </c>
    </row>
    <row r="93" spans="2:8" x14ac:dyDescent="0.25">
      <c r="B93" s="190" t="s">
        <v>464</v>
      </c>
      <c r="C93" s="61" t="s">
        <v>375</v>
      </c>
      <c r="D93" s="191">
        <v>6200</v>
      </c>
      <c r="G93" s="198" t="s">
        <v>877</v>
      </c>
      <c r="H93" s="199" t="s">
        <v>1874</v>
      </c>
    </row>
    <row r="94" spans="2:8" x14ac:dyDescent="0.25">
      <c r="B94" s="190" t="s">
        <v>465</v>
      </c>
      <c r="C94" s="61" t="s">
        <v>374</v>
      </c>
      <c r="D94" s="191">
        <v>6200</v>
      </c>
      <c r="G94" s="198" t="s">
        <v>878</v>
      </c>
      <c r="H94" s="199" t="s">
        <v>1875</v>
      </c>
    </row>
    <row r="95" spans="2:8" x14ac:dyDescent="0.25">
      <c r="B95" s="190" t="s">
        <v>466</v>
      </c>
      <c r="C95" s="61" t="s">
        <v>373</v>
      </c>
      <c r="D95" s="191">
        <v>6100</v>
      </c>
      <c r="G95" s="198" t="s">
        <v>879</v>
      </c>
      <c r="H95" s="199" t="s">
        <v>1876</v>
      </c>
    </row>
    <row r="96" spans="2:8" x14ac:dyDescent="0.25">
      <c r="B96" s="190" t="s">
        <v>467</v>
      </c>
      <c r="C96" s="61" t="s">
        <v>372</v>
      </c>
      <c r="D96" s="191">
        <v>6100</v>
      </c>
      <c r="G96" s="198" t="s">
        <v>880</v>
      </c>
      <c r="H96" s="199" t="s">
        <v>1877</v>
      </c>
    </row>
    <row r="97" spans="2:8" x14ac:dyDescent="0.25">
      <c r="B97" s="190" t="s">
        <v>468</v>
      </c>
      <c r="C97" s="61" t="s">
        <v>371</v>
      </c>
      <c r="D97" s="191">
        <v>6100</v>
      </c>
      <c r="G97" s="198" t="s">
        <v>881</v>
      </c>
      <c r="H97" s="199" t="s">
        <v>1878</v>
      </c>
    </row>
    <row r="98" spans="2:8" x14ac:dyDescent="0.25">
      <c r="B98" s="190" t="s">
        <v>469</v>
      </c>
      <c r="C98" s="61" t="s">
        <v>370</v>
      </c>
      <c r="D98" s="191">
        <v>6100</v>
      </c>
      <c r="G98" s="198" t="s">
        <v>882</v>
      </c>
      <c r="H98" s="199" t="s">
        <v>1879</v>
      </c>
    </row>
    <row r="99" spans="2:8" x14ac:dyDescent="0.25">
      <c r="B99" s="190" t="s">
        <v>368</v>
      </c>
      <c r="C99" s="61" t="s">
        <v>369</v>
      </c>
      <c r="D99" s="191">
        <v>6100</v>
      </c>
      <c r="G99" s="198" t="s">
        <v>883</v>
      </c>
      <c r="H99" s="199" t="s">
        <v>1880</v>
      </c>
    </row>
    <row r="100" spans="2:8" x14ac:dyDescent="0.25">
      <c r="B100" s="190" t="s">
        <v>470</v>
      </c>
      <c r="C100" s="61" t="s">
        <v>367</v>
      </c>
      <c r="D100" s="191">
        <v>6100</v>
      </c>
      <c r="G100" s="198" t="s">
        <v>884</v>
      </c>
      <c r="H100" s="199" t="s">
        <v>1881</v>
      </c>
    </row>
    <row r="101" spans="2:8" x14ac:dyDescent="0.25">
      <c r="B101" s="190" t="s">
        <v>471</v>
      </c>
      <c r="C101" s="61" t="s">
        <v>366</v>
      </c>
      <c r="D101" s="191">
        <v>6100</v>
      </c>
      <c r="G101" s="198" t="s">
        <v>885</v>
      </c>
      <c r="H101" s="199" t="s">
        <v>1882</v>
      </c>
    </row>
    <row r="102" spans="2:8" x14ac:dyDescent="0.25">
      <c r="B102" s="190" t="s">
        <v>472</v>
      </c>
      <c r="C102" s="61" t="s">
        <v>365</v>
      </c>
      <c r="D102" s="191">
        <v>6100</v>
      </c>
      <c r="G102" s="198" t="s">
        <v>886</v>
      </c>
      <c r="H102" s="199" t="s">
        <v>1883</v>
      </c>
    </row>
    <row r="103" spans="2:8" x14ac:dyDescent="0.25">
      <c r="B103" s="190" t="s">
        <v>473</v>
      </c>
      <c r="C103" s="61" t="s">
        <v>364</v>
      </c>
      <c r="D103" s="191">
        <v>6100</v>
      </c>
      <c r="G103" s="198" t="s">
        <v>887</v>
      </c>
      <c r="H103" s="199" t="s">
        <v>1884</v>
      </c>
    </row>
    <row r="104" spans="2:8" x14ac:dyDescent="0.25">
      <c r="B104" s="190" t="s">
        <v>474</v>
      </c>
      <c r="C104" s="61" t="s">
        <v>363</v>
      </c>
      <c r="D104" s="191">
        <v>6100</v>
      </c>
      <c r="G104" s="198" t="s">
        <v>888</v>
      </c>
      <c r="H104" s="199" t="s">
        <v>1885</v>
      </c>
    </row>
    <row r="105" spans="2:8" x14ac:dyDescent="0.25">
      <c r="B105" s="190" t="s">
        <v>475</v>
      </c>
      <c r="C105" s="61" t="s">
        <v>362</v>
      </c>
      <c r="D105" s="191">
        <v>6100</v>
      </c>
      <c r="G105" s="198" t="s">
        <v>889</v>
      </c>
      <c r="H105" s="199" t="s">
        <v>1886</v>
      </c>
    </row>
    <row r="106" spans="2:8" x14ac:dyDescent="0.25">
      <c r="B106" s="190" t="s">
        <v>476</v>
      </c>
      <c r="C106" s="61" t="s">
        <v>361</v>
      </c>
      <c r="D106" s="191">
        <v>6100</v>
      </c>
      <c r="G106" s="198" t="s">
        <v>890</v>
      </c>
      <c r="H106" s="199" t="s">
        <v>1887</v>
      </c>
    </row>
    <row r="107" spans="2:8" x14ac:dyDescent="0.25">
      <c r="B107" s="190" t="s">
        <v>477</v>
      </c>
      <c r="C107" s="61" t="s">
        <v>360</v>
      </c>
      <c r="D107" s="191">
        <v>6100</v>
      </c>
      <c r="G107" s="198" t="s">
        <v>891</v>
      </c>
      <c r="H107" s="199" t="s">
        <v>1888</v>
      </c>
    </row>
    <row r="108" spans="2:8" x14ac:dyDescent="0.25">
      <c r="B108" s="190" t="s">
        <v>478</v>
      </c>
      <c r="C108" s="61" t="s">
        <v>359</v>
      </c>
      <c r="D108" s="191">
        <v>6200</v>
      </c>
      <c r="G108" s="198" t="s">
        <v>892</v>
      </c>
      <c r="H108" s="199" t="s">
        <v>1889</v>
      </c>
    </row>
    <row r="109" spans="2:8" x14ac:dyDescent="0.25">
      <c r="B109" s="190" t="s">
        <v>479</v>
      </c>
      <c r="C109" s="61" t="s">
        <v>358</v>
      </c>
      <c r="D109" s="191">
        <v>6100</v>
      </c>
      <c r="G109" s="198" t="s">
        <v>893</v>
      </c>
      <c r="H109" s="199" t="s">
        <v>1890</v>
      </c>
    </row>
    <row r="110" spans="2:8" x14ac:dyDescent="0.25">
      <c r="B110" s="190" t="s">
        <v>480</v>
      </c>
      <c r="C110" s="61" t="s">
        <v>357</v>
      </c>
      <c r="D110" s="191">
        <v>6100</v>
      </c>
      <c r="G110" s="198" t="s">
        <v>894</v>
      </c>
      <c r="H110" s="199" t="s">
        <v>1891</v>
      </c>
    </row>
    <row r="111" spans="2:8" x14ac:dyDescent="0.25">
      <c r="B111" s="190" t="s">
        <v>481</v>
      </c>
      <c r="C111" s="61" t="s">
        <v>356</v>
      </c>
      <c r="D111" s="191">
        <v>6100</v>
      </c>
      <c r="G111" s="198" t="s">
        <v>895</v>
      </c>
      <c r="H111" s="199" t="s">
        <v>1892</v>
      </c>
    </row>
    <row r="112" spans="2:8" x14ac:dyDescent="0.25">
      <c r="B112" s="190" t="s">
        <v>482</v>
      </c>
      <c r="C112" s="61" t="s">
        <v>355</v>
      </c>
      <c r="D112" s="191">
        <v>6100</v>
      </c>
      <c r="G112" s="198" t="s">
        <v>896</v>
      </c>
      <c r="H112" s="199" t="s">
        <v>1893</v>
      </c>
    </row>
    <row r="113" spans="2:8" x14ac:dyDescent="0.25">
      <c r="B113" s="190" t="s">
        <v>483</v>
      </c>
      <c r="C113" s="61" t="s">
        <v>354</v>
      </c>
      <c r="D113" s="191">
        <v>6100</v>
      </c>
      <c r="G113" s="198" t="s">
        <v>897</v>
      </c>
      <c r="H113" s="199" t="s">
        <v>1894</v>
      </c>
    </row>
    <row r="114" spans="2:8" x14ac:dyDescent="0.25">
      <c r="B114" s="190" t="s">
        <v>484</v>
      </c>
      <c r="C114" s="61" t="s">
        <v>353</v>
      </c>
      <c r="D114" s="191">
        <v>6100</v>
      </c>
      <c r="G114" s="198" t="s">
        <v>898</v>
      </c>
      <c r="H114" s="199" t="s">
        <v>1895</v>
      </c>
    </row>
    <row r="115" spans="2:8" x14ac:dyDescent="0.25">
      <c r="B115" s="190" t="s">
        <v>485</v>
      </c>
      <c r="C115" s="61" t="s">
        <v>352</v>
      </c>
      <c r="D115" s="191">
        <v>6100</v>
      </c>
      <c r="G115" s="198" t="s">
        <v>899</v>
      </c>
      <c r="H115" s="199" t="s">
        <v>1896</v>
      </c>
    </row>
    <row r="116" spans="2:8" x14ac:dyDescent="0.25">
      <c r="B116" s="190" t="s">
        <v>486</v>
      </c>
      <c r="C116" s="61" t="s">
        <v>351</v>
      </c>
      <c r="D116" s="191">
        <v>6100</v>
      </c>
      <c r="G116" s="198" t="s">
        <v>900</v>
      </c>
      <c r="H116" s="199" t="s">
        <v>1897</v>
      </c>
    </row>
    <row r="117" spans="2:8" x14ac:dyDescent="0.25">
      <c r="B117" s="190" t="s">
        <v>487</v>
      </c>
      <c r="C117" s="61" t="s">
        <v>350</v>
      </c>
      <c r="D117" s="191">
        <v>6100</v>
      </c>
      <c r="G117" s="198" t="s">
        <v>901</v>
      </c>
      <c r="H117" s="199" t="s">
        <v>1898</v>
      </c>
    </row>
    <row r="118" spans="2:8" x14ac:dyDescent="0.25">
      <c r="B118" s="190" t="s">
        <v>488</v>
      </c>
      <c r="C118" s="61" t="s">
        <v>349</v>
      </c>
      <c r="D118" s="191">
        <v>6100</v>
      </c>
      <c r="G118" s="198" t="s">
        <v>902</v>
      </c>
      <c r="H118" s="199" t="s">
        <v>1899</v>
      </c>
    </row>
    <row r="119" spans="2:8" x14ac:dyDescent="0.25">
      <c r="B119" s="190" t="s">
        <v>489</v>
      </c>
      <c r="C119" s="61" t="s">
        <v>348</v>
      </c>
      <c r="D119" s="191">
        <v>6100</v>
      </c>
      <c r="G119" s="198" t="s">
        <v>903</v>
      </c>
      <c r="H119" s="199" t="s">
        <v>1900</v>
      </c>
    </row>
    <row r="120" spans="2:8" x14ac:dyDescent="0.25">
      <c r="B120" s="190" t="s">
        <v>490</v>
      </c>
      <c r="C120" s="61" t="s">
        <v>347</v>
      </c>
      <c r="D120" s="191">
        <v>6100</v>
      </c>
      <c r="G120" s="198" t="s">
        <v>904</v>
      </c>
      <c r="H120" s="199" t="s">
        <v>1901</v>
      </c>
    </row>
    <row r="121" spans="2:8" x14ac:dyDescent="0.25">
      <c r="B121" s="190" t="s">
        <v>491</v>
      </c>
      <c r="C121" s="61" t="s">
        <v>346</v>
      </c>
      <c r="D121" s="191">
        <v>6100</v>
      </c>
      <c r="G121" s="198" t="s">
        <v>905</v>
      </c>
      <c r="H121" s="199" t="s">
        <v>1902</v>
      </c>
    </row>
    <row r="122" spans="2:8" x14ac:dyDescent="0.25">
      <c r="B122" s="190" t="s">
        <v>492</v>
      </c>
      <c r="C122" s="61" t="s">
        <v>345</v>
      </c>
      <c r="D122" s="191">
        <v>6100</v>
      </c>
      <c r="G122" s="198" t="s">
        <v>906</v>
      </c>
      <c r="H122" s="199" t="s">
        <v>1903</v>
      </c>
    </row>
    <row r="123" spans="2:8" x14ac:dyDescent="0.25">
      <c r="B123" s="190" t="s">
        <v>493</v>
      </c>
      <c r="C123" s="61" t="s">
        <v>344</v>
      </c>
      <c r="D123" s="191">
        <v>6100</v>
      </c>
      <c r="G123" s="198" t="s">
        <v>907</v>
      </c>
      <c r="H123" s="199" t="s">
        <v>1904</v>
      </c>
    </row>
    <row r="124" spans="2:8" x14ac:dyDescent="0.25">
      <c r="B124" s="190" t="s">
        <v>494</v>
      </c>
      <c r="C124" s="61" t="s">
        <v>343</v>
      </c>
      <c r="D124" s="191">
        <v>6100</v>
      </c>
      <c r="G124" s="198" t="s">
        <v>908</v>
      </c>
      <c r="H124" s="199" t="s">
        <v>1905</v>
      </c>
    </row>
    <row r="125" spans="2:8" x14ac:dyDescent="0.25">
      <c r="B125" s="190" t="s">
        <v>495</v>
      </c>
      <c r="C125" s="61" t="s">
        <v>342</v>
      </c>
      <c r="D125" s="191">
        <v>6100</v>
      </c>
      <c r="G125" s="198" t="s">
        <v>909</v>
      </c>
      <c r="H125" s="199" t="s">
        <v>1906</v>
      </c>
    </row>
    <row r="126" spans="2:8" x14ac:dyDescent="0.25">
      <c r="B126" s="190" t="s">
        <v>496</v>
      </c>
      <c r="C126" s="61" t="s">
        <v>341</v>
      </c>
      <c r="D126" s="191">
        <v>6100</v>
      </c>
      <c r="G126" s="198" t="s">
        <v>910</v>
      </c>
      <c r="H126" s="199" t="s">
        <v>1907</v>
      </c>
    </row>
    <row r="127" spans="2:8" x14ac:dyDescent="0.25">
      <c r="B127" s="190" t="s">
        <v>497</v>
      </c>
      <c r="C127" s="61" t="s">
        <v>340</v>
      </c>
      <c r="D127" s="191">
        <v>6100</v>
      </c>
      <c r="G127" s="198" t="s">
        <v>911</v>
      </c>
      <c r="H127" s="199" t="s">
        <v>1908</v>
      </c>
    </row>
    <row r="128" spans="2:8" x14ac:dyDescent="0.25">
      <c r="B128" s="190" t="s">
        <v>498</v>
      </c>
      <c r="C128" s="61" t="s">
        <v>339</v>
      </c>
      <c r="D128" s="191">
        <v>6100</v>
      </c>
      <c r="G128" s="198" t="s">
        <v>912</v>
      </c>
      <c r="H128" s="199" t="s">
        <v>1909</v>
      </c>
    </row>
    <row r="129" spans="2:8" x14ac:dyDescent="0.25">
      <c r="B129" s="190" t="s">
        <v>2871</v>
      </c>
      <c r="C129" s="61" t="s">
        <v>338</v>
      </c>
      <c r="D129" s="191">
        <v>6100</v>
      </c>
      <c r="G129" s="198" t="s">
        <v>913</v>
      </c>
      <c r="H129" s="199" t="s">
        <v>1910</v>
      </c>
    </row>
    <row r="130" spans="2:8" x14ac:dyDescent="0.25">
      <c r="B130" s="190" t="s">
        <v>499</v>
      </c>
      <c r="C130" s="61" t="s">
        <v>337</v>
      </c>
      <c r="D130" s="191">
        <v>6200</v>
      </c>
      <c r="G130" s="198" t="s">
        <v>914</v>
      </c>
      <c r="H130" s="199" t="s">
        <v>1911</v>
      </c>
    </row>
    <row r="131" spans="2:8" x14ac:dyDescent="0.25">
      <c r="B131" s="190" t="s">
        <v>500</v>
      </c>
      <c r="C131" s="61" t="s">
        <v>336</v>
      </c>
      <c r="D131" s="191">
        <v>6100</v>
      </c>
      <c r="G131" s="198" t="s">
        <v>915</v>
      </c>
      <c r="H131" s="199" t="s">
        <v>1912</v>
      </c>
    </row>
    <row r="132" spans="2:8" x14ac:dyDescent="0.25">
      <c r="B132" s="190" t="s">
        <v>501</v>
      </c>
      <c r="C132" s="61" t="s">
        <v>335</v>
      </c>
      <c r="D132" s="191">
        <v>6100</v>
      </c>
      <c r="G132" s="198" t="s">
        <v>916</v>
      </c>
      <c r="H132" s="199" t="s">
        <v>1913</v>
      </c>
    </row>
    <row r="133" spans="2:8" x14ac:dyDescent="0.25">
      <c r="B133" s="190" t="s">
        <v>502</v>
      </c>
      <c r="C133" s="61" t="s">
        <v>334</v>
      </c>
      <c r="D133" s="191">
        <v>6100</v>
      </c>
      <c r="G133" s="198" t="s">
        <v>917</v>
      </c>
      <c r="H133" s="199" t="s">
        <v>1914</v>
      </c>
    </row>
    <row r="134" spans="2:8" x14ac:dyDescent="0.25">
      <c r="B134" s="190" t="s">
        <v>503</v>
      </c>
      <c r="C134" s="61" t="s">
        <v>333</v>
      </c>
      <c r="D134" s="191">
        <v>6100</v>
      </c>
      <c r="G134" s="198" t="s">
        <v>918</v>
      </c>
      <c r="H134" s="199" t="s">
        <v>1915</v>
      </c>
    </row>
    <row r="135" spans="2:8" x14ac:dyDescent="0.25">
      <c r="B135" s="190" t="s">
        <v>504</v>
      </c>
      <c r="C135" s="61" t="s">
        <v>332</v>
      </c>
      <c r="D135" s="191">
        <v>6100</v>
      </c>
      <c r="G135" s="198" t="s">
        <v>919</v>
      </c>
      <c r="H135" s="199" t="s">
        <v>1916</v>
      </c>
    </row>
    <row r="136" spans="2:8" x14ac:dyDescent="0.25">
      <c r="B136" s="190" t="s">
        <v>505</v>
      </c>
      <c r="C136" s="61" t="s">
        <v>331</v>
      </c>
      <c r="D136" s="191">
        <v>6100</v>
      </c>
      <c r="G136" s="198" t="s">
        <v>920</v>
      </c>
      <c r="H136" s="199" t="s">
        <v>1917</v>
      </c>
    </row>
    <row r="137" spans="2:8" x14ac:dyDescent="0.25">
      <c r="B137" s="190" t="s">
        <v>506</v>
      </c>
      <c r="C137" s="61" t="s">
        <v>330</v>
      </c>
      <c r="D137" s="191">
        <v>6100</v>
      </c>
      <c r="G137" s="198" t="s">
        <v>921</v>
      </c>
      <c r="H137" s="199" t="s">
        <v>1918</v>
      </c>
    </row>
    <row r="138" spans="2:8" x14ac:dyDescent="0.25">
      <c r="B138" s="190" t="s">
        <v>507</v>
      </c>
      <c r="C138" s="61" t="s">
        <v>329</v>
      </c>
      <c r="D138" s="191">
        <v>6100</v>
      </c>
      <c r="G138" s="198" t="s">
        <v>922</v>
      </c>
      <c r="H138" s="199" t="s">
        <v>1919</v>
      </c>
    </row>
    <row r="139" spans="2:8" x14ac:dyDescent="0.25">
      <c r="B139" s="190" t="s">
        <v>508</v>
      </c>
      <c r="C139" s="61" t="s">
        <v>328</v>
      </c>
      <c r="D139" s="191">
        <v>6100</v>
      </c>
      <c r="G139" s="198" t="s">
        <v>923</v>
      </c>
      <c r="H139" s="199" t="s">
        <v>1920</v>
      </c>
    </row>
    <row r="140" spans="2:8" x14ac:dyDescent="0.25">
      <c r="B140" s="190" t="s">
        <v>509</v>
      </c>
      <c r="C140" s="61" t="s">
        <v>327</v>
      </c>
      <c r="D140" s="191">
        <v>6100</v>
      </c>
      <c r="G140" s="198" t="s">
        <v>924</v>
      </c>
      <c r="H140" s="199" t="s">
        <v>1921</v>
      </c>
    </row>
    <row r="141" spans="2:8" x14ac:dyDescent="0.25">
      <c r="B141" s="190" t="s">
        <v>510</v>
      </c>
      <c r="C141" s="61" t="s">
        <v>326</v>
      </c>
      <c r="D141" s="191">
        <v>6100</v>
      </c>
      <c r="G141" s="198" t="s">
        <v>925</v>
      </c>
      <c r="H141" s="199" t="s">
        <v>1922</v>
      </c>
    </row>
    <row r="142" spans="2:8" x14ac:dyDescent="0.25">
      <c r="B142" s="190" t="s">
        <v>511</v>
      </c>
      <c r="C142" s="61" t="s">
        <v>325</v>
      </c>
      <c r="D142" s="191">
        <v>6100</v>
      </c>
      <c r="G142" s="198" t="s">
        <v>926</v>
      </c>
      <c r="H142" s="199" t="s">
        <v>1923</v>
      </c>
    </row>
    <row r="143" spans="2:8" x14ac:dyDescent="0.25">
      <c r="B143" s="190" t="s">
        <v>512</v>
      </c>
      <c r="C143" s="61" t="s">
        <v>324</v>
      </c>
      <c r="D143" s="191">
        <v>6100</v>
      </c>
      <c r="G143" s="198" t="s">
        <v>927</v>
      </c>
      <c r="H143" s="199" t="s">
        <v>1924</v>
      </c>
    </row>
    <row r="144" spans="2:8" x14ac:dyDescent="0.25">
      <c r="B144" s="190" t="s">
        <v>513</v>
      </c>
      <c r="C144" s="61" t="s">
        <v>323</v>
      </c>
      <c r="D144" s="191">
        <v>3100</v>
      </c>
      <c r="G144" s="198" t="s">
        <v>928</v>
      </c>
      <c r="H144" s="199" t="s">
        <v>1925</v>
      </c>
    </row>
    <row r="145" spans="2:8" x14ac:dyDescent="0.25">
      <c r="B145" s="190" t="s">
        <v>514</v>
      </c>
      <c r="C145" s="61" t="s">
        <v>322</v>
      </c>
      <c r="D145" s="191">
        <v>6100</v>
      </c>
      <c r="G145" s="198" t="s">
        <v>929</v>
      </c>
      <c r="H145" s="199" t="s">
        <v>1926</v>
      </c>
    </row>
    <row r="146" spans="2:8" x14ac:dyDescent="0.25">
      <c r="B146" s="190" t="s">
        <v>515</v>
      </c>
      <c r="C146" s="61" t="s">
        <v>321</v>
      </c>
      <c r="D146" s="191">
        <v>6100</v>
      </c>
      <c r="G146" s="198" t="s">
        <v>930</v>
      </c>
      <c r="H146" s="199" t="s">
        <v>1927</v>
      </c>
    </row>
    <row r="147" spans="2:8" x14ac:dyDescent="0.25">
      <c r="B147" s="190" t="s">
        <v>516</v>
      </c>
      <c r="C147" s="61" t="s">
        <v>320</v>
      </c>
      <c r="D147" s="191">
        <v>6200</v>
      </c>
      <c r="G147" s="198" t="s">
        <v>931</v>
      </c>
      <c r="H147" s="199" t="s">
        <v>1928</v>
      </c>
    </row>
    <row r="148" spans="2:8" x14ac:dyDescent="0.25">
      <c r="B148" s="190" t="s">
        <v>517</v>
      </c>
      <c r="C148" s="61" t="s">
        <v>319</v>
      </c>
      <c r="D148" s="191">
        <v>6100</v>
      </c>
      <c r="G148" s="198" t="s">
        <v>932</v>
      </c>
      <c r="H148" s="199" t="s">
        <v>1929</v>
      </c>
    </row>
    <row r="149" spans="2:8" x14ac:dyDescent="0.25">
      <c r="B149" s="190" t="s">
        <v>518</v>
      </c>
      <c r="C149" s="61" t="s">
        <v>318</v>
      </c>
      <c r="D149" s="191">
        <v>6100</v>
      </c>
      <c r="G149" s="198" t="s">
        <v>933</v>
      </c>
      <c r="H149" s="199" t="s">
        <v>1930</v>
      </c>
    </row>
    <row r="150" spans="2:8" x14ac:dyDescent="0.25">
      <c r="B150" s="190" t="s">
        <v>519</v>
      </c>
      <c r="C150" s="61" t="s">
        <v>317</v>
      </c>
      <c r="D150" s="191">
        <v>6100</v>
      </c>
      <c r="G150" s="198" t="s">
        <v>934</v>
      </c>
      <c r="H150" s="199" t="s">
        <v>1931</v>
      </c>
    </row>
    <row r="151" spans="2:8" x14ac:dyDescent="0.25">
      <c r="B151" s="190" t="s">
        <v>520</v>
      </c>
      <c r="C151" s="61" t="s">
        <v>2849</v>
      </c>
      <c r="D151" s="191">
        <v>6100</v>
      </c>
      <c r="G151" s="198" t="s">
        <v>935</v>
      </c>
      <c r="H151" s="199" t="s">
        <v>1932</v>
      </c>
    </row>
    <row r="152" spans="2:8" x14ac:dyDescent="0.25">
      <c r="B152" s="190" t="s">
        <v>521</v>
      </c>
      <c r="C152" s="61" t="s">
        <v>315</v>
      </c>
      <c r="D152" s="191">
        <v>6100</v>
      </c>
      <c r="G152" s="198" t="s">
        <v>936</v>
      </c>
      <c r="H152" s="199" t="s">
        <v>1933</v>
      </c>
    </row>
    <row r="153" spans="2:8" x14ac:dyDescent="0.25">
      <c r="B153" s="190" t="s">
        <v>522</v>
      </c>
      <c r="C153" s="61" t="s">
        <v>314</v>
      </c>
      <c r="D153" s="191">
        <v>6100</v>
      </c>
      <c r="G153" s="198" t="s">
        <v>937</v>
      </c>
      <c r="H153" s="199" t="s">
        <v>1934</v>
      </c>
    </row>
    <row r="154" spans="2:8" x14ac:dyDescent="0.25">
      <c r="B154" s="190" t="s">
        <v>523</v>
      </c>
      <c r="C154" s="61" t="s">
        <v>313</v>
      </c>
      <c r="D154" s="191">
        <v>6100</v>
      </c>
      <c r="G154" s="198" t="s">
        <v>938</v>
      </c>
      <c r="H154" s="199" t="s">
        <v>1935</v>
      </c>
    </row>
    <row r="155" spans="2:8" x14ac:dyDescent="0.25">
      <c r="B155" s="190" t="s">
        <v>524</v>
      </c>
      <c r="C155" s="61" t="s">
        <v>312</v>
      </c>
      <c r="D155" s="191">
        <v>6100</v>
      </c>
      <c r="G155" s="198" t="s">
        <v>939</v>
      </c>
      <c r="H155" s="199" t="s">
        <v>1936</v>
      </c>
    </row>
    <row r="156" spans="2:8" x14ac:dyDescent="0.25">
      <c r="B156" s="190" t="s">
        <v>525</v>
      </c>
      <c r="C156" s="61" t="s">
        <v>311</v>
      </c>
      <c r="D156" s="191">
        <v>6000</v>
      </c>
      <c r="G156" s="198" t="s">
        <v>940</v>
      </c>
      <c r="H156" s="199" t="s">
        <v>1937</v>
      </c>
    </row>
    <row r="157" spans="2:8" x14ac:dyDescent="0.25">
      <c r="B157" s="190" t="s">
        <v>526</v>
      </c>
      <c r="C157" s="61" t="s">
        <v>310</v>
      </c>
      <c r="D157" s="191">
        <v>6000</v>
      </c>
      <c r="G157" s="198" t="s">
        <v>941</v>
      </c>
      <c r="H157" s="199" t="s">
        <v>1938</v>
      </c>
    </row>
    <row r="158" spans="2:8" x14ac:dyDescent="0.25">
      <c r="B158" s="190" t="s">
        <v>527</v>
      </c>
      <c r="C158" s="61" t="s">
        <v>309</v>
      </c>
      <c r="D158" s="191">
        <v>6200</v>
      </c>
      <c r="G158" s="198" t="s">
        <v>942</v>
      </c>
      <c r="H158" s="199" t="s">
        <v>1939</v>
      </c>
    </row>
    <row r="159" spans="2:8" x14ac:dyDescent="0.25">
      <c r="B159" s="190" t="s">
        <v>528</v>
      </c>
      <c r="C159" s="61" t="s">
        <v>308</v>
      </c>
      <c r="D159" s="191">
        <v>6200</v>
      </c>
      <c r="G159" s="198" t="s">
        <v>943</v>
      </c>
      <c r="H159" s="199" t="s">
        <v>1940</v>
      </c>
    </row>
    <row r="160" spans="2:8" x14ac:dyDescent="0.25">
      <c r="B160" s="190" t="s">
        <v>529</v>
      </c>
      <c r="C160" s="61" t="s">
        <v>307</v>
      </c>
      <c r="D160" s="191">
        <v>6100</v>
      </c>
      <c r="G160" s="198" t="s">
        <v>944</v>
      </c>
      <c r="H160" s="199" t="s">
        <v>1941</v>
      </c>
    </row>
    <row r="161" spans="2:8" x14ac:dyDescent="0.25">
      <c r="B161" s="190" t="s">
        <v>530</v>
      </c>
      <c r="C161" s="61" t="s">
        <v>306</v>
      </c>
      <c r="D161" s="191">
        <v>6100</v>
      </c>
      <c r="G161" s="198" t="s">
        <v>945</v>
      </c>
      <c r="H161" s="199" t="s">
        <v>1942</v>
      </c>
    </row>
    <row r="162" spans="2:8" x14ac:dyDescent="0.25">
      <c r="B162" s="190" t="s">
        <v>531</v>
      </c>
      <c r="C162" s="61" t="s">
        <v>305</v>
      </c>
      <c r="D162" s="191">
        <v>6100</v>
      </c>
      <c r="G162" s="198" t="s">
        <v>946</v>
      </c>
      <c r="H162" s="199" t="s">
        <v>1943</v>
      </c>
    </row>
    <row r="163" spans="2:8" x14ac:dyDescent="0.25">
      <c r="B163" s="190" t="s">
        <v>532</v>
      </c>
      <c r="C163" s="61" t="s">
        <v>304</v>
      </c>
      <c r="D163" s="191">
        <v>6400</v>
      </c>
      <c r="G163" s="198" t="s">
        <v>947</v>
      </c>
      <c r="H163" s="199" t="s">
        <v>1944</v>
      </c>
    </row>
    <row r="164" spans="2:8" x14ac:dyDescent="0.25">
      <c r="B164" s="190" t="s">
        <v>533</v>
      </c>
      <c r="C164" s="61" t="s">
        <v>303</v>
      </c>
      <c r="D164" s="191">
        <v>6100</v>
      </c>
      <c r="G164" s="198" t="s">
        <v>948</v>
      </c>
      <c r="H164" s="199" t="s">
        <v>1945</v>
      </c>
    </row>
    <row r="165" spans="2:8" x14ac:dyDescent="0.25">
      <c r="B165" s="190" t="s">
        <v>534</v>
      </c>
      <c r="C165" s="61" t="s">
        <v>302</v>
      </c>
      <c r="D165" s="191">
        <v>6400</v>
      </c>
      <c r="G165" s="198" t="s">
        <v>949</v>
      </c>
      <c r="H165" s="199" t="s">
        <v>1946</v>
      </c>
    </row>
    <row r="166" spans="2:8" x14ac:dyDescent="0.25">
      <c r="B166" s="190" t="s">
        <v>535</v>
      </c>
      <c r="C166" s="61" t="s">
        <v>301</v>
      </c>
      <c r="D166" s="191">
        <v>6100</v>
      </c>
      <c r="G166" s="198" t="s">
        <v>950</v>
      </c>
      <c r="H166" s="199" t="s">
        <v>1947</v>
      </c>
    </row>
    <row r="167" spans="2:8" x14ac:dyDescent="0.25">
      <c r="B167" s="190" t="s">
        <v>536</v>
      </c>
      <c r="C167" s="61" t="s">
        <v>300</v>
      </c>
      <c r="D167" s="191">
        <v>6400</v>
      </c>
      <c r="G167" s="198" t="s">
        <v>951</v>
      </c>
      <c r="H167" s="199" t="s">
        <v>1948</v>
      </c>
    </row>
    <row r="168" spans="2:8" x14ac:dyDescent="0.25">
      <c r="B168" s="190" t="s">
        <v>537</v>
      </c>
      <c r="C168" s="61" t="s">
        <v>299</v>
      </c>
      <c r="D168" s="191">
        <v>6400</v>
      </c>
      <c r="G168" s="198" t="s">
        <v>952</v>
      </c>
      <c r="H168" s="199" t="s">
        <v>1949</v>
      </c>
    </row>
    <row r="169" spans="2:8" x14ac:dyDescent="0.25">
      <c r="B169" s="190" t="s">
        <v>538</v>
      </c>
      <c r="C169" s="61" t="s">
        <v>298</v>
      </c>
      <c r="D169" s="191">
        <v>6100</v>
      </c>
      <c r="G169" s="198" t="s">
        <v>953</v>
      </c>
      <c r="H169" s="199" t="s">
        <v>1950</v>
      </c>
    </row>
    <row r="170" spans="2:8" x14ac:dyDescent="0.25">
      <c r="B170" s="190" t="s">
        <v>539</v>
      </c>
      <c r="C170" s="61" t="s">
        <v>297</v>
      </c>
      <c r="D170" s="191">
        <v>6400</v>
      </c>
      <c r="G170" s="198" t="s">
        <v>954</v>
      </c>
      <c r="H170" s="199" t="s">
        <v>1951</v>
      </c>
    </row>
    <row r="171" spans="2:8" x14ac:dyDescent="0.25">
      <c r="B171" s="190" t="s">
        <v>540</v>
      </c>
      <c r="C171" s="61" t="s">
        <v>296</v>
      </c>
      <c r="D171" s="191">
        <v>6100</v>
      </c>
      <c r="G171" s="198" t="s">
        <v>955</v>
      </c>
      <c r="H171" s="199" t="s">
        <v>1952</v>
      </c>
    </row>
    <row r="172" spans="2:8" x14ac:dyDescent="0.25">
      <c r="B172" s="190" t="s">
        <v>541</v>
      </c>
      <c r="C172" s="61" t="s">
        <v>295</v>
      </c>
      <c r="D172" s="191">
        <v>6100</v>
      </c>
      <c r="G172" s="198" t="s">
        <v>956</v>
      </c>
      <c r="H172" s="199" t="s">
        <v>1953</v>
      </c>
    </row>
    <row r="173" spans="2:8" x14ac:dyDescent="0.25">
      <c r="B173" s="190" t="s">
        <v>542</v>
      </c>
      <c r="C173" s="61" t="s">
        <v>294</v>
      </c>
      <c r="D173" s="191">
        <v>6400</v>
      </c>
      <c r="G173" s="198" t="s">
        <v>957</v>
      </c>
      <c r="H173" s="199" t="s">
        <v>1954</v>
      </c>
    </row>
    <row r="174" spans="2:8" x14ac:dyDescent="0.25">
      <c r="B174" s="190" t="s">
        <v>543</v>
      </c>
      <c r="C174" s="61" t="s">
        <v>293</v>
      </c>
      <c r="D174" s="191">
        <v>6100</v>
      </c>
      <c r="G174" s="198" t="s">
        <v>958</v>
      </c>
      <c r="H174" s="199" t="s">
        <v>1955</v>
      </c>
    </row>
    <row r="175" spans="2:8" x14ac:dyDescent="0.25">
      <c r="B175" s="190" t="s">
        <v>544</v>
      </c>
      <c r="C175" s="61" t="s">
        <v>292</v>
      </c>
      <c r="D175" s="191">
        <v>6100</v>
      </c>
      <c r="G175" s="198" t="s">
        <v>959</v>
      </c>
      <c r="H175" s="199" t="s">
        <v>1956</v>
      </c>
    </row>
    <row r="176" spans="2:8" x14ac:dyDescent="0.25">
      <c r="B176" s="190" t="s">
        <v>545</v>
      </c>
      <c r="C176" s="61" t="s">
        <v>291</v>
      </c>
      <c r="D176" s="191">
        <v>6400</v>
      </c>
      <c r="G176" s="198" t="s">
        <v>960</v>
      </c>
      <c r="H176" s="199" t="s">
        <v>1957</v>
      </c>
    </row>
    <row r="177" spans="2:8" x14ac:dyDescent="0.25">
      <c r="B177" s="190" t="s">
        <v>546</v>
      </c>
      <c r="C177" s="61" t="s">
        <v>290</v>
      </c>
      <c r="D177" s="191">
        <v>6400</v>
      </c>
      <c r="G177" s="198" t="s">
        <v>961</v>
      </c>
      <c r="H177" s="199" t="s">
        <v>1958</v>
      </c>
    </row>
    <row r="178" spans="2:8" x14ac:dyDescent="0.25">
      <c r="B178" s="190" t="s">
        <v>547</v>
      </c>
      <c r="C178" s="61" t="s">
        <v>289</v>
      </c>
      <c r="D178" s="191">
        <v>6100</v>
      </c>
      <c r="G178" s="198" t="s">
        <v>962</v>
      </c>
      <c r="H178" s="199" t="s">
        <v>1959</v>
      </c>
    </row>
    <row r="179" spans="2:8" x14ac:dyDescent="0.25">
      <c r="B179" s="190" t="s">
        <v>548</v>
      </c>
      <c r="C179" s="61" t="s">
        <v>288</v>
      </c>
      <c r="D179" s="191">
        <v>6100</v>
      </c>
      <c r="G179" s="198" t="s">
        <v>963</v>
      </c>
      <c r="H179" s="199" t="s">
        <v>1960</v>
      </c>
    </row>
    <row r="180" spans="2:8" x14ac:dyDescent="0.25">
      <c r="B180" s="190" t="s">
        <v>2872</v>
      </c>
      <c r="C180" s="61" t="s">
        <v>287</v>
      </c>
      <c r="D180" s="191">
        <v>6100</v>
      </c>
      <c r="G180" s="198" t="s">
        <v>964</v>
      </c>
      <c r="H180" s="199" t="s">
        <v>1961</v>
      </c>
    </row>
    <row r="181" spans="2:8" x14ac:dyDescent="0.25">
      <c r="B181" s="190" t="s">
        <v>2873</v>
      </c>
      <c r="C181" s="61" t="s">
        <v>286</v>
      </c>
      <c r="D181" s="191">
        <v>6100</v>
      </c>
      <c r="G181" s="198" t="s">
        <v>965</v>
      </c>
      <c r="H181" s="199" t="s">
        <v>1962</v>
      </c>
    </row>
    <row r="182" spans="2:8" x14ac:dyDescent="0.25">
      <c r="B182" s="190" t="s">
        <v>549</v>
      </c>
      <c r="C182" s="61" t="s">
        <v>285</v>
      </c>
      <c r="D182" s="191">
        <v>6100</v>
      </c>
      <c r="G182" s="198" t="s">
        <v>966</v>
      </c>
      <c r="H182" s="199" t="s">
        <v>1963</v>
      </c>
    </row>
    <row r="183" spans="2:8" x14ac:dyDescent="0.25">
      <c r="B183" s="190" t="s">
        <v>550</v>
      </c>
      <c r="C183" s="61" t="s">
        <v>284</v>
      </c>
      <c r="D183" s="191">
        <v>6200</v>
      </c>
      <c r="G183" s="198" t="s">
        <v>967</v>
      </c>
      <c r="H183" s="199" t="s">
        <v>1964</v>
      </c>
    </row>
    <row r="184" spans="2:8" x14ac:dyDescent="0.25">
      <c r="B184" s="190" t="s">
        <v>551</v>
      </c>
      <c r="C184" s="61" t="s">
        <v>283</v>
      </c>
      <c r="D184" s="191">
        <v>6200</v>
      </c>
      <c r="G184" s="198" t="s">
        <v>968</v>
      </c>
      <c r="H184" s="199" t="s">
        <v>1965</v>
      </c>
    </row>
    <row r="185" spans="2:8" x14ac:dyDescent="0.25">
      <c r="B185" s="190" t="s">
        <v>552</v>
      </c>
      <c r="C185" s="61" t="s">
        <v>2850</v>
      </c>
      <c r="D185" s="191">
        <v>6200</v>
      </c>
      <c r="G185" s="198" t="s">
        <v>969</v>
      </c>
      <c r="H185" s="199" t="s">
        <v>1966</v>
      </c>
    </row>
    <row r="186" spans="2:8" x14ac:dyDescent="0.25">
      <c r="B186" s="190" t="s">
        <v>553</v>
      </c>
      <c r="C186" s="61" t="s">
        <v>282</v>
      </c>
      <c r="D186" s="191">
        <v>6100</v>
      </c>
      <c r="G186" s="198" t="s">
        <v>970</v>
      </c>
      <c r="H186" s="199" t="s">
        <v>1967</v>
      </c>
    </row>
    <row r="187" spans="2:8" x14ac:dyDescent="0.25">
      <c r="B187" s="190" t="s">
        <v>554</v>
      </c>
      <c r="C187" s="61" t="s">
        <v>281</v>
      </c>
      <c r="D187" s="191">
        <v>6100</v>
      </c>
      <c r="G187" s="198" t="s">
        <v>971</v>
      </c>
      <c r="H187" s="199" t="s">
        <v>1968</v>
      </c>
    </row>
    <row r="188" spans="2:8" x14ac:dyDescent="0.25">
      <c r="B188" s="190" t="s">
        <v>555</v>
      </c>
      <c r="C188" s="61" t="s">
        <v>280</v>
      </c>
      <c r="D188" s="191">
        <v>6100</v>
      </c>
      <c r="G188" s="198" t="s">
        <v>972</v>
      </c>
      <c r="H188" s="199" t="s">
        <v>1969</v>
      </c>
    </row>
    <row r="189" spans="2:8" x14ac:dyDescent="0.25">
      <c r="B189" s="190" t="s">
        <v>556</v>
      </c>
      <c r="C189" s="61" t="s">
        <v>279</v>
      </c>
      <c r="D189" s="191">
        <v>6100</v>
      </c>
      <c r="G189" s="198" t="s">
        <v>973</v>
      </c>
      <c r="H189" s="199" t="s">
        <v>1970</v>
      </c>
    </row>
    <row r="190" spans="2:8" x14ac:dyDescent="0.25">
      <c r="B190" s="190" t="s">
        <v>557</v>
      </c>
      <c r="C190" s="61" t="s">
        <v>278</v>
      </c>
      <c r="D190" s="191">
        <v>6100</v>
      </c>
      <c r="G190" s="198" t="s">
        <v>974</v>
      </c>
      <c r="H190" s="199" t="s">
        <v>1971</v>
      </c>
    </row>
    <row r="191" spans="2:8" x14ac:dyDescent="0.25">
      <c r="B191" s="190" t="s">
        <v>558</v>
      </c>
      <c r="C191" s="61" t="s">
        <v>277</v>
      </c>
      <c r="D191" s="191">
        <v>6100</v>
      </c>
      <c r="G191" s="198" t="s">
        <v>975</v>
      </c>
      <c r="H191" s="199" t="s">
        <v>1972</v>
      </c>
    </row>
    <row r="192" spans="2:8" x14ac:dyDescent="0.25">
      <c r="B192" s="190" t="s">
        <v>559</v>
      </c>
      <c r="C192" s="61" t="s">
        <v>276</v>
      </c>
      <c r="D192" s="191">
        <v>6200</v>
      </c>
      <c r="G192" s="198" t="s">
        <v>976</v>
      </c>
      <c r="H192" s="199" t="s">
        <v>1973</v>
      </c>
    </row>
    <row r="193" spans="2:8" x14ac:dyDescent="0.25">
      <c r="B193" s="190" t="s">
        <v>560</v>
      </c>
      <c r="C193" s="61" t="s">
        <v>275</v>
      </c>
      <c r="D193" s="191">
        <v>6200</v>
      </c>
      <c r="G193" s="198" t="s">
        <v>977</v>
      </c>
      <c r="H193" s="199" t="s">
        <v>1974</v>
      </c>
    </row>
    <row r="194" spans="2:8" x14ac:dyDescent="0.25">
      <c r="B194" s="190" t="s">
        <v>561</v>
      </c>
      <c r="C194" s="61" t="s">
        <v>274</v>
      </c>
      <c r="D194" s="191">
        <v>6200</v>
      </c>
      <c r="G194" s="198" t="s">
        <v>978</v>
      </c>
      <c r="H194" s="199" t="s">
        <v>1975</v>
      </c>
    </row>
    <row r="195" spans="2:8" x14ac:dyDescent="0.25">
      <c r="B195" s="190" t="s">
        <v>562</v>
      </c>
      <c r="C195" s="61" t="s">
        <v>273</v>
      </c>
      <c r="D195" s="191">
        <v>6200</v>
      </c>
      <c r="G195" s="198" t="s">
        <v>979</v>
      </c>
      <c r="H195" s="199" t="s">
        <v>1976</v>
      </c>
    </row>
    <row r="196" spans="2:8" x14ac:dyDescent="0.25">
      <c r="B196" s="190" t="s">
        <v>563</v>
      </c>
      <c r="C196" s="61" t="s">
        <v>272</v>
      </c>
      <c r="D196" s="191">
        <v>6200</v>
      </c>
      <c r="G196" s="198" t="s">
        <v>980</v>
      </c>
      <c r="H196" s="199" t="s">
        <v>1977</v>
      </c>
    </row>
    <row r="197" spans="2:8" x14ac:dyDescent="0.25">
      <c r="B197" s="190" t="s">
        <v>564</v>
      </c>
      <c r="C197" s="61" t="s">
        <v>271</v>
      </c>
      <c r="D197" s="191">
        <v>6200</v>
      </c>
      <c r="G197" s="198" t="s">
        <v>981</v>
      </c>
      <c r="H197" s="199" t="s">
        <v>1978</v>
      </c>
    </row>
    <row r="198" spans="2:8" x14ac:dyDescent="0.25">
      <c r="B198" s="190" t="s">
        <v>565</v>
      </c>
      <c r="C198" s="61" t="s">
        <v>270</v>
      </c>
      <c r="D198" s="191">
        <v>6200</v>
      </c>
      <c r="G198" s="198" t="s">
        <v>982</v>
      </c>
      <c r="H198" s="199" t="s">
        <v>1979</v>
      </c>
    </row>
    <row r="199" spans="2:8" x14ac:dyDescent="0.25">
      <c r="B199" s="190" t="s">
        <v>566</v>
      </c>
      <c r="C199" s="61" t="s">
        <v>269</v>
      </c>
      <c r="D199" s="191">
        <v>6200</v>
      </c>
      <c r="G199" s="198" t="s">
        <v>983</v>
      </c>
      <c r="H199" s="199" t="s">
        <v>1980</v>
      </c>
    </row>
    <row r="200" spans="2:8" x14ac:dyDescent="0.25">
      <c r="B200" s="190" t="s">
        <v>567</v>
      </c>
      <c r="C200" s="61" t="s">
        <v>268</v>
      </c>
      <c r="D200" s="191">
        <v>6200</v>
      </c>
      <c r="G200" s="198" t="s">
        <v>984</v>
      </c>
      <c r="H200" s="199" t="s">
        <v>1981</v>
      </c>
    </row>
    <row r="201" spans="2:8" x14ac:dyDescent="0.25">
      <c r="B201" s="190" t="s">
        <v>568</v>
      </c>
      <c r="C201" s="61" t="s">
        <v>267</v>
      </c>
      <c r="D201" s="191">
        <v>6200</v>
      </c>
      <c r="G201" s="198" t="s">
        <v>985</v>
      </c>
      <c r="H201" s="199" t="s">
        <v>1982</v>
      </c>
    </row>
    <row r="202" spans="2:8" x14ac:dyDescent="0.25">
      <c r="B202" s="190" t="s">
        <v>569</v>
      </c>
      <c r="C202" s="61" t="s">
        <v>266</v>
      </c>
      <c r="D202" s="191">
        <v>2000</v>
      </c>
      <c r="G202" s="198" t="s">
        <v>986</v>
      </c>
      <c r="H202" s="199" t="s">
        <v>1983</v>
      </c>
    </row>
    <row r="203" spans="2:8" x14ac:dyDescent="0.25">
      <c r="B203" s="190" t="s">
        <v>570</v>
      </c>
      <c r="C203" s="61" t="s">
        <v>265</v>
      </c>
      <c r="D203" s="191">
        <v>6200</v>
      </c>
      <c r="G203" s="198" t="s">
        <v>987</v>
      </c>
      <c r="H203" s="199" t="s">
        <v>1984</v>
      </c>
    </row>
    <row r="204" spans="2:8" x14ac:dyDescent="0.25">
      <c r="B204" s="190" t="s">
        <v>571</v>
      </c>
      <c r="C204" s="61" t="s">
        <v>264</v>
      </c>
      <c r="D204" s="191">
        <v>6200</v>
      </c>
      <c r="G204" s="198" t="s">
        <v>988</v>
      </c>
      <c r="H204" s="199" t="s">
        <v>1985</v>
      </c>
    </row>
    <row r="205" spans="2:8" x14ac:dyDescent="0.25">
      <c r="B205" s="190" t="s">
        <v>572</v>
      </c>
      <c r="C205" s="61" t="s">
        <v>263</v>
      </c>
      <c r="D205" s="191">
        <v>6200</v>
      </c>
      <c r="G205" s="198" t="s">
        <v>989</v>
      </c>
      <c r="H205" s="199" t="s">
        <v>1986</v>
      </c>
    </row>
    <row r="206" spans="2:8" x14ac:dyDescent="0.25">
      <c r="B206" s="190" t="s">
        <v>573</v>
      </c>
      <c r="C206" s="61" t="s">
        <v>262</v>
      </c>
      <c r="D206" s="191">
        <v>6200</v>
      </c>
      <c r="G206" s="198" t="s">
        <v>990</v>
      </c>
      <c r="H206" s="199" t="s">
        <v>1987</v>
      </c>
    </row>
    <row r="207" spans="2:8" x14ac:dyDescent="0.25">
      <c r="B207" s="190" t="s">
        <v>574</v>
      </c>
      <c r="C207" s="61" t="s">
        <v>261</v>
      </c>
      <c r="D207" s="191">
        <v>6200</v>
      </c>
      <c r="G207" s="198" t="s">
        <v>991</v>
      </c>
      <c r="H207" s="199" t="s">
        <v>1988</v>
      </c>
    </row>
    <row r="208" spans="2:8" x14ac:dyDescent="0.25">
      <c r="B208" s="190" t="s">
        <v>575</v>
      </c>
      <c r="C208" s="61" t="s">
        <v>260</v>
      </c>
      <c r="D208" s="191">
        <v>6200</v>
      </c>
      <c r="G208" s="198" t="s">
        <v>992</v>
      </c>
      <c r="H208" s="199" t="s">
        <v>1989</v>
      </c>
    </row>
    <row r="209" spans="2:8" x14ac:dyDescent="0.25">
      <c r="B209" s="190" t="s">
        <v>576</v>
      </c>
      <c r="C209" s="61" t="s">
        <v>259</v>
      </c>
      <c r="D209" s="191">
        <v>6200</v>
      </c>
      <c r="G209" s="198" t="s">
        <v>993</v>
      </c>
      <c r="H209" s="199" t="s">
        <v>1990</v>
      </c>
    </row>
    <row r="210" spans="2:8" x14ac:dyDescent="0.25">
      <c r="B210" s="190" t="s">
        <v>577</v>
      </c>
      <c r="C210" s="61" t="s">
        <v>258</v>
      </c>
      <c r="D210" s="191">
        <v>6200</v>
      </c>
      <c r="G210" s="198" t="s">
        <v>994</v>
      </c>
      <c r="H210" s="199" t="s">
        <v>1991</v>
      </c>
    </row>
    <row r="211" spans="2:8" x14ac:dyDescent="0.25">
      <c r="B211" s="190" t="s">
        <v>578</v>
      </c>
      <c r="C211" s="61" t="s">
        <v>257</v>
      </c>
      <c r="D211" s="191">
        <v>6200</v>
      </c>
      <c r="G211" s="198" t="s">
        <v>995</v>
      </c>
      <c r="H211" s="199" t="s">
        <v>1992</v>
      </c>
    </row>
    <row r="212" spans="2:8" x14ac:dyDescent="0.25">
      <c r="B212" s="190" t="s">
        <v>579</v>
      </c>
      <c r="C212" s="61" t="s">
        <v>256</v>
      </c>
      <c r="D212" s="191">
        <v>6200</v>
      </c>
      <c r="G212" s="198" t="s">
        <v>996</v>
      </c>
      <c r="H212" s="199" t="s">
        <v>1993</v>
      </c>
    </row>
    <row r="213" spans="2:8" x14ac:dyDescent="0.25">
      <c r="B213" s="190" t="s">
        <v>580</v>
      </c>
      <c r="C213" s="61" t="s">
        <v>255</v>
      </c>
      <c r="D213" s="191">
        <v>6200</v>
      </c>
      <c r="G213" s="198" t="s">
        <v>997</v>
      </c>
      <c r="H213" s="199" t="s">
        <v>1994</v>
      </c>
    </row>
    <row r="214" spans="2:8" x14ac:dyDescent="0.25">
      <c r="B214" s="190" t="s">
        <v>581</v>
      </c>
      <c r="C214" s="61" t="s">
        <v>254</v>
      </c>
      <c r="D214" s="191">
        <v>6200</v>
      </c>
      <c r="G214" s="198" t="s">
        <v>998</v>
      </c>
      <c r="H214" s="199" t="s">
        <v>1995</v>
      </c>
    </row>
    <row r="215" spans="2:8" x14ac:dyDescent="0.25">
      <c r="B215" s="190" t="s">
        <v>582</v>
      </c>
      <c r="C215" s="61" t="s">
        <v>253</v>
      </c>
      <c r="D215" s="191">
        <v>6200</v>
      </c>
      <c r="G215" s="198" t="s">
        <v>999</v>
      </c>
      <c r="H215" s="199" t="s">
        <v>1996</v>
      </c>
    </row>
    <row r="216" spans="2:8" x14ac:dyDescent="0.25">
      <c r="B216" s="190" t="s">
        <v>2874</v>
      </c>
      <c r="C216" s="61" t="s">
        <v>252</v>
      </c>
      <c r="D216" s="191">
        <v>6200</v>
      </c>
      <c r="G216" s="198" t="s">
        <v>1000</v>
      </c>
      <c r="H216" s="199" t="s">
        <v>1997</v>
      </c>
    </row>
    <row r="217" spans="2:8" x14ac:dyDescent="0.25">
      <c r="B217" s="190" t="s">
        <v>583</v>
      </c>
      <c r="C217" s="61" t="s">
        <v>251</v>
      </c>
      <c r="D217" s="191">
        <v>6200</v>
      </c>
      <c r="G217" s="198" t="s">
        <v>1001</v>
      </c>
      <c r="H217" s="199" t="s">
        <v>1998</v>
      </c>
    </row>
    <row r="218" spans="2:8" x14ac:dyDescent="0.25">
      <c r="B218" s="190" t="s">
        <v>584</v>
      </c>
      <c r="C218" s="61" t="s">
        <v>250</v>
      </c>
      <c r="D218" s="191">
        <v>6200</v>
      </c>
      <c r="G218" s="198" t="s">
        <v>1002</v>
      </c>
      <c r="H218" s="199" t="s">
        <v>1999</v>
      </c>
    </row>
    <row r="219" spans="2:8" x14ac:dyDescent="0.25">
      <c r="B219" s="190" t="s">
        <v>585</v>
      </c>
      <c r="C219" s="61" t="s">
        <v>249</v>
      </c>
      <c r="D219" s="191">
        <v>6200</v>
      </c>
      <c r="G219" s="198" t="s">
        <v>1003</v>
      </c>
      <c r="H219" s="199" t="s">
        <v>2000</v>
      </c>
    </row>
    <row r="220" spans="2:8" x14ac:dyDescent="0.25">
      <c r="B220" s="190" t="s">
        <v>586</v>
      </c>
      <c r="C220" s="61" t="s">
        <v>248</v>
      </c>
      <c r="D220" s="191">
        <v>6200</v>
      </c>
      <c r="G220" s="198" t="s">
        <v>1004</v>
      </c>
      <c r="H220" s="199" t="s">
        <v>2001</v>
      </c>
    </row>
    <row r="221" spans="2:8" x14ac:dyDescent="0.25">
      <c r="B221" s="190" t="s">
        <v>587</v>
      </c>
      <c r="C221" s="61" t="s">
        <v>247</v>
      </c>
      <c r="D221" s="191">
        <v>6200</v>
      </c>
      <c r="G221" s="198" t="s">
        <v>1005</v>
      </c>
      <c r="H221" s="199" t="s">
        <v>2002</v>
      </c>
    </row>
    <row r="222" spans="2:8" x14ac:dyDescent="0.25">
      <c r="B222" s="190" t="s">
        <v>588</v>
      </c>
      <c r="C222" s="61" t="s">
        <v>246</v>
      </c>
      <c r="D222" s="191">
        <v>6000</v>
      </c>
      <c r="G222" s="198" t="s">
        <v>1006</v>
      </c>
      <c r="H222" s="199" t="s">
        <v>2003</v>
      </c>
    </row>
    <row r="223" spans="2:8" x14ac:dyDescent="0.25">
      <c r="B223" s="190" t="s">
        <v>589</v>
      </c>
      <c r="C223" s="61" t="s">
        <v>245</v>
      </c>
      <c r="D223" s="191">
        <v>6000</v>
      </c>
      <c r="G223" s="198" t="s">
        <v>1007</v>
      </c>
      <c r="H223" s="199" t="s">
        <v>2004</v>
      </c>
    </row>
    <row r="224" spans="2:8" x14ac:dyDescent="0.25">
      <c r="B224" s="190" t="s">
        <v>590</v>
      </c>
      <c r="C224" s="61" t="s">
        <v>244</v>
      </c>
      <c r="D224" s="191">
        <v>6000</v>
      </c>
      <c r="G224" s="198" t="s">
        <v>1008</v>
      </c>
      <c r="H224" s="199" t="s">
        <v>2005</v>
      </c>
    </row>
    <row r="225" spans="2:8" x14ac:dyDescent="0.25">
      <c r="B225" s="190" t="s">
        <v>591</v>
      </c>
      <c r="C225" s="61" t="s">
        <v>243</v>
      </c>
      <c r="D225" s="191">
        <v>6000</v>
      </c>
      <c r="G225" s="198" t="s">
        <v>1009</v>
      </c>
      <c r="H225" s="199" t="s">
        <v>2006</v>
      </c>
    </row>
    <row r="226" spans="2:8" x14ac:dyDescent="0.25">
      <c r="B226" s="190" t="s">
        <v>592</v>
      </c>
      <c r="C226" s="61" t="s">
        <v>242</v>
      </c>
      <c r="D226" s="191">
        <v>6000</v>
      </c>
      <c r="G226" s="198" t="s">
        <v>1010</v>
      </c>
      <c r="H226" s="199" t="s">
        <v>2007</v>
      </c>
    </row>
    <row r="227" spans="2:8" x14ac:dyDescent="0.25">
      <c r="B227" s="190" t="s">
        <v>593</v>
      </c>
      <c r="C227" s="61" t="s">
        <v>241</v>
      </c>
      <c r="D227" s="191">
        <v>6100</v>
      </c>
      <c r="G227" s="198" t="s">
        <v>1011</v>
      </c>
      <c r="H227" s="199" t="s">
        <v>2008</v>
      </c>
    </row>
    <row r="228" spans="2:8" x14ac:dyDescent="0.25">
      <c r="B228" s="190" t="s">
        <v>594</v>
      </c>
      <c r="C228" s="61" t="s">
        <v>240</v>
      </c>
      <c r="D228" s="191">
        <v>6000</v>
      </c>
      <c r="G228" s="198" t="s">
        <v>1012</v>
      </c>
      <c r="H228" s="199" t="s">
        <v>2009</v>
      </c>
    </row>
    <row r="229" spans="2:8" x14ac:dyDescent="0.25">
      <c r="B229" s="190" t="s">
        <v>595</v>
      </c>
      <c r="C229" s="61" t="s">
        <v>239</v>
      </c>
      <c r="D229" s="191">
        <v>6000</v>
      </c>
      <c r="G229" s="198" t="s">
        <v>1013</v>
      </c>
      <c r="H229" s="199" t="s">
        <v>2010</v>
      </c>
    </row>
    <row r="230" spans="2:8" x14ac:dyDescent="0.25">
      <c r="B230" s="190" t="s">
        <v>596</v>
      </c>
      <c r="C230" s="61" t="s">
        <v>238</v>
      </c>
      <c r="D230" s="191">
        <v>6000</v>
      </c>
      <c r="G230" s="198" t="s">
        <v>1014</v>
      </c>
      <c r="H230" s="199" t="s">
        <v>2011</v>
      </c>
    </row>
    <row r="231" spans="2:8" x14ac:dyDescent="0.25">
      <c r="B231" s="190" t="s">
        <v>597</v>
      </c>
      <c r="C231" s="61" t="s">
        <v>237</v>
      </c>
      <c r="D231" s="191">
        <v>6000</v>
      </c>
      <c r="G231" s="198" t="s">
        <v>1015</v>
      </c>
      <c r="H231" s="199" t="s">
        <v>2012</v>
      </c>
    </row>
    <row r="232" spans="2:8" x14ac:dyDescent="0.25">
      <c r="B232" s="190" t="s">
        <v>598</v>
      </c>
      <c r="C232" s="61" t="s">
        <v>236</v>
      </c>
      <c r="D232" s="191">
        <v>6000</v>
      </c>
      <c r="G232" s="198" t="s">
        <v>1016</v>
      </c>
      <c r="H232" s="199" t="s">
        <v>2013</v>
      </c>
    </row>
    <row r="233" spans="2:8" x14ac:dyDescent="0.25">
      <c r="B233" s="190" t="s">
        <v>599</v>
      </c>
      <c r="C233" s="61" t="s">
        <v>235</v>
      </c>
      <c r="D233" s="191">
        <v>6000</v>
      </c>
      <c r="G233" s="198" t="s">
        <v>1017</v>
      </c>
      <c r="H233" s="199" t="s">
        <v>2014</v>
      </c>
    </row>
    <row r="234" spans="2:8" x14ac:dyDescent="0.25">
      <c r="B234" s="190" t="s">
        <v>600</v>
      </c>
      <c r="C234" s="61" t="s">
        <v>234</v>
      </c>
      <c r="D234" s="191">
        <v>6000</v>
      </c>
      <c r="G234" s="198" t="s">
        <v>1018</v>
      </c>
      <c r="H234" s="199" t="s">
        <v>2015</v>
      </c>
    </row>
    <row r="235" spans="2:8" x14ac:dyDescent="0.25">
      <c r="B235" s="190" t="s">
        <v>601</v>
      </c>
      <c r="C235" s="61" t="s">
        <v>233</v>
      </c>
      <c r="D235" s="191">
        <v>6000</v>
      </c>
      <c r="G235" s="198" t="s">
        <v>1019</v>
      </c>
      <c r="H235" s="199" t="s">
        <v>2016</v>
      </c>
    </row>
    <row r="236" spans="2:8" x14ac:dyDescent="0.25">
      <c r="B236" s="190" t="s">
        <v>602</v>
      </c>
      <c r="C236" s="61" t="s">
        <v>232</v>
      </c>
      <c r="D236" s="191">
        <v>6000</v>
      </c>
      <c r="G236" s="198" t="s">
        <v>1020</v>
      </c>
      <c r="H236" s="199" t="s">
        <v>2017</v>
      </c>
    </row>
    <row r="237" spans="2:8" x14ac:dyDescent="0.25">
      <c r="B237" s="190" t="s">
        <v>603</v>
      </c>
      <c r="C237" s="61" t="s">
        <v>231</v>
      </c>
      <c r="D237" s="191">
        <v>6000</v>
      </c>
      <c r="G237" s="198" t="s">
        <v>1021</v>
      </c>
      <c r="H237" s="199" t="s">
        <v>2018</v>
      </c>
    </row>
    <row r="238" spans="2:8" x14ac:dyDescent="0.25">
      <c r="B238" s="190" t="s">
        <v>604</v>
      </c>
      <c r="C238" s="61" t="s">
        <v>230</v>
      </c>
      <c r="D238" s="191">
        <v>6000</v>
      </c>
      <c r="G238" s="198" t="s">
        <v>1022</v>
      </c>
      <c r="H238" s="199" t="s">
        <v>2019</v>
      </c>
    </row>
    <row r="239" spans="2:8" x14ac:dyDescent="0.25">
      <c r="B239" s="190" t="s">
        <v>605</v>
      </c>
      <c r="C239" s="61" t="s">
        <v>229</v>
      </c>
      <c r="D239" s="191">
        <v>6000</v>
      </c>
      <c r="G239" s="198" t="s">
        <v>1023</v>
      </c>
      <c r="H239" s="199" t="s">
        <v>2020</v>
      </c>
    </row>
    <row r="240" spans="2:8" x14ac:dyDescent="0.25">
      <c r="B240" s="190" t="s">
        <v>606</v>
      </c>
      <c r="C240" s="61" t="s">
        <v>228</v>
      </c>
      <c r="D240" s="191">
        <v>6000</v>
      </c>
      <c r="G240" s="198" t="s">
        <v>1024</v>
      </c>
      <c r="H240" s="199" t="s">
        <v>2021</v>
      </c>
    </row>
    <row r="241" spans="2:8" x14ac:dyDescent="0.25">
      <c r="B241" s="190" t="s">
        <v>607</v>
      </c>
      <c r="C241" s="61" t="s">
        <v>227</v>
      </c>
      <c r="D241" s="191">
        <v>6000</v>
      </c>
      <c r="G241" s="198" t="s">
        <v>1025</v>
      </c>
      <c r="H241" s="199" t="s">
        <v>2022</v>
      </c>
    </row>
    <row r="242" spans="2:8" x14ac:dyDescent="0.25">
      <c r="B242" s="190" t="s">
        <v>608</v>
      </c>
      <c r="C242" s="61" t="s">
        <v>226</v>
      </c>
      <c r="D242" s="191">
        <v>6000</v>
      </c>
      <c r="G242" s="198" t="s">
        <v>1026</v>
      </c>
      <c r="H242" s="199" t="s">
        <v>2023</v>
      </c>
    </row>
    <row r="243" spans="2:8" x14ac:dyDescent="0.25">
      <c r="B243" s="190" t="s">
        <v>609</v>
      </c>
      <c r="C243" s="61" t="s">
        <v>225</v>
      </c>
      <c r="D243" s="191">
        <v>6000</v>
      </c>
      <c r="G243" s="198" t="s">
        <v>1027</v>
      </c>
      <c r="H243" s="199" t="s">
        <v>2024</v>
      </c>
    </row>
    <row r="244" spans="2:8" x14ac:dyDescent="0.25">
      <c r="B244" s="190" t="s">
        <v>610</v>
      </c>
      <c r="C244" s="61" t="s">
        <v>224</v>
      </c>
      <c r="D244" s="191">
        <v>6000</v>
      </c>
      <c r="G244" s="198" t="s">
        <v>1028</v>
      </c>
      <c r="H244" s="199" t="s">
        <v>2025</v>
      </c>
    </row>
    <row r="245" spans="2:8" x14ac:dyDescent="0.25">
      <c r="B245" s="190" t="s">
        <v>611</v>
      </c>
      <c r="C245" s="61" t="s">
        <v>223</v>
      </c>
      <c r="D245" s="191">
        <v>6000</v>
      </c>
      <c r="G245" s="198" t="s">
        <v>1029</v>
      </c>
      <c r="H245" s="199" t="s">
        <v>2026</v>
      </c>
    </row>
    <row r="246" spans="2:8" x14ac:dyDescent="0.25">
      <c r="B246" s="190" t="s">
        <v>2875</v>
      </c>
      <c r="C246" s="61" t="s">
        <v>222</v>
      </c>
      <c r="D246" s="191">
        <v>6000</v>
      </c>
      <c r="G246" s="198" t="s">
        <v>1030</v>
      </c>
      <c r="H246" s="199" t="s">
        <v>2027</v>
      </c>
    </row>
    <row r="247" spans="2:8" x14ac:dyDescent="0.25">
      <c r="B247" s="190" t="s">
        <v>220</v>
      </c>
      <c r="C247" s="61" t="s">
        <v>221</v>
      </c>
      <c r="D247" s="191">
        <v>6000</v>
      </c>
      <c r="G247" s="198" t="s">
        <v>1031</v>
      </c>
      <c r="H247" s="199" t="s">
        <v>2028</v>
      </c>
    </row>
    <row r="248" spans="2:8" x14ac:dyDescent="0.25">
      <c r="B248" s="190" t="s">
        <v>612</v>
      </c>
      <c r="C248" s="61" t="s">
        <v>219</v>
      </c>
      <c r="D248" s="191">
        <v>6100</v>
      </c>
      <c r="G248" s="198" t="s">
        <v>1032</v>
      </c>
      <c r="H248" s="199" t="s">
        <v>2029</v>
      </c>
    </row>
    <row r="249" spans="2:8" x14ac:dyDescent="0.25">
      <c r="B249" s="190" t="s">
        <v>613</v>
      </c>
      <c r="C249" s="61" t="s">
        <v>218</v>
      </c>
      <c r="D249" s="191">
        <v>6000</v>
      </c>
      <c r="G249" s="198" t="s">
        <v>1033</v>
      </c>
      <c r="H249" s="199" t="s">
        <v>2030</v>
      </c>
    </row>
    <row r="250" spans="2:8" x14ac:dyDescent="0.25">
      <c r="B250" s="190" t="s">
        <v>614</v>
      </c>
      <c r="C250" s="61" t="s">
        <v>217</v>
      </c>
      <c r="D250" s="191">
        <v>6100</v>
      </c>
      <c r="G250" s="198" t="s">
        <v>1034</v>
      </c>
      <c r="H250" s="199" t="s">
        <v>2031</v>
      </c>
    </row>
    <row r="251" spans="2:8" x14ac:dyDescent="0.25">
      <c r="B251" s="190" t="s">
        <v>2876</v>
      </c>
      <c r="C251" s="61" t="s">
        <v>216</v>
      </c>
      <c r="D251" s="191">
        <v>6100</v>
      </c>
      <c r="G251" s="198" t="s">
        <v>1035</v>
      </c>
      <c r="H251" s="199" t="s">
        <v>2032</v>
      </c>
    </row>
    <row r="252" spans="2:8" x14ac:dyDescent="0.25">
      <c r="B252" s="190" t="s">
        <v>615</v>
      </c>
      <c r="C252" s="61" t="s">
        <v>215</v>
      </c>
      <c r="D252" s="191">
        <v>6000</v>
      </c>
      <c r="G252" s="198" t="s">
        <v>1036</v>
      </c>
      <c r="H252" s="199" t="s">
        <v>2033</v>
      </c>
    </row>
    <row r="253" spans="2:8" x14ac:dyDescent="0.25">
      <c r="B253" s="190" t="s">
        <v>213</v>
      </c>
      <c r="C253" s="61" t="s">
        <v>214</v>
      </c>
      <c r="D253" s="191">
        <v>6000</v>
      </c>
      <c r="G253" s="198" t="s">
        <v>1037</v>
      </c>
      <c r="H253" s="199" t="s">
        <v>2034</v>
      </c>
    </row>
    <row r="254" spans="2:8" x14ac:dyDescent="0.25">
      <c r="B254" s="190" t="s">
        <v>616</v>
      </c>
      <c r="C254" s="61" t="s">
        <v>810</v>
      </c>
      <c r="D254" s="191">
        <v>6000</v>
      </c>
      <c r="G254" s="198" t="s">
        <v>1038</v>
      </c>
      <c r="H254" s="199" t="s">
        <v>2035</v>
      </c>
    </row>
    <row r="255" spans="2:8" x14ac:dyDescent="0.25">
      <c r="B255" s="190" t="s">
        <v>617</v>
      </c>
      <c r="C255" s="61" t="s">
        <v>811</v>
      </c>
      <c r="D255" s="191">
        <v>6000</v>
      </c>
      <c r="G255" s="198" t="s">
        <v>1039</v>
      </c>
      <c r="H255" s="199" t="s">
        <v>2036</v>
      </c>
    </row>
    <row r="256" spans="2:8" x14ac:dyDescent="0.25">
      <c r="B256" s="190" t="s">
        <v>618</v>
      </c>
      <c r="C256" s="61" t="s">
        <v>812</v>
      </c>
      <c r="D256" s="191">
        <v>6000</v>
      </c>
      <c r="G256" s="198" t="s">
        <v>1040</v>
      </c>
      <c r="H256" s="199" t="s">
        <v>2037</v>
      </c>
    </row>
    <row r="257" spans="2:8" x14ac:dyDescent="0.25">
      <c r="B257" s="190" t="s">
        <v>619</v>
      </c>
      <c r="C257" s="61" t="s">
        <v>813</v>
      </c>
      <c r="D257" s="191">
        <v>6000</v>
      </c>
      <c r="G257" s="198" t="s">
        <v>1041</v>
      </c>
      <c r="H257" s="199" t="s">
        <v>2038</v>
      </c>
    </row>
    <row r="258" spans="2:8" x14ac:dyDescent="0.25">
      <c r="B258" s="190" t="s">
        <v>620</v>
      </c>
      <c r="C258" s="61" t="s">
        <v>212</v>
      </c>
      <c r="D258" s="191">
        <v>6000</v>
      </c>
      <c r="G258" s="198" t="s">
        <v>1042</v>
      </c>
      <c r="H258" s="199" t="s">
        <v>2039</v>
      </c>
    </row>
    <row r="259" spans="2:8" x14ac:dyDescent="0.25">
      <c r="B259" s="190" t="s">
        <v>621</v>
      </c>
      <c r="C259" s="61" t="s">
        <v>814</v>
      </c>
      <c r="D259" s="191">
        <v>6000</v>
      </c>
      <c r="G259" s="198" t="s">
        <v>1043</v>
      </c>
      <c r="H259" s="199" t="s">
        <v>2040</v>
      </c>
    </row>
    <row r="260" spans="2:8" x14ac:dyDescent="0.25">
      <c r="B260" s="190" t="s">
        <v>622</v>
      </c>
      <c r="C260" s="61" t="s">
        <v>815</v>
      </c>
      <c r="D260" s="191">
        <v>6000</v>
      </c>
      <c r="G260" s="198" t="s">
        <v>1044</v>
      </c>
      <c r="H260" s="199" t="s">
        <v>2041</v>
      </c>
    </row>
    <row r="261" spans="2:8" x14ac:dyDescent="0.25">
      <c r="B261" s="190" t="s">
        <v>623</v>
      </c>
      <c r="C261" s="61" t="s">
        <v>211</v>
      </c>
      <c r="D261" s="191">
        <v>6000</v>
      </c>
      <c r="G261" s="198" t="s">
        <v>1045</v>
      </c>
      <c r="H261" s="199" t="s">
        <v>2042</v>
      </c>
    </row>
    <row r="262" spans="2:8" x14ac:dyDescent="0.25">
      <c r="B262" s="190" t="s">
        <v>624</v>
      </c>
      <c r="C262" s="61" t="s">
        <v>210</v>
      </c>
      <c r="D262" s="191">
        <v>6000</v>
      </c>
      <c r="G262" s="198" t="s">
        <v>1046</v>
      </c>
      <c r="H262" s="199" t="s">
        <v>2043</v>
      </c>
    </row>
    <row r="263" spans="2:8" x14ac:dyDescent="0.25">
      <c r="B263" s="190" t="s">
        <v>625</v>
      </c>
      <c r="C263" s="61" t="s">
        <v>209</v>
      </c>
      <c r="D263" s="191">
        <v>6000</v>
      </c>
      <c r="G263" s="198" t="s">
        <v>1047</v>
      </c>
      <c r="H263" s="199" t="s">
        <v>2044</v>
      </c>
    </row>
    <row r="264" spans="2:8" x14ac:dyDescent="0.25">
      <c r="B264" s="190" t="s">
        <v>626</v>
      </c>
      <c r="C264" s="61" t="s">
        <v>208</v>
      </c>
      <c r="D264" s="191">
        <v>6000</v>
      </c>
      <c r="G264" s="198" t="s">
        <v>1048</v>
      </c>
      <c r="H264" s="199" t="s">
        <v>2045</v>
      </c>
    </row>
    <row r="265" spans="2:8" x14ac:dyDescent="0.25">
      <c r="B265" s="190" t="s">
        <v>627</v>
      </c>
      <c r="C265" s="61" t="s">
        <v>207</v>
      </c>
      <c r="D265" s="191">
        <v>6000</v>
      </c>
      <c r="G265" s="198" t="s">
        <v>1049</v>
      </c>
      <c r="H265" s="199" t="s">
        <v>2046</v>
      </c>
    </row>
    <row r="266" spans="2:8" x14ac:dyDescent="0.25">
      <c r="B266" s="190" t="s">
        <v>628</v>
      </c>
      <c r="C266" s="61" t="s">
        <v>206</v>
      </c>
      <c r="D266" s="191">
        <v>6000</v>
      </c>
      <c r="G266" s="198" t="s">
        <v>1050</v>
      </c>
      <c r="H266" s="199" t="s">
        <v>2047</v>
      </c>
    </row>
    <row r="267" spans="2:8" x14ac:dyDescent="0.25">
      <c r="B267" s="190" t="s">
        <v>629</v>
      </c>
      <c r="C267" s="61" t="s">
        <v>818</v>
      </c>
      <c r="D267" s="191">
        <v>6000</v>
      </c>
      <c r="G267" s="198" t="s">
        <v>1051</v>
      </c>
      <c r="H267" s="199" t="s">
        <v>2048</v>
      </c>
    </row>
    <row r="268" spans="2:8" x14ac:dyDescent="0.25">
      <c r="B268" s="190" t="s">
        <v>630</v>
      </c>
      <c r="C268" s="61" t="s">
        <v>822</v>
      </c>
      <c r="D268" s="191">
        <v>6000</v>
      </c>
      <c r="G268" s="198" t="s">
        <v>1052</v>
      </c>
      <c r="H268" s="199" t="s">
        <v>2049</v>
      </c>
    </row>
    <row r="269" spans="2:8" x14ac:dyDescent="0.25">
      <c r="B269" s="190" t="s">
        <v>631</v>
      </c>
      <c r="C269" s="61" t="s">
        <v>819</v>
      </c>
      <c r="D269" s="191">
        <v>6000</v>
      </c>
      <c r="G269" s="198" t="s">
        <v>1053</v>
      </c>
      <c r="H269" s="199" t="s">
        <v>2050</v>
      </c>
    </row>
    <row r="270" spans="2:8" x14ac:dyDescent="0.25">
      <c r="B270" s="190" t="s">
        <v>632</v>
      </c>
      <c r="C270" s="61" t="s">
        <v>205</v>
      </c>
      <c r="D270" s="191">
        <v>6100</v>
      </c>
      <c r="G270" s="198" t="s">
        <v>1054</v>
      </c>
      <c r="H270" s="199" t="s">
        <v>2051</v>
      </c>
    </row>
    <row r="271" spans="2:8" x14ac:dyDescent="0.25">
      <c r="B271" s="190" t="s">
        <v>633</v>
      </c>
      <c r="C271" s="61" t="s">
        <v>204</v>
      </c>
      <c r="D271" s="191">
        <v>6100</v>
      </c>
      <c r="G271" s="198" t="s">
        <v>1055</v>
      </c>
      <c r="H271" s="199" t="s">
        <v>2052</v>
      </c>
    </row>
    <row r="272" spans="2:8" x14ac:dyDescent="0.25">
      <c r="B272" s="190" t="s">
        <v>634</v>
      </c>
      <c r="C272" s="61" t="s">
        <v>203</v>
      </c>
      <c r="D272" s="191">
        <v>6100</v>
      </c>
      <c r="G272" s="198" t="s">
        <v>1056</v>
      </c>
      <c r="H272" s="199" t="s">
        <v>2053</v>
      </c>
    </row>
    <row r="273" spans="2:8" x14ac:dyDescent="0.25">
      <c r="B273" s="190" t="s">
        <v>635</v>
      </c>
      <c r="C273" s="61" t="s">
        <v>202</v>
      </c>
      <c r="D273" s="191">
        <v>6100</v>
      </c>
      <c r="G273" s="198" t="s">
        <v>1057</v>
      </c>
      <c r="H273" s="199" t="s">
        <v>2054</v>
      </c>
    </row>
    <row r="274" spans="2:8" x14ac:dyDescent="0.25">
      <c r="B274" s="190" t="s">
        <v>636</v>
      </c>
      <c r="C274" s="61" t="s">
        <v>201</v>
      </c>
      <c r="D274" s="191">
        <v>6100</v>
      </c>
      <c r="G274" s="198" t="s">
        <v>1058</v>
      </c>
      <c r="H274" s="199" t="s">
        <v>2055</v>
      </c>
    </row>
    <row r="275" spans="2:8" x14ac:dyDescent="0.25">
      <c r="B275" s="190" t="s">
        <v>637</v>
      </c>
      <c r="C275" s="61" t="s">
        <v>200</v>
      </c>
      <c r="D275" s="191">
        <v>6100</v>
      </c>
      <c r="G275" s="198" t="s">
        <v>1059</v>
      </c>
      <c r="H275" s="199" t="s">
        <v>2056</v>
      </c>
    </row>
    <row r="276" spans="2:8" x14ac:dyDescent="0.25">
      <c r="B276" s="190" t="s">
        <v>638</v>
      </c>
      <c r="C276" s="61" t="s">
        <v>199</v>
      </c>
      <c r="D276" s="191">
        <v>6100</v>
      </c>
      <c r="G276" s="198" t="s">
        <v>1060</v>
      </c>
      <c r="H276" s="199" t="s">
        <v>2057</v>
      </c>
    </row>
    <row r="277" spans="2:8" x14ac:dyDescent="0.25">
      <c r="B277" s="190" t="s">
        <v>2877</v>
      </c>
      <c r="C277" s="61" t="s">
        <v>198</v>
      </c>
      <c r="D277" s="191">
        <v>6000</v>
      </c>
      <c r="G277" s="198" t="s">
        <v>1061</v>
      </c>
      <c r="H277" s="199" t="s">
        <v>2058</v>
      </c>
    </row>
    <row r="278" spans="2:8" x14ac:dyDescent="0.25">
      <c r="B278" s="190" t="s">
        <v>639</v>
      </c>
      <c r="C278" s="61" t="s">
        <v>197</v>
      </c>
      <c r="D278" s="191">
        <v>6100</v>
      </c>
      <c r="G278" s="198" t="s">
        <v>1062</v>
      </c>
      <c r="H278" s="199" t="s">
        <v>2059</v>
      </c>
    </row>
    <row r="279" spans="2:8" x14ac:dyDescent="0.25">
      <c r="B279" s="190" t="s">
        <v>640</v>
      </c>
      <c r="C279" s="61" t="s">
        <v>196</v>
      </c>
      <c r="D279" s="191">
        <v>6100</v>
      </c>
      <c r="G279" s="198" t="s">
        <v>1063</v>
      </c>
      <c r="H279" s="199" t="s">
        <v>2060</v>
      </c>
    </row>
    <row r="280" spans="2:8" x14ac:dyDescent="0.25">
      <c r="B280" s="190" t="s">
        <v>641</v>
      </c>
      <c r="C280" s="61" t="s">
        <v>195</v>
      </c>
      <c r="D280" s="191">
        <v>6100</v>
      </c>
      <c r="G280" s="198" t="s">
        <v>1064</v>
      </c>
      <c r="H280" s="199" t="s">
        <v>2061</v>
      </c>
    </row>
    <row r="281" spans="2:8" x14ac:dyDescent="0.25">
      <c r="B281" s="190" t="s">
        <v>642</v>
      </c>
      <c r="C281" s="61" t="s">
        <v>194</v>
      </c>
      <c r="D281" s="191">
        <v>2000</v>
      </c>
      <c r="G281" s="198" t="s">
        <v>1065</v>
      </c>
      <c r="H281" s="199" t="s">
        <v>2062</v>
      </c>
    </row>
    <row r="282" spans="2:8" x14ac:dyDescent="0.25">
      <c r="B282" s="190" t="s">
        <v>643</v>
      </c>
      <c r="C282" s="61" t="s">
        <v>193</v>
      </c>
      <c r="D282" s="191"/>
      <c r="G282" s="198" t="s">
        <v>1066</v>
      </c>
      <c r="H282" s="199" t="s">
        <v>2063</v>
      </c>
    </row>
    <row r="283" spans="2:8" x14ac:dyDescent="0.25">
      <c r="B283" s="190" t="s">
        <v>644</v>
      </c>
      <c r="C283" s="61" t="s">
        <v>192</v>
      </c>
      <c r="D283" s="191">
        <v>2000</v>
      </c>
      <c r="G283" s="198" t="s">
        <v>1067</v>
      </c>
      <c r="H283" s="199" t="s">
        <v>2064</v>
      </c>
    </row>
    <row r="284" spans="2:8" x14ac:dyDescent="0.25">
      <c r="B284" s="190" t="s">
        <v>645</v>
      </c>
      <c r="C284" s="61" t="s">
        <v>191</v>
      </c>
      <c r="D284" s="191">
        <v>2000</v>
      </c>
      <c r="G284" s="198" t="s">
        <v>1068</v>
      </c>
      <c r="H284" s="199" t="s">
        <v>2065</v>
      </c>
    </row>
    <row r="285" spans="2:8" x14ac:dyDescent="0.25">
      <c r="B285" s="190" t="s">
        <v>646</v>
      </c>
      <c r="C285" s="61" t="s">
        <v>190</v>
      </c>
      <c r="D285" s="191">
        <v>6100</v>
      </c>
      <c r="G285" s="198" t="s">
        <v>1069</v>
      </c>
      <c r="H285" s="199" t="s">
        <v>2066</v>
      </c>
    </row>
    <row r="286" spans="2:8" x14ac:dyDescent="0.25">
      <c r="B286" s="190" t="s">
        <v>647</v>
      </c>
      <c r="C286" s="61" t="s">
        <v>189</v>
      </c>
      <c r="D286" s="191">
        <v>6100</v>
      </c>
      <c r="G286" s="198" t="s">
        <v>1070</v>
      </c>
      <c r="H286" s="199" t="s">
        <v>2067</v>
      </c>
    </row>
    <row r="287" spans="2:8" x14ac:dyDescent="0.25">
      <c r="B287" s="190" t="s">
        <v>648</v>
      </c>
      <c r="C287" s="61" t="s">
        <v>188</v>
      </c>
      <c r="D287" s="191">
        <v>35</v>
      </c>
      <c r="G287" s="198" t="s">
        <v>1071</v>
      </c>
      <c r="H287" s="199" t="s">
        <v>2068</v>
      </c>
    </row>
    <row r="288" spans="2:8" x14ac:dyDescent="0.25">
      <c r="B288" s="190" t="s">
        <v>649</v>
      </c>
      <c r="C288" s="61" t="s">
        <v>650</v>
      </c>
      <c r="D288" s="191">
        <v>6000</v>
      </c>
      <c r="G288" s="198" t="s">
        <v>1072</v>
      </c>
      <c r="H288" s="199" t="s">
        <v>2069</v>
      </c>
    </row>
    <row r="289" spans="2:8" x14ac:dyDescent="0.25">
      <c r="B289" s="190" t="s">
        <v>651</v>
      </c>
      <c r="C289" s="61" t="s">
        <v>652</v>
      </c>
      <c r="D289" s="191">
        <v>6100</v>
      </c>
      <c r="G289" s="198" t="s">
        <v>1073</v>
      </c>
      <c r="H289" s="199" t="s">
        <v>2070</v>
      </c>
    </row>
    <row r="290" spans="2:8" x14ac:dyDescent="0.25">
      <c r="B290" s="190" t="s">
        <v>653</v>
      </c>
      <c r="C290" s="61" t="s">
        <v>654</v>
      </c>
      <c r="D290" s="191">
        <v>6100</v>
      </c>
      <c r="G290" s="198" t="s">
        <v>1074</v>
      </c>
      <c r="H290" s="199" t="s">
        <v>2071</v>
      </c>
    </row>
    <row r="291" spans="2:8" x14ac:dyDescent="0.25">
      <c r="B291" s="190" t="s">
        <v>655</v>
      </c>
      <c r="C291" s="61" t="s">
        <v>656</v>
      </c>
      <c r="D291" s="191">
        <v>1000</v>
      </c>
      <c r="G291" s="198" t="s">
        <v>1075</v>
      </c>
      <c r="H291" s="199" t="s">
        <v>2072</v>
      </c>
    </row>
    <row r="292" spans="2:8" x14ac:dyDescent="0.25">
      <c r="B292" s="190" t="s">
        <v>657</v>
      </c>
      <c r="C292" s="61" t="s">
        <v>658</v>
      </c>
      <c r="D292" s="191">
        <v>6150</v>
      </c>
      <c r="G292" s="198" t="s">
        <v>1076</v>
      </c>
      <c r="H292" s="199" t="s">
        <v>2073</v>
      </c>
    </row>
    <row r="293" spans="2:8" x14ac:dyDescent="0.25">
      <c r="B293" s="190" t="s">
        <v>659</v>
      </c>
      <c r="C293" s="61" t="s">
        <v>660</v>
      </c>
      <c r="D293" s="191">
        <v>6000</v>
      </c>
      <c r="G293" s="198" t="s">
        <v>1077</v>
      </c>
      <c r="H293" s="199" t="s">
        <v>2074</v>
      </c>
    </row>
    <row r="294" spans="2:8" x14ac:dyDescent="0.25">
      <c r="B294" s="190" t="s">
        <v>661</v>
      </c>
      <c r="C294" s="61" t="s">
        <v>662</v>
      </c>
      <c r="D294" s="191">
        <v>6000</v>
      </c>
      <c r="G294" s="198" t="s">
        <v>1078</v>
      </c>
      <c r="H294" s="199" t="s">
        <v>2075</v>
      </c>
    </row>
    <row r="295" spans="2:8" x14ac:dyDescent="0.25">
      <c r="B295" s="190" t="s">
        <v>663</v>
      </c>
      <c r="C295" s="61" t="s">
        <v>664</v>
      </c>
      <c r="D295" s="191">
        <v>3000</v>
      </c>
      <c r="G295" s="198" t="s">
        <v>1079</v>
      </c>
      <c r="H295" s="199" t="s">
        <v>2076</v>
      </c>
    </row>
    <row r="296" spans="2:8" x14ac:dyDescent="0.25">
      <c r="B296" s="190" t="s">
        <v>665</v>
      </c>
      <c r="C296" s="61" t="s">
        <v>666</v>
      </c>
      <c r="D296" s="191">
        <v>1500</v>
      </c>
      <c r="G296" s="198" t="s">
        <v>1080</v>
      </c>
      <c r="H296" s="199" t="s">
        <v>2077</v>
      </c>
    </row>
    <row r="297" spans="2:8" x14ac:dyDescent="0.25">
      <c r="B297" s="190" t="s">
        <v>2878</v>
      </c>
      <c r="C297" s="61" t="s">
        <v>667</v>
      </c>
      <c r="D297" s="191">
        <v>6200</v>
      </c>
      <c r="G297" s="198" t="s">
        <v>1081</v>
      </c>
      <c r="H297" s="199" t="s">
        <v>2078</v>
      </c>
    </row>
    <row r="298" spans="2:8" x14ac:dyDescent="0.25">
      <c r="B298" s="190" t="s">
        <v>668</v>
      </c>
      <c r="C298" s="61" t="s">
        <v>669</v>
      </c>
      <c r="D298" s="191">
        <v>6200</v>
      </c>
      <c r="G298" s="198" t="s">
        <v>1082</v>
      </c>
      <c r="H298" s="199" t="s">
        <v>2079</v>
      </c>
    </row>
    <row r="299" spans="2:8" x14ac:dyDescent="0.25">
      <c r="B299" s="190" t="s">
        <v>23</v>
      </c>
      <c r="C299" s="61" t="s">
        <v>670</v>
      </c>
      <c r="D299" s="191">
        <v>6100</v>
      </c>
      <c r="G299" s="198" t="s">
        <v>1083</v>
      </c>
      <c r="H299" s="199" t="s">
        <v>2080</v>
      </c>
    </row>
    <row r="300" spans="2:8" x14ac:dyDescent="0.25">
      <c r="B300" s="190" t="s">
        <v>671</v>
      </c>
      <c r="C300" s="61" t="s">
        <v>672</v>
      </c>
      <c r="D300" s="191">
        <v>6100</v>
      </c>
      <c r="G300" s="198" t="s">
        <v>1084</v>
      </c>
      <c r="H300" s="199" t="s">
        <v>2081</v>
      </c>
    </row>
    <row r="301" spans="2:8" x14ac:dyDescent="0.25">
      <c r="B301" s="190" t="s">
        <v>673</v>
      </c>
      <c r="C301" s="61" t="s">
        <v>674</v>
      </c>
      <c r="D301" s="191">
        <v>6100</v>
      </c>
      <c r="G301" s="198" t="s">
        <v>1085</v>
      </c>
      <c r="H301" s="199" t="s">
        <v>2082</v>
      </c>
    </row>
    <row r="302" spans="2:8" x14ac:dyDescent="0.25">
      <c r="B302" s="190" t="s">
        <v>675</v>
      </c>
      <c r="C302" s="61" t="s">
        <v>676</v>
      </c>
      <c r="D302" s="191">
        <v>6100</v>
      </c>
      <c r="G302" s="198" t="s">
        <v>1086</v>
      </c>
      <c r="H302" s="199" t="s">
        <v>2083</v>
      </c>
    </row>
    <row r="303" spans="2:8" x14ac:dyDescent="0.25">
      <c r="B303" s="190" t="s">
        <v>677</v>
      </c>
      <c r="C303" s="61" t="s">
        <v>678</v>
      </c>
      <c r="D303" s="191">
        <v>6100</v>
      </c>
      <c r="G303" s="198" t="s">
        <v>1087</v>
      </c>
      <c r="H303" s="199" t="s">
        <v>2084</v>
      </c>
    </row>
    <row r="304" spans="2:8" x14ac:dyDescent="0.25">
      <c r="B304" s="190" t="s">
        <v>679</v>
      </c>
      <c r="C304" s="61" t="s">
        <v>187</v>
      </c>
      <c r="D304" s="191">
        <v>6100</v>
      </c>
      <c r="G304" s="198" t="s">
        <v>1088</v>
      </c>
      <c r="H304" s="199" t="s">
        <v>2085</v>
      </c>
    </row>
    <row r="305" spans="2:8" x14ac:dyDescent="0.25">
      <c r="B305" s="190" t="s">
        <v>680</v>
      </c>
      <c r="C305" s="61" t="s">
        <v>186</v>
      </c>
      <c r="D305" s="191">
        <v>6100</v>
      </c>
      <c r="G305" s="198" t="s">
        <v>1089</v>
      </c>
      <c r="H305" s="199" t="s">
        <v>2086</v>
      </c>
    </row>
    <row r="306" spans="2:8" x14ac:dyDescent="0.25">
      <c r="B306" s="190" t="s">
        <v>681</v>
      </c>
      <c r="C306" s="61" t="s">
        <v>185</v>
      </c>
      <c r="D306" s="191">
        <v>6100</v>
      </c>
      <c r="G306" s="198" t="s">
        <v>1090</v>
      </c>
      <c r="H306" s="199" t="s">
        <v>2087</v>
      </c>
    </row>
    <row r="307" spans="2:8" x14ac:dyDescent="0.25">
      <c r="B307" s="190" t="s">
        <v>682</v>
      </c>
      <c r="C307" s="61" t="s">
        <v>184</v>
      </c>
      <c r="D307" s="191">
        <v>6100</v>
      </c>
      <c r="G307" s="198" t="s">
        <v>1091</v>
      </c>
      <c r="H307" s="199" t="s">
        <v>2088</v>
      </c>
    </row>
    <row r="308" spans="2:8" x14ac:dyDescent="0.25">
      <c r="B308" s="190" t="s">
        <v>683</v>
      </c>
      <c r="C308" s="61" t="s">
        <v>183</v>
      </c>
      <c r="D308" s="191">
        <v>6100</v>
      </c>
      <c r="G308" s="198" t="s">
        <v>1092</v>
      </c>
      <c r="H308" s="199" t="s">
        <v>2089</v>
      </c>
    </row>
    <row r="309" spans="2:8" x14ac:dyDescent="0.25">
      <c r="B309" s="190" t="s">
        <v>684</v>
      </c>
      <c r="C309" s="61" t="s">
        <v>182</v>
      </c>
      <c r="D309" s="191">
        <v>6100</v>
      </c>
      <c r="G309" s="198" t="s">
        <v>1093</v>
      </c>
      <c r="H309" s="199" t="s">
        <v>2090</v>
      </c>
    </row>
    <row r="310" spans="2:8" x14ac:dyDescent="0.25">
      <c r="B310" s="190" t="s">
        <v>685</v>
      </c>
      <c r="C310" s="61" t="s">
        <v>176</v>
      </c>
      <c r="D310" s="191">
        <v>6100</v>
      </c>
      <c r="G310" s="198" t="s">
        <v>1094</v>
      </c>
      <c r="H310" s="199" t="s">
        <v>2091</v>
      </c>
    </row>
    <row r="311" spans="2:8" x14ac:dyDescent="0.25">
      <c r="B311" s="190" t="s">
        <v>84</v>
      </c>
      <c r="C311" s="61" t="s">
        <v>181</v>
      </c>
      <c r="D311" s="191">
        <v>6100</v>
      </c>
      <c r="G311" s="198" t="s">
        <v>1095</v>
      </c>
      <c r="H311" s="199" t="s">
        <v>2092</v>
      </c>
    </row>
    <row r="312" spans="2:8" x14ac:dyDescent="0.25">
      <c r="B312" s="190" t="s">
        <v>686</v>
      </c>
      <c r="C312" s="61" t="s">
        <v>180</v>
      </c>
      <c r="D312" s="191">
        <v>6100</v>
      </c>
      <c r="G312" s="198" t="s">
        <v>1096</v>
      </c>
      <c r="H312" s="199" t="s">
        <v>2093</v>
      </c>
    </row>
    <row r="313" spans="2:8" x14ac:dyDescent="0.25">
      <c r="B313" s="190" t="s">
        <v>687</v>
      </c>
      <c r="C313" s="61" t="s">
        <v>179</v>
      </c>
      <c r="D313" s="191">
        <v>6100</v>
      </c>
      <c r="G313" s="198" t="s">
        <v>1097</v>
      </c>
      <c r="H313" s="199" t="s">
        <v>2094</v>
      </c>
    </row>
    <row r="314" spans="2:8" x14ac:dyDescent="0.25">
      <c r="B314" s="190" t="s">
        <v>688</v>
      </c>
      <c r="C314" s="61" t="s">
        <v>178</v>
      </c>
      <c r="D314" s="191">
        <v>6100</v>
      </c>
      <c r="G314" s="198" t="s">
        <v>1098</v>
      </c>
      <c r="H314" s="199" t="s">
        <v>2095</v>
      </c>
    </row>
    <row r="315" spans="2:8" x14ac:dyDescent="0.25">
      <c r="B315" s="190" t="s">
        <v>689</v>
      </c>
      <c r="C315" s="61" t="s">
        <v>177</v>
      </c>
      <c r="D315" s="191">
        <v>6100</v>
      </c>
      <c r="G315" s="198" t="s">
        <v>1099</v>
      </c>
      <c r="H315" s="199" t="s">
        <v>2096</v>
      </c>
    </row>
    <row r="316" spans="2:8" x14ac:dyDescent="0.25">
      <c r="B316" s="190" t="s">
        <v>690</v>
      </c>
      <c r="C316" s="61" t="s">
        <v>176</v>
      </c>
      <c r="D316" s="191">
        <v>6100</v>
      </c>
      <c r="G316" s="198" t="s">
        <v>1100</v>
      </c>
      <c r="H316" s="199" t="s">
        <v>2097</v>
      </c>
    </row>
    <row r="317" spans="2:8" x14ac:dyDescent="0.25">
      <c r="B317" s="190" t="s">
        <v>691</v>
      </c>
      <c r="C317" s="61" t="s">
        <v>175</v>
      </c>
      <c r="D317" s="191">
        <v>6100</v>
      </c>
      <c r="G317" s="198" t="s">
        <v>1101</v>
      </c>
      <c r="H317" s="199" t="s">
        <v>2098</v>
      </c>
    </row>
    <row r="318" spans="2:8" x14ac:dyDescent="0.25">
      <c r="B318" s="190" t="s">
        <v>692</v>
      </c>
      <c r="C318" s="61" t="s">
        <v>174</v>
      </c>
      <c r="D318" s="191">
        <v>6100</v>
      </c>
      <c r="G318" s="198" t="s">
        <v>1102</v>
      </c>
      <c r="H318" s="199" t="s">
        <v>2099</v>
      </c>
    </row>
    <row r="319" spans="2:8" x14ac:dyDescent="0.25">
      <c r="B319" s="190" t="s">
        <v>693</v>
      </c>
      <c r="C319" s="61" t="s">
        <v>173</v>
      </c>
      <c r="D319" s="191">
        <v>6100</v>
      </c>
      <c r="G319" s="198" t="s">
        <v>1103</v>
      </c>
      <c r="H319" s="199" t="s">
        <v>2100</v>
      </c>
    </row>
    <row r="320" spans="2:8" x14ac:dyDescent="0.25">
      <c r="B320" s="190" t="s">
        <v>2879</v>
      </c>
      <c r="C320" s="61" t="s">
        <v>172</v>
      </c>
      <c r="D320" s="191">
        <v>6100</v>
      </c>
      <c r="G320" s="198" t="s">
        <v>1104</v>
      </c>
      <c r="H320" s="199" t="s">
        <v>2101</v>
      </c>
    </row>
    <row r="321" spans="2:8" x14ac:dyDescent="0.25">
      <c r="B321" s="190" t="s">
        <v>85</v>
      </c>
      <c r="C321" s="61" t="s">
        <v>171</v>
      </c>
      <c r="D321" s="191">
        <v>6100</v>
      </c>
      <c r="G321" s="198" t="s">
        <v>1105</v>
      </c>
      <c r="H321" s="199" t="s">
        <v>2102</v>
      </c>
    </row>
    <row r="322" spans="2:8" x14ac:dyDescent="0.25">
      <c r="B322" s="190" t="s">
        <v>694</v>
      </c>
      <c r="C322" s="61" t="s">
        <v>170</v>
      </c>
      <c r="D322" s="191">
        <v>6100</v>
      </c>
      <c r="G322" s="198" t="s">
        <v>1106</v>
      </c>
      <c r="H322" s="199" t="s">
        <v>2103</v>
      </c>
    </row>
    <row r="323" spans="2:8" x14ac:dyDescent="0.25">
      <c r="B323" s="190" t="s">
        <v>695</v>
      </c>
      <c r="C323" s="61" t="s">
        <v>169</v>
      </c>
      <c r="D323" s="191">
        <v>6100</v>
      </c>
      <c r="G323" s="198" t="s">
        <v>1107</v>
      </c>
      <c r="H323" s="199" t="s">
        <v>2104</v>
      </c>
    </row>
    <row r="324" spans="2:8" x14ac:dyDescent="0.25">
      <c r="B324" s="190" t="s">
        <v>696</v>
      </c>
      <c r="C324" s="61" t="s">
        <v>168</v>
      </c>
      <c r="D324" s="191">
        <v>6100</v>
      </c>
      <c r="G324" s="198" t="s">
        <v>1108</v>
      </c>
      <c r="H324" s="199" t="s">
        <v>2105</v>
      </c>
    </row>
    <row r="325" spans="2:8" x14ac:dyDescent="0.25">
      <c r="B325" s="190" t="s">
        <v>697</v>
      </c>
      <c r="C325" s="61" t="s">
        <v>167</v>
      </c>
      <c r="D325" s="191">
        <v>6100</v>
      </c>
      <c r="G325" s="198" t="s">
        <v>1109</v>
      </c>
      <c r="H325" s="199" t="s">
        <v>2106</v>
      </c>
    </row>
    <row r="326" spans="2:8" x14ac:dyDescent="0.25">
      <c r="B326" s="190" t="s">
        <v>698</v>
      </c>
      <c r="C326" s="61" t="s">
        <v>166</v>
      </c>
      <c r="D326" s="191">
        <v>6100</v>
      </c>
      <c r="G326" s="198" t="s">
        <v>1110</v>
      </c>
      <c r="H326" s="199" t="s">
        <v>2107</v>
      </c>
    </row>
    <row r="327" spans="2:8" x14ac:dyDescent="0.25">
      <c r="B327" s="190" t="s">
        <v>2880</v>
      </c>
      <c r="C327" s="61" t="s">
        <v>165</v>
      </c>
      <c r="D327" s="191">
        <v>6100</v>
      </c>
      <c r="G327" s="198" t="s">
        <v>1111</v>
      </c>
      <c r="H327" s="199" t="s">
        <v>2108</v>
      </c>
    </row>
    <row r="328" spans="2:8" x14ac:dyDescent="0.25">
      <c r="B328" s="190" t="s">
        <v>699</v>
      </c>
      <c r="C328" s="61" t="s">
        <v>164</v>
      </c>
      <c r="D328" s="191">
        <v>6100</v>
      </c>
      <c r="G328" s="198" t="s">
        <v>1112</v>
      </c>
      <c r="H328" s="199" t="s">
        <v>2109</v>
      </c>
    </row>
    <row r="329" spans="2:8" x14ac:dyDescent="0.25">
      <c r="B329" s="190" t="s">
        <v>700</v>
      </c>
      <c r="C329" s="61" t="s">
        <v>163</v>
      </c>
      <c r="D329" s="191">
        <v>6100</v>
      </c>
      <c r="G329" s="198" t="s">
        <v>1113</v>
      </c>
      <c r="H329" s="199" t="s">
        <v>2110</v>
      </c>
    </row>
    <row r="330" spans="2:8" x14ac:dyDescent="0.25">
      <c r="B330" s="190" t="s">
        <v>701</v>
      </c>
      <c r="C330" s="61" t="s">
        <v>162</v>
      </c>
      <c r="D330" s="191">
        <v>6100</v>
      </c>
      <c r="G330" s="198" t="s">
        <v>1114</v>
      </c>
      <c r="H330" s="199" t="s">
        <v>2111</v>
      </c>
    </row>
    <row r="331" spans="2:8" x14ac:dyDescent="0.25">
      <c r="B331" s="190" t="s">
        <v>702</v>
      </c>
      <c r="C331" s="61" t="s">
        <v>161</v>
      </c>
      <c r="D331" s="191">
        <v>6100</v>
      </c>
      <c r="G331" s="198" t="s">
        <v>1115</v>
      </c>
      <c r="H331" s="199" t="s">
        <v>2112</v>
      </c>
    </row>
    <row r="332" spans="2:8" x14ac:dyDescent="0.25">
      <c r="B332" s="190" t="s">
        <v>703</v>
      </c>
      <c r="C332" s="61" t="s">
        <v>160</v>
      </c>
      <c r="D332" s="191">
        <v>6100</v>
      </c>
      <c r="G332" s="198" t="s">
        <v>1116</v>
      </c>
      <c r="H332" s="199" t="s">
        <v>2113</v>
      </c>
    </row>
    <row r="333" spans="2:8" x14ac:dyDescent="0.25">
      <c r="B333" s="190" t="s">
        <v>704</v>
      </c>
      <c r="C333" s="61" t="s">
        <v>159</v>
      </c>
      <c r="D333" s="191">
        <v>6100</v>
      </c>
      <c r="G333" s="198" t="s">
        <v>1117</v>
      </c>
      <c r="H333" s="199" t="s">
        <v>2114</v>
      </c>
    </row>
    <row r="334" spans="2:8" x14ac:dyDescent="0.25">
      <c r="B334" s="190" t="s">
        <v>705</v>
      </c>
      <c r="C334" s="61" t="s">
        <v>158</v>
      </c>
      <c r="D334" s="191">
        <v>2990</v>
      </c>
      <c r="G334" s="198" t="s">
        <v>1118</v>
      </c>
      <c r="H334" s="199" t="s">
        <v>2115</v>
      </c>
    </row>
    <row r="335" spans="2:8" x14ac:dyDescent="0.25">
      <c r="B335" s="190" t="s">
        <v>706</v>
      </c>
      <c r="C335" s="61" t="s">
        <v>707</v>
      </c>
      <c r="D335" s="191">
        <v>6100</v>
      </c>
      <c r="G335" s="198" t="s">
        <v>1119</v>
      </c>
      <c r="H335" s="199" t="s">
        <v>2116</v>
      </c>
    </row>
    <row r="336" spans="2:8" x14ac:dyDescent="0.25">
      <c r="B336" s="190" t="s">
        <v>708</v>
      </c>
      <c r="C336" s="61" t="s">
        <v>709</v>
      </c>
      <c r="D336" s="191">
        <v>6100</v>
      </c>
      <c r="G336" s="198" t="s">
        <v>1120</v>
      </c>
      <c r="H336" s="199" t="s">
        <v>2117</v>
      </c>
    </row>
    <row r="337" spans="2:8" x14ac:dyDescent="0.25">
      <c r="B337" s="190" t="s">
        <v>710</v>
      </c>
      <c r="C337" s="61" t="s">
        <v>711</v>
      </c>
      <c r="D337" s="191">
        <v>6100</v>
      </c>
      <c r="G337" s="198" t="s">
        <v>1121</v>
      </c>
      <c r="H337" s="199" t="s">
        <v>2118</v>
      </c>
    </row>
    <row r="338" spans="2:8" x14ac:dyDescent="0.25">
      <c r="B338" s="190" t="s">
        <v>712</v>
      </c>
      <c r="C338" s="61" t="s">
        <v>713</v>
      </c>
      <c r="D338" s="191">
        <v>6100</v>
      </c>
      <c r="G338" s="198" t="s">
        <v>1122</v>
      </c>
      <c r="H338" s="199" t="s">
        <v>2119</v>
      </c>
    </row>
    <row r="339" spans="2:8" x14ac:dyDescent="0.25">
      <c r="B339" s="190" t="s">
        <v>24</v>
      </c>
      <c r="C339" s="61" t="s">
        <v>714</v>
      </c>
      <c r="D339" s="191">
        <v>6100</v>
      </c>
      <c r="G339" s="198" t="s">
        <v>1123</v>
      </c>
      <c r="H339" s="199" t="s">
        <v>2120</v>
      </c>
    </row>
    <row r="340" spans="2:8" x14ac:dyDescent="0.25">
      <c r="B340" s="190" t="s">
        <v>715</v>
      </c>
      <c r="C340" s="61" t="s">
        <v>716</v>
      </c>
      <c r="D340" s="191">
        <v>6100</v>
      </c>
      <c r="G340" s="198" t="s">
        <v>1124</v>
      </c>
      <c r="H340" s="199" t="s">
        <v>2121</v>
      </c>
    </row>
    <row r="341" spans="2:8" x14ac:dyDescent="0.25">
      <c r="B341" s="190" t="s">
        <v>2881</v>
      </c>
      <c r="C341" s="61" t="s">
        <v>717</v>
      </c>
      <c r="D341" s="191">
        <v>6100</v>
      </c>
      <c r="G341" s="198" t="s">
        <v>1125</v>
      </c>
      <c r="H341" s="199" t="s">
        <v>2122</v>
      </c>
    </row>
    <row r="342" spans="2:8" x14ac:dyDescent="0.25">
      <c r="B342" s="190" t="s">
        <v>2882</v>
      </c>
      <c r="C342" s="61" t="s">
        <v>718</v>
      </c>
      <c r="D342" s="191">
        <v>6100</v>
      </c>
      <c r="G342" s="198" t="s">
        <v>1126</v>
      </c>
      <c r="H342" s="199" t="s">
        <v>2123</v>
      </c>
    </row>
    <row r="343" spans="2:8" x14ac:dyDescent="0.25">
      <c r="B343" s="190" t="s">
        <v>719</v>
      </c>
      <c r="C343" s="61" t="s">
        <v>720</v>
      </c>
      <c r="D343" s="191">
        <v>6100</v>
      </c>
      <c r="G343" s="198" t="s">
        <v>1127</v>
      </c>
      <c r="H343" s="199" t="s">
        <v>2124</v>
      </c>
    </row>
    <row r="344" spans="2:8" x14ac:dyDescent="0.25">
      <c r="B344" s="190" t="s">
        <v>721</v>
      </c>
      <c r="C344" s="61" t="s">
        <v>722</v>
      </c>
      <c r="D344" s="191">
        <v>6100</v>
      </c>
      <c r="G344" s="198" t="s">
        <v>1128</v>
      </c>
      <c r="H344" s="199" t="s">
        <v>2125</v>
      </c>
    </row>
    <row r="345" spans="2:8" x14ac:dyDescent="0.25">
      <c r="B345" s="190" t="s">
        <v>723</v>
      </c>
      <c r="C345" s="61" t="s">
        <v>724</v>
      </c>
      <c r="D345" s="191">
        <v>6100</v>
      </c>
      <c r="G345" s="198" t="s">
        <v>1129</v>
      </c>
      <c r="H345" s="199" t="s">
        <v>2126</v>
      </c>
    </row>
    <row r="346" spans="2:8" x14ac:dyDescent="0.25">
      <c r="B346" s="190" t="s">
        <v>725</v>
      </c>
      <c r="C346" s="61" t="s">
        <v>726</v>
      </c>
      <c r="D346" s="191">
        <v>6100</v>
      </c>
      <c r="G346" s="198" t="s">
        <v>1130</v>
      </c>
      <c r="H346" s="199" t="s">
        <v>2127</v>
      </c>
    </row>
    <row r="347" spans="2:8" x14ac:dyDescent="0.25">
      <c r="B347" s="190" t="s">
        <v>727</v>
      </c>
      <c r="C347" s="61" t="s">
        <v>728</v>
      </c>
      <c r="D347" s="191">
        <v>6100</v>
      </c>
      <c r="G347" s="198" t="s">
        <v>1131</v>
      </c>
      <c r="H347" s="199" t="s">
        <v>2128</v>
      </c>
    </row>
    <row r="348" spans="2:8" x14ac:dyDescent="0.25">
      <c r="B348" s="190" t="s">
        <v>729</v>
      </c>
      <c r="C348" s="61" t="s">
        <v>730</v>
      </c>
      <c r="D348" s="191">
        <v>6100</v>
      </c>
      <c r="G348" s="198" t="s">
        <v>1132</v>
      </c>
      <c r="H348" s="199" t="s">
        <v>2129</v>
      </c>
    </row>
    <row r="349" spans="2:8" x14ac:dyDescent="0.25">
      <c r="B349" s="190" t="s">
        <v>731</v>
      </c>
      <c r="C349" s="61" t="s">
        <v>732</v>
      </c>
      <c r="D349" s="191">
        <v>6100</v>
      </c>
      <c r="G349" s="198" t="s">
        <v>1133</v>
      </c>
      <c r="H349" s="199" t="s">
        <v>2130</v>
      </c>
    </row>
    <row r="350" spans="2:8" x14ac:dyDescent="0.25">
      <c r="B350" s="190" t="s">
        <v>733</v>
      </c>
      <c r="C350" s="61" t="s">
        <v>734</v>
      </c>
      <c r="D350" s="191">
        <v>6100</v>
      </c>
      <c r="G350" s="198" t="s">
        <v>1134</v>
      </c>
      <c r="H350" s="199" t="s">
        <v>2131</v>
      </c>
    </row>
    <row r="351" spans="2:8" x14ac:dyDescent="0.25">
      <c r="B351" s="190" t="s">
        <v>735</v>
      </c>
      <c r="C351" s="61" t="s">
        <v>736</v>
      </c>
      <c r="D351" s="191">
        <v>6100</v>
      </c>
      <c r="G351" s="198" t="s">
        <v>1135</v>
      </c>
      <c r="H351" s="199" t="s">
        <v>2132</v>
      </c>
    </row>
    <row r="352" spans="2:8" x14ac:dyDescent="0.25">
      <c r="B352" s="190" t="s">
        <v>737</v>
      </c>
      <c r="C352" s="61" t="s">
        <v>738</v>
      </c>
      <c r="D352" s="191">
        <v>6100</v>
      </c>
      <c r="G352" s="198" t="s">
        <v>1136</v>
      </c>
      <c r="H352" s="199" t="s">
        <v>2133</v>
      </c>
    </row>
    <row r="353" spans="2:8" x14ac:dyDescent="0.25">
      <c r="B353" s="190" t="s">
        <v>739</v>
      </c>
      <c r="C353" s="61" t="s">
        <v>740</v>
      </c>
      <c r="D353" s="191">
        <v>6100</v>
      </c>
      <c r="G353" s="198" t="s">
        <v>1137</v>
      </c>
      <c r="H353" s="199" t="s">
        <v>2134</v>
      </c>
    </row>
    <row r="354" spans="2:8" x14ac:dyDescent="0.25">
      <c r="B354" s="190" t="s">
        <v>741</v>
      </c>
      <c r="C354" s="61" t="s">
        <v>742</v>
      </c>
      <c r="D354" s="191">
        <v>6100</v>
      </c>
      <c r="G354" s="198" t="s">
        <v>1138</v>
      </c>
      <c r="H354" s="199" t="s">
        <v>2135</v>
      </c>
    </row>
    <row r="355" spans="2:8" x14ac:dyDescent="0.25">
      <c r="B355" s="190" t="s">
        <v>743</v>
      </c>
      <c r="C355" s="61" t="s">
        <v>744</v>
      </c>
      <c r="D355" s="191">
        <v>3200</v>
      </c>
      <c r="G355" s="198" t="s">
        <v>1139</v>
      </c>
      <c r="H355" s="199" t="s">
        <v>2136</v>
      </c>
    </row>
    <row r="356" spans="2:8" x14ac:dyDescent="0.25">
      <c r="B356" s="190" t="s">
        <v>745</v>
      </c>
      <c r="C356" s="61" t="s">
        <v>746</v>
      </c>
      <c r="D356" s="191">
        <v>3200</v>
      </c>
      <c r="G356" s="198" t="s">
        <v>1140</v>
      </c>
      <c r="H356" s="199" t="s">
        <v>2137</v>
      </c>
    </row>
    <row r="357" spans="2:8" x14ac:dyDescent="0.25">
      <c r="B357" s="190" t="s">
        <v>747</v>
      </c>
      <c r="C357" s="61" t="s">
        <v>748</v>
      </c>
      <c r="D357" s="191">
        <v>3200</v>
      </c>
      <c r="G357" s="198" t="s">
        <v>1141</v>
      </c>
      <c r="H357" s="199" t="s">
        <v>2138</v>
      </c>
    </row>
    <row r="358" spans="2:8" x14ac:dyDescent="0.25">
      <c r="B358" s="190" t="s">
        <v>749</v>
      </c>
      <c r="C358" s="61" t="s">
        <v>750</v>
      </c>
      <c r="D358" s="191">
        <v>3100</v>
      </c>
      <c r="G358" s="198" t="s">
        <v>1142</v>
      </c>
      <c r="H358" s="199" t="s">
        <v>2139</v>
      </c>
    </row>
    <row r="359" spans="2:8" x14ac:dyDescent="0.25">
      <c r="B359" s="190" t="s">
        <v>27</v>
      </c>
      <c r="C359" s="61" t="s">
        <v>751</v>
      </c>
      <c r="D359" s="191">
        <v>3200</v>
      </c>
      <c r="G359" s="198" t="s">
        <v>1143</v>
      </c>
      <c r="H359" s="199" t="s">
        <v>2140</v>
      </c>
    </row>
    <row r="360" spans="2:8" x14ac:dyDescent="0.25">
      <c r="B360" s="190" t="s">
        <v>83</v>
      </c>
      <c r="C360" s="61" t="s">
        <v>752</v>
      </c>
      <c r="D360" s="191">
        <v>3200</v>
      </c>
      <c r="G360" s="198" t="s">
        <v>1144</v>
      </c>
      <c r="H360" s="199" t="s">
        <v>2141</v>
      </c>
    </row>
    <row r="361" spans="2:8" x14ac:dyDescent="0.25">
      <c r="B361" s="190" t="s">
        <v>753</v>
      </c>
      <c r="C361" s="61" t="s">
        <v>754</v>
      </c>
      <c r="D361" s="191">
        <v>3200</v>
      </c>
      <c r="G361" s="198" t="s">
        <v>1145</v>
      </c>
      <c r="H361" s="199" t="s">
        <v>2142</v>
      </c>
    </row>
    <row r="362" spans="2:8" x14ac:dyDescent="0.25">
      <c r="B362" s="190" t="s">
        <v>755</v>
      </c>
      <c r="C362" s="61" t="s">
        <v>756</v>
      </c>
      <c r="D362" s="191">
        <v>3200</v>
      </c>
      <c r="G362" s="198" t="s">
        <v>1146</v>
      </c>
      <c r="H362" s="199" t="s">
        <v>2143</v>
      </c>
    </row>
    <row r="363" spans="2:8" x14ac:dyDescent="0.25">
      <c r="B363" s="190" t="s">
        <v>757</v>
      </c>
      <c r="C363" s="61" t="s">
        <v>758</v>
      </c>
      <c r="D363" s="191">
        <v>3200</v>
      </c>
      <c r="G363" s="198" t="s">
        <v>1147</v>
      </c>
      <c r="H363" s="199" t="s">
        <v>2144</v>
      </c>
    </row>
    <row r="364" spans="2:8" x14ac:dyDescent="0.25">
      <c r="B364" s="190" t="s">
        <v>759</v>
      </c>
      <c r="C364" s="61" t="s">
        <v>760</v>
      </c>
      <c r="D364" s="191">
        <v>3200</v>
      </c>
      <c r="G364" s="198" t="s">
        <v>1148</v>
      </c>
      <c r="H364" s="199" t="s">
        <v>2145</v>
      </c>
    </row>
    <row r="365" spans="2:8" x14ac:dyDescent="0.25">
      <c r="B365" s="190" t="s">
        <v>761</v>
      </c>
      <c r="C365" s="61" t="s">
        <v>762</v>
      </c>
      <c r="D365" s="191">
        <v>3200</v>
      </c>
      <c r="G365" s="198" t="s">
        <v>1149</v>
      </c>
      <c r="H365" s="199" t="s">
        <v>2146</v>
      </c>
    </row>
    <row r="366" spans="2:8" x14ac:dyDescent="0.25">
      <c r="B366" s="190" t="s">
        <v>763</v>
      </c>
      <c r="C366" s="61" t="s">
        <v>764</v>
      </c>
      <c r="D366" s="191">
        <v>3200</v>
      </c>
      <c r="G366" s="198" t="s">
        <v>1150</v>
      </c>
      <c r="H366" s="199" t="s">
        <v>2147</v>
      </c>
    </row>
    <row r="367" spans="2:8" x14ac:dyDescent="0.25">
      <c r="B367" s="190" t="s">
        <v>765</v>
      </c>
      <c r="C367" s="61" t="s">
        <v>766</v>
      </c>
      <c r="D367" s="191">
        <v>3100</v>
      </c>
      <c r="G367" s="198" t="s">
        <v>1151</v>
      </c>
      <c r="H367" s="199" t="s">
        <v>2148</v>
      </c>
    </row>
    <row r="368" spans="2:8" x14ac:dyDescent="0.25">
      <c r="B368" s="190" t="s">
        <v>767</v>
      </c>
      <c r="C368" s="61" t="s">
        <v>768</v>
      </c>
      <c r="D368" s="191">
        <v>3100</v>
      </c>
      <c r="G368" s="198" t="s">
        <v>1152</v>
      </c>
      <c r="H368" s="199" t="s">
        <v>2149</v>
      </c>
    </row>
    <row r="369" spans="2:8" x14ac:dyDescent="0.25">
      <c r="B369" s="190" t="s">
        <v>769</v>
      </c>
      <c r="C369" s="61" t="s">
        <v>770</v>
      </c>
      <c r="D369" s="191">
        <v>6100</v>
      </c>
      <c r="G369" s="198" t="s">
        <v>1153</v>
      </c>
      <c r="H369" s="199" t="s">
        <v>2150</v>
      </c>
    </row>
    <row r="370" spans="2:8" x14ac:dyDescent="0.25">
      <c r="B370" s="190" t="s">
        <v>771</v>
      </c>
      <c r="C370" s="61" t="s">
        <v>772</v>
      </c>
      <c r="D370" s="191">
        <v>6100</v>
      </c>
      <c r="G370" s="198" t="s">
        <v>1154</v>
      </c>
      <c r="H370" s="199" t="s">
        <v>2151</v>
      </c>
    </row>
    <row r="371" spans="2:8" x14ac:dyDescent="0.25">
      <c r="B371" s="190" t="s">
        <v>773</v>
      </c>
      <c r="C371" s="61" t="s">
        <v>774</v>
      </c>
      <c r="D371" s="191">
        <v>6100</v>
      </c>
      <c r="G371" s="198" t="s">
        <v>1155</v>
      </c>
      <c r="H371" s="199" t="s">
        <v>2152</v>
      </c>
    </row>
    <row r="372" spans="2:8" x14ac:dyDescent="0.25">
      <c r="B372" s="190" t="s">
        <v>775</v>
      </c>
      <c r="C372" s="61" t="s">
        <v>776</v>
      </c>
      <c r="D372" s="191">
        <v>6100</v>
      </c>
      <c r="G372" s="198" t="s">
        <v>1156</v>
      </c>
      <c r="H372" s="199" t="s">
        <v>2153</v>
      </c>
    </row>
    <row r="373" spans="2:8" x14ac:dyDescent="0.25">
      <c r="B373" s="190" t="s">
        <v>777</v>
      </c>
      <c r="C373" s="61" t="s">
        <v>778</v>
      </c>
      <c r="D373" s="191">
        <v>6100</v>
      </c>
      <c r="G373" s="198" t="s">
        <v>1157</v>
      </c>
      <c r="H373" s="199" t="s">
        <v>2154</v>
      </c>
    </row>
    <row r="374" spans="2:8" x14ac:dyDescent="0.25">
      <c r="B374" s="190" t="s">
        <v>779</v>
      </c>
      <c r="C374" s="61" t="s">
        <v>780</v>
      </c>
      <c r="D374" s="191">
        <v>6000</v>
      </c>
      <c r="G374" s="198" t="s">
        <v>1158</v>
      </c>
      <c r="H374" s="199" t="s">
        <v>2155</v>
      </c>
    </row>
    <row r="375" spans="2:8" x14ac:dyDescent="0.25">
      <c r="B375" s="190" t="s">
        <v>781</v>
      </c>
      <c r="C375" s="61" t="s">
        <v>782</v>
      </c>
      <c r="D375" s="191">
        <v>6100</v>
      </c>
      <c r="G375" s="198" t="s">
        <v>1159</v>
      </c>
      <c r="H375" s="199" t="s">
        <v>2156</v>
      </c>
    </row>
    <row r="376" spans="2:8" x14ac:dyDescent="0.25">
      <c r="B376" s="190" t="s">
        <v>783</v>
      </c>
      <c r="C376" s="61" t="s">
        <v>784</v>
      </c>
      <c r="D376" s="191">
        <v>6100</v>
      </c>
      <c r="G376" s="198" t="s">
        <v>1160</v>
      </c>
      <c r="H376" s="199" t="s">
        <v>2157</v>
      </c>
    </row>
    <row r="377" spans="2:8" x14ac:dyDescent="0.25">
      <c r="B377" s="190" t="s">
        <v>785</v>
      </c>
      <c r="C377" s="61" t="s">
        <v>786</v>
      </c>
      <c r="D377" s="191">
        <v>6100</v>
      </c>
      <c r="G377" s="198" t="s">
        <v>1161</v>
      </c>
      <c r="H377" s="199" t="s">
        <v>2158</v>
      </c>
    </row>
    <row r="378" spans="2:8" x14ac:dyDescent="0.25">
      <c r="B378" s="190" t="s">
        <v>787</v>
      </c>
      <c r="C378" s="61" t="s">
        <v>788</v>
      </c>
      <c r="D378" s="191">
        <v>6100</v>
      </c>
      <c r="G378" s="198" t="s">
        <v>1162</v>
      </c>
      <c r="H378" s="199" t="s">
        <v>2159</v>
      </c>
    </row>
    <row r="379" spans="2:8" x14ac:dyDescent="0.25">
      <c r="B379" s="190" t="s">
        <v>789</v>
      </c>
      <c r="C379" s="61" t="s">
        <v>790</v>
      </c>
      <c r="D379" s="191">
        <v>6100</v>
      </c>
      <c r="G379" s="198" t="s">
        <v>1163</v>
      </c>
      <c r="H379" s="199" t="s">
        <v>2160</v>
      </c>
    </row>
    <row r="380" spans="2:8" x14ac:dyDescent="0.25">
      <c r="B380" s="190" t="s">
        <v>791</v>
      </c>
      <c r="C380" s="61" t="s">
        <v>792</v>
      </c>
      <c r="D380" s="191">
        <v>6000</v>
      </c>
      <c r="G380" s="198" t="s">
        <v>1164</v>
      </c>
      <c r="H380" s="199" t="s">
        <v>2161</v>
      </c>
    </row>
    <row r="381" spans="2:8" x14ac:dyDescent="0.25">
      <c r="B381" s="190" t="s">
        <v>793</v>
      </c>
      <c r="C381" s="61" t="s">
        <v>794</v>
      </c>
      <c r="D381" s="191">
        <v>6100</v>
      </c>
      <c r="G381" s="198" t="s">
        <v>1165</v>
      </c>
      <c r="H381" s="199" t="s">
        <v>2162</v>
      </c>
    </row>
    <row r="382" spans="2:8" x14ac:dyDescent="0.25">
      <c r="B382" s="190" t="s">
        <v>138</v>
      </c>
      <c r="C382" s="61" t="s">
        <v>795</v>
      </c>
      <c r="D382" s="191">
        <v>6100</v>
      </c>
      <c r="G382" s="198" t="s">
        <v>1166</v>
      </c>
      <c r="H382" s="199" t="s">
        <v>2163</v>
      </c>
    </row>
    <row r="383" spans="2:8" x14ac:dyDescent="0.25">
      <c r="B383" s="190" t="s">
        <v>796</v>
      </c>
      <c r="C383" s="61" t="s">
        <v>797</v>
      </c>
      <c r="D383" s="191">
        <v>6100</v>
      </c>
      <c r="G383" s="198" t="s">
        <v>1167</v>
      </c>
      <c r="H383" s="199" t="s">
        <v>2164</v>
      </c>
    </row>
    <row r="384" spans="2:8" x14ac:dyDescent="0.25">
      <c r="B384" s="190" t="s">
        <v>798</v>
      </c>
      <c r="C384" s="61" t="s">
        <v>799</v>
      </c>
      <c r="D384" s="191">
        <v>6000</v>
      </c>
      <c r="G384" s="198" t="s">
        <v>1168</v>
      </c>
      <c r="H384" s="199" t="s">
        <v>2165</v>
      </c>
    </row>
    <row r="385" spans="2:8" x14ac:dyDescent="0.25">
      <c r="B385" s="195" t="s">
        <v>86</v>
      </c>
      <c r="C385" s="196" t="s">
        <v>800</v>
      </c>
      <c r="D385" s="197">
        <v>6000</v>
      </c>
      <c r="G385" s="198" t="s">
        <v>1169</v>
      </c>
      <c r="H385" s="199" t="s">
        <v>2166</v>
      </c>
    </row>
    <row r="386" spans="2:8" x14ac:dyDescent="0.25">
      <c r="G386" s="198" t="s">
        <v>1170</v>
      </c>
      <c r="H386" s="199" t="s">
        <v>2167</v>
      </c>
    </row>
    <row r="387" spans="2:8" x14ac:dyDescent="0.25">
      <c r="G387" s="198" t="s">
        <v>1171</v>
      </c>
      <c r="H387" s="199" t="s">
        <v>2168</v>
      </c>
    </row>
    <row r="388" spans="2:8" x14ac:dyDescent="0.25">
      <c r="G388" s="198" t="s">
        <v>1172</v>
      </c>
      <c r="H388" s="199" t="s">
        <v>2169</v>
      </c>
    </row>
    <row r="389" spans="2:8" x14ac:dyDescent="0.25">
      <c r="G389" s="198" t="s">
        <v>1173</v>
      </c>
      <c r="H389" s="199" t="s">
        <v>2170</v>
      </c>
    </row>
    <row r="390" spans="2:8" x14ac:dyDescent="0.25">
      <c r="G390" s="198" t="s">
        <v>1174</v>
      </c>
      <c r="H390" s="199" t="s">
        <v>2171</v>
      </c>
    </row>
    <row r="391" spans="2:8" x14ac:dyDescent="0.25">
      <c r="G391" s="198" t="s">
        <v>1175</v>
      </c>
      <c r="H391" s="199" t="s">
        <v>2172</v>
      </c>
    </row>
    <row r="392" spans="2:8" x14ac:dyDescent="0.25">
      <c r="G392" s="198" t="s">
        <v>1176</v>
      </c>
      <c r="H392" s="199" t="s">
        <v>2173</v>
      </c>
    </row>
    <row r="393" spans="2:8" x14ac:dyDescent="0.25">
      <c r="G393" s="198" t="s">
        <v>1177</v>
      </c>
      <c r="H393" s="199" t="s">
        <v>2174</v>
      </c>
    </row>
    <row r="394" spans="2:8" x14ac:dyDescent="0.25">
      <c r="G394" s="198" t="s">
        <v>1178</v>
      </c>
      <c r="H394" s="199" t="s">
        <v>2175</v>
      </c>
    </row>
    <row r="395" spans="2:8" x14ac:dyDescent="0.25">
      <c r="G395" s="198" t="s">
        <v>1179</v>
      </c>
      <c r="H395" s="199" t="s">
        <v>2176</v>
      </c>
    </row>
    <row r="396" spans="2:8" x14ac:dyDescent="0.25">
      <c r="G396" s="198" t="s">
        <v>1180</v>
      </c>
      <c r="H396" s="199" t="s">
        <v>2177</v>
      </c>
    </row>
    <row r="397" spans="2:8" x14ac:dyDescent="0.25">
      <c r="G397" s="198" t="s">
        <v>1181</v>
      </c>
      <c r="H397" s="199" t="s">
        <v>2178</v>
      </c>
    </row>
    <row r="398" spans="2:8" x14ac:dyDescent="0.25">
      <c r="G398" s="198" t="s">
        <v>1182</v>
      </c>
      <c r="H398" s="199" t="s">
        <v>2179</v>
      </c>
    </row>
    <row r="399" spans="2:8" x14ac:dyDescent="0.25">
      <c r="G399" s="198" t="s">
        <v>1183</v>
      </c>
      <c r="H399" s="199" t="s">
        <v>2180</v>
      </c>
    </row>
    <row r="400" spans="2:8" x14ac:dyDescent="0.25">
      <c r="G400" s="198" t="s">
        <v>1184</v>
      </c>
      <c r="H400" s="199" t="s">
        <v>2181</v>
      </c>
    </row>
    <row r="401" spans="7:8" x14ac:dyDescent="0.25">
      <c r="G401" s="198" t="s">
        <v>1185</v>
      </c>
      <c r="H401" s="199" t="s">
        <v>2182</v>
      </c>
    </row>
    <row r="402" spans="7:8" x14ac:dyDescent="0.25">
      <c r="G402" s="198" t="s">
        <v>1186</v>
      </c>
      <c r="H402" s="199" t="s">
        <v>2183</v>
      </c>
    </row>
    <row r="403" spans="7:8" x14ac:dyDescent="0.25">
      <c r="G403" s="198" t="s">
        <v>1187</v>
      </c>
      <c r="H403" s="199" t="s">
        <v>2184</v>
      </c>
    </row>
    <row r="404" spans="7:8" x14ac:dyDescent="0.25">
      <c r="G404" s="198" t="s">
        <v>1188</v>
      </c>
      <c r="H404" s="199" t="s">
        <v>2185</v>
      </c>
    </row>
    <row r="405" spans="7:8" x14ac:dyDescent="0.25">
      <c r="G405" s="198" t="s">
        <v>1189</v>
      </c>
      <c r="H405" s="199" t="s">
        <v>2186</v>
      </c>
    </row>
    <row r="406" spans="7:8" x14ac:dyDescent="0.25">
      <c r="G406" s="198" t="s">
        <v>1190</v>
      </c>
      <c r="H406" s="199" t="s">
        <v>2187</v>
      </c>
    </row>
    <row r="407" spans="7:8" x14ac:dyDescent="0.25">
      <c r="G407" s="198" t="s">
        <v>1191</v>
      </c>
      <c r="H407" s="199" t="s">
        <v>2188</v>
      </c>
    </row>
    <row r="408" spans="7:8" x14ac:dyDescent="0.25">
      <c r="G408" s="198" t="s">
        <v>1192</v>
      </c>
      <c r="H408" s="199" t="s">
        <v>2189</v>
      </c>
    </row>
    <row r="409" spans="7:8" x14ac:dyDescent="0.25">
      <c r="G409" s="198" t="s">
        <v>1193</v>
      </c>
      <c r="H409" s="199" t="s">
        <v>2190</v>
      </c>
    </row>
    <row r="410" spans="7:8" x14ac:dyDescent="0.25">
      <c r="G410" s="198" t="s">
        <v>1194</v>
      </c>
      <c r="H410" s="199" t="s">
        <v>2191</v>
      </c>
    </row>
    <row r="411" spans="7:8" x14ac:dyDescent="0.25">
      <c r="G411" s="198" t="s">
        <v>1195</v>
      </c>
      <c r="H411" s="199" t="s">
        <v>2192</v>
      </c>
    </row>
    <row r="412" spans="7:8" x14ac:dyDescent="0.25">
      <c r="G412" s="198" t="s">
        <v>1196</v>
      </c>
      <c r="H412" s="199" t="s">
        <v>2193</v>
      </c>
    </row>
    <row r="413" spans="7:8" x14ac:dyDescent="0.25">
      <c r="G413" s="198" t="s">
        <v>1197</v>
      </c>
      <c r="H413" s="199" t="s">
        <v>2194</v>
      </c>
    </row>
    <row r="414" spans="7:8" x14ac:dyDescent="0.25">
      <c r="G414" s="198" t="s">
        <v>1198</v>
      </c>
      <c r="H414" s="199" t="s">
        <v>2195</v>
      </c>
    </row>
    <row r="415" spans="7:8" x14ac:dyDescent="0.25">
      <c r="G415" s="198" t="s">
        <v>1199</v>
      </c>
      <c r="H415" s="199" t="s">
        <v>2196</v>
      </c>
    </row>
    <row r="416" spans="7:8" x14ac:dyDescent="0.25">
      <c r="G416" s="198" t="s">
        <v>1200</v>
      </c>
      <c r="H416" s="199" t="s">
        <v>2197</v>
      </c>
    </row>
    <row r="417" spans="7:8" x14ac:dyDescent="0.25">
      <c r="G417" s="198" t="s">
        <v>1201</v>
      </c>
      <c r="H417" s="199" t="s">
        <v>2198</v>
      </c>
    </row>
    <row r="418" spans="7:8" x14ac:dyDescent="0.25">
      <c r="G418" s="198" t="s">
        <v>1202</v>
      </c>
      <c r="H418" s="199" t="s">
        <v>2199</v>
      </c>
    </row>
    <row r="419" spans="7:8" x14ac:dyDescent="0.25">
      <c r="G419" s="198" t="s">
        <v>1203</v>
      </c>
      <c r="H419" s="199" t="s">
        <v>2200</v>
      </c>
    </row>
    <row r="420" spans="7:8" x14ac:dyDescent="0.25">
      <c r="G420" s="198" t="s">
        <v>1204</v>
      </c>
      <c r="H420" s="199" t="s">
        <v>2201</v>
      </c>
    </row>
    <row r="421" spans="7:8" x14ac:dyDescent="0.25">
      <c r="G421" s="198" t="s">
        <v>1205</v>
      </c>
      <c r="H421" s="199" t="s">
        <v>2202</v>
      </c>
    </row>
    <row r="422" spans="7:8" x14ac:dyDescent="0.25">
      <c r="G422" s="198" t="s">
        <v>1206</v>
      </c>
      <c r="H422" s="199" t="s">
        <v>2203</v>
      </c>
    </row>
    <row r="423" spans="7:8" x14ac:dyDescent="0.25">
      <c r="G423" s="198" t="s">
        <v>1207</v>
      </c>
      <c r="H423" s="199" t="s">
        <v>2204</v>
      </c>
    </row>
    <row r="424" spans="7:8" x14ac:dyDescent="0.25">
      <c r="G424" s="198" t="s">
        <v>1208</v>
      </c>
      <c r="H424" s="199" t="s">
        <v>2205</v>
      </c>
    </row>
    <row r="425" spans="7:8" x14ac:dyDescent="0.25">
      <c r="G425" s="198" t="s">
        <v>1209</v>
      </c>
      <c r="H425" s="199" t="s">
        <v>2206</v>
      </c>
    </row>
    <row r="426" spans="7:8" x14ac:dyDescent="0.25">
      <c r="G426" s="198" t="s">
        <v>1210</v>
      </c>
      <c r="H426" s="199" t="s">
        <v>2207</v>
      </c>
    </row>
    <row r="427" spans="7:8" x14ac:dyDescent="0.25">
      <c r="G427" s="198" t="s">
        <v>1211</v>
      </c>
      <c r="H427" s="199" t="s">
        <v>2208</v>
      </c>
    </row>
    <row r="428" spans="7:8" x14ac:dyDescent="0.25">
      <c r="G428" s="198" t="s">
        <v>1212</v>
      </c>
      <c r="H428" s="199" t="s">
        <v>2209</v>
      </c>
    </row>
    <row r="429" spans="7:8" x14ac:dyDescent="0.25">
      <c r="G429" s="198" t="s">
        <v>1213</v>
      </c>
      <c r="H429" s="199" t="s">
        <v>2210</v>
      </c>
    </row>
    <row r="430" spans="7:8" x14ac:dyDescent="0.25">
      <c r="G430" s="198" t="s">
        <v>1214</v>
      </c>
      <c r="H430" s="199" t="s">
        <v>2211</v>
      </c>
    </row>
    <row r="431" spans="7:8" x14ac:dyDescent="0.25">
      <c r="G431" s="198" t="s">
        <v>1215</v>
      </c>
      <c r="H431" s="199" t="s">
        <v>2212</v>
      </c>
    </row>
    <row r="432" spans="7:8" x14ac:dyDescent="0.25">
      <c r="G432" s="198" t="s">
        <v>1216</v>
      </c>
      <c r="H432" s="199" t="s">
        <v>2213</v>
      </c>
    </row>
    <row r="433" spans="7:8" x14ac:dyDescent="0.25">
      <c r="G433" s="198" t="s">
        <v>1217</v>
      </c>
      <c r="H433" s="199" t="s">
        <v>2214</v>
      </c>
    </row>
    <row r="434" spans="7:8" x14ac:dyDescent="0.25">
      <c r="G434" s="198" t="s">
        <v>1218</v>
      </c>
      <c r="H434" s="199" t="s">
        <v>2215</v>
      </c>
    </row>
    <row r="435" spans="7:8" x14ac:dyDescent="0.25">
      <c r="G435" s="198" t="s">
        <v>1219</v>
      </c>
      <c r="H435" s="199" t="s">
        <v>2216</v>
      </c>
    </row>
    <row r="436" spans="7:8" x14ac:dyDescent="0.25">
      <c r="G436" s="198" t="s">
        <v>1220</v>
      </c>
      <c r="H436" s="199" t="s">
        <v>2217</v>
      </c>
    </row>
    <row r="437" spans="7:8" x14ac:dyDescent="0.25">
      <c r="G437" s="198" t="s">
        <v>1221</v>
      </c>
      <c r="H437" s="199" t="s">
        <v>2218</v>
      </c>
    </row>
    <row r="438" spans="7:8" x14ac:dyDescent="0.25">
      <c r="G438" s="198" t="s">
        <v>1222</v>
      </c>
      <c r="H438" s="199" t="s">
        <v>2219</v>
      </c>
    </row>
    <row r="439" spans="7:8" x14ac:dyDescent="0.25">
      <c r="G439" s="198" t="s">
        <v>1223</v>
      </c>
      <c r="H439" s="199" t="s">
        <v>2220</v>
      </c>
    </row>
    <row r="440" spans="7:8" x14ac:dyDescent="0.25">
      <c r="G440" s="198" t="s">
        <v>1224</v>
      </c>
      <c r="H440" s="199" t="s">
        <v>2221</v>
      </c>
    </row>
    <row r="441" spans="7:8" x14ac:dyDescent="0.25">
      <c r="G441" s="198" t="s">
        <v>1225</v>
      </c>
      <c r="H441" s="199" t="s">
        <v>2222</v>
      </c>
    </row>
    <row r="442" spans="7:8" x14ac:dyDescent="0.25">
      <c r="G442" s="198" t="s">
        <v>1226</v>
      </c>
      <c r="H442" s="199" t="s">
        <v>2223</v>
      </c>
    </row>
    <row r="443" spans="7:8" x14ac:dyDescent="0.25">
      <c r="G443" s="198" t="s">
        <v>1227</v>
      </c>
      <c r="H443" s="199" t="s">
        <v>2224</v>
      </c>
    </row>
    <row r="444" spans="7:8" x14ac:dyDescent="0.25">
      <c r="G444" s="198" t="s">
        <v>1228</v>
      </c>
      <c r="H444" s="199" t="s">
        <v>2225</v>
      </c>
    </row>
    <row r="445" spans="7:8" x14ac:dyDescent="0.25">
      <c r="G445" s="198" t="s">
        <v>1229</v>
      </c>
      <c r="H445" s="199" t="s">
        <v>2226</v>
      </c>
    </row>
    <row r="446" spans="7:8" x14ac:dyDescent="0.25">
      <c r="G446" s="198" t="s">
        <v>1230</v>
      </c>
      <c r="H446" s="199" t="s">
        <v>2227</v>
      </c>
    </row>
    <row r="447" spans="7:8" x14ac:dyDescent="0.25">
      <c r="G447" s="198" t="s">
        <v>1231</v>
      </c>
      <c r="H447" s="199" t="s">
        <v>2228</v>
      </c>
    </row>
    <row r="448" spans="7:8" x14ac:dyDescent="0.25">
      <c r="G448" s="198" t="s">
        <v>1232</v>
      </c>
      <c r="H448" s="199" t="s">
        <v>2229</v>
      </c>
    </row>
    <row r="449" spans="7:8" x14ac:dyDescent="0.25">
      <c r="G449" s="198" t="s">
        <v>1233</v>
      </c>
      <c r="H449" s="199" t="s">
        <v>2230</v>
      </c>
    </row>
    <row r="450" spans="7:8" x14ac:dyDescent="0.25">
      <c r="G450" s="198" t="s">
        <v>1234</v>
      </c>
      <c r="H450" s="199" t="s">
        <v>2231</v>
      </c>
    </row>
    <row r="451" spans="7:8" x14ac:dyDescent="0.25">
      <c r="G451" s="198" t="s">
        <v>1235</v>
      </c>
      <c r="H451" s="199" t="s">
        <v>2232</v>
      </c>
    </row>
    <row r="452" spans="7:8" x14ac:dyDescent="0.25">
      <c r="G452" s="198" t="s">
        <v>1236</v>
      </c>
      <c r="H452" s="199" t="s">
        <v>2233</v>
      </c>
    </row>
    <row r="453" spans="7:8" x14ac:dyDescent="0.25">
      <c r="G453" s="198" t="s">
        <v>1237</v>
      </c>
      <c r="H453" s="199" t="s">
        <v>2234</v>
      </c>
    </row>
    <row r="454" spans="7:8" x14ac:dyDescent="0.25">
      <c r="G454" s="198" t="s">
        <v>1238</v>
      </c>
      <c r="H454" s="199" t="s">
        <v>2235</v>
      </c>
    </row>
    <row r="455" spans="7:8" x14ac:dyDescent="0.25">
      <c r="G455" s="198" t="s">
        <v>1239</v>
      </c>
      <c r="H455" s="199" t="s">
        <v>2236</v>
      </c>
    </row>
    <row r="456" spans="7:8" x14ac:dyDescent="0.25">
      <c r="G456" s="198" t="s">
        <v>1240</v>
      </c>
      <c r="H456" s="199" t="s">
        <v>2237</v>
      </c>
    </row>
    <row r="457" spans="7:8" x14ac:dyDescent="0.25">
      <c r="G457" s="198" t="s">
        <v>1241</v>
      </c>
      <c r="H457" s="199" t="s">
        <v>2238</v>
      </c>
    </row>
    <row r="458" spans="7:8" x14ac:dyDescent="0.25">
      <c r="G458" s="198" t="s">
        <v>1242</v>
      </c>
      <c r="H458" s="199" t="s">
        <v>2239</v>
      </c>
    </row>
    <row r="459" spans="7:8" x14ac:dyDescent="0.25">
      <c r="G459" s="198" t="s">
        <v>1243</v>
      </c>
      <c r="H459" s="199" t="s">
        <v>2240</v>
      </c>
    </row>
    <row r="460" spans="7:8" x14ac:dyDescent="0.25">
      <c r="G460" s="198" t="s">
        <v>1244</v>
      </c>
      <c r="H460" s="199" t="s">
        <v>2241</v>
      </c>
    </row>
    <row r="461" spans="7:8" x14ac:dyDescent="0.25">
      <c r="G461" s="198" t="s">
        <v>1245</v>
      </c>
      <c r="H461" s="199" t="s">
        <v>2242</v>
      </c>
    </row>
    <row r="462" spans="7:8" x14ac:dyDescent="0.25">
      <c r="G462" s="198" t="s">
        <v>1246</v>
      </c>
      <c r="H462" s="199" t="s">
        <v>2243</v>
      </c>
    </row>
    <row r="463" spans="7:8" x14ac:dyDescent="0.25">
      <c r="G463" s="198" t="s">
        <v>1247</v>
      </c>
      <c r="H463" s="199" t="s">
        <v>2244</v>
      </c>
    </row>
    <row r="464" spans="7:8" x14ac:dyDescent="0.25">
      <c r="G464" s="198" t="s">
        <v>1248</v>
      </c>
      <c r="H464" s="199" t="s">
        <v>2245</v>
      </c>
    </row>
    <row r="465" spans="7:8" x14ac:dyDescent="0.25">
      <c r="G465" s="198" t="s">
        <v>1249</v>
      </c>
      <c r="H465" s="199" t="s">
        <v>2246</v>
      </c>
    </row>
    <row r="466" spans="7:8" x14ac:dyDescent="0.25">
      <c r="G466" s="198" t="s">
        <v>1250</v>
      </c>
      <c r="H466" s="199" t="s">
        <v>2247</v>
      </c>
    </row>
    <row r="467" spans="7:8" x14ac:dyDescent="0.25">
      <c r="G467" s="198" t="s">
        <v>1251</v>
      </c>
      <c r="H467" s="199" t="s">
        <v>2248</v>
      </c>
    </row>
    <row r="468" spans="7:8" x14ac:dyDescent="0.25">
      <c r="G468" s="198" t="s">
        <v>1252</v>
      </c>
      <c r="H468" s="199" t="s">
        <v>2249</v>
      </c>
    </row>
    <row r="469" spans="7:8" x14ac:dyDescent="0.25">
      <c r="G469" s="198" t="s">
        <v>1253</v>
      </c>
      <c r="H469" s="199" t="s">
        <v>2250</v>
      </c>
    </row>
    <row r="470" spans="7:8" x14ac:dyDescent="0.25">
      <c r="G470" s="198" t="s">
        <v>1254</v>
      </c>
      <c r="H470" s="199" t="s">
        <v>2251</v>
      </c>
    </row>
    <row r="471" spans="7:8" x14ac:dyDescent="0.25">
      <c r="G471" s="198" t="s">
        <v>1255</v>
      </c>
      <c r="H471" s="199" t="s">
        <v>2252</v>
      </c>
    </row>
    <row r="472" spans="7:8" x14ac:dyDescent="0.25">
      <c r="G472" s="198" t="s">
        <v>1256</v>
      </c>
      <c r="H472" s="199" t="s">
        <v>2253</v>
      </c>
    </row>
    <row r="473" spans="7:8" x14ac:dyDescent="0.25">
      <c r="G473" s="198" t="s">
        <v>1257</v>
      </c>
      <c r="H473" s="199" t="s">
        <v>2254</v>
      </c>
    </row>
    <row r="474" spans="7:8" x14ac:dyDescent="0.25">
      <c r="G474" s="198" t="s">
        <v>1258</v>
      </c>
      <c r="H474" s="199" t="s">
        <v>2255</v>
      </c>
    </row>
    <row r="475" spans="7:8" x14ac:dyDescent="0.25">
      <c r="G475" s="198" t="s">
        <v>1259</v>
      </c>
      <c r="H475" s="199" t="s">
        <v>2256</v>
      </c>
    </row>
    <row r="476" spans="7:8" x14ac:dyDescent="0.25">
      <c r="G476" s="198" t="s">
        <v>1260</v>
      </c>
      <c r="H476" s="199" t="s">
        <v>2257</v>
      </c>
    </row>
    <row r="477" spans="7:8" x14ac:dyDescent="0.25">
      <c r="G477" s="198" t="s">
        <v>1261</v>
      </c>
      <c r="H477" s="199" t="s">
        <v>2258</v>
      </c>
    </row>
    <row r="478" spans="7:8" x14ac:dyDescent="0.25">
      <c r="G478" s="198" t="s">
        <v>1262</v>
      </c>
      <c r="H478" s="199" t="s">
        <v>2259</v>
      </c>
    </row>
    <row r="479" spans="7:8" x14ac:dyDescent="0.25">
      <c r="G479" s="198" t="s">
        <v>1263</v>
      </c>
      <c r="H479" s="199" t="s">
        <v>2260</v>
      </c>
    </row>
    <row r="480" spans="7:8" x14ac:dyDescent="0.25">
      <c r="G480" s="198" t="s">
        <v>1264</v>
      </c>
      <c r="H480" s="199" t="s">
        <v>2261</v>
      </c>
    </row>
    <row r="481" spans="7:8" x14ac:dyDescent="0.25">
      <c r="G481" s="198" t="s">
        <v>1265</v>
      </c>
      <c r="H481" s="199" t="s">
        <v>2262</v>
      </c>
    </row>
    <row r="482" spans="7:8" x14ac:dyDescent="0.25">
      <c r="G482" s="198" t="s">
        <v>1266</v>
      </c>
      <c r="H482" s="199" t="s">
        <v>2263</v>
      </c>
    </row>
    <row r="483" spans="7:8" x14ac:dyDescent="0.25">
      <c r="G483" s="198" t="s">
        <v>1267</v>
      </c>
      <c r="H483" s="199" t="s">
        <v>2264</v>
      </c>
    </row>
    <row r="484" spans="7:8" x14ac:dyDescent="0.25">
      <c r="G484" s="198" t="s">
        <v>1268</v>
      </c>
      <c r="H484" s="199" t="s">
        <v>2265</v>
      </c>
    </row>
    <row r="485" spans="7:8" x14ac:dyDescent="0.25">
      <c r="G485" s="198" t="s">
        <v>1269</v>
      </c>
      <c r="H485" s="199" t="s">
        <v>2266</v>
      </c>
    </row>
    <row r="486" spans="7:8" x14ac:dyDescent="0.25">
      <c r="G486" s="198" t="s">
        <v>1270</v>
      </c>
      <c r="H486" s="199" t="s">
        <v>2267</v>
      </c>
    </row>
    <row r="487" spans="7:8" x14ac:dyDescent="0.25">
      <c r="G487" s="198" t="s">
        <v>1271</v>
      </c>
      <c r="H487" s="199" t="s">
        <v>2268</v>
      </c>
    </row>
    <row r="488" spans="7:8" x14ac:dyDescent="0.25">
      <c r="G488" s="198" t="s">
        <v>1272</v>
      </c>
      <c r="H488" s="199" t="s">
        <v>2269</v>
      </c>
    </row>
    <row r="489" spans="7:8" x14ac:dyDescent="0.25">
      <c r="G489" s="198" t="s">
        <v>1273</v>
      </c>
      <c r="H489" s="199" t="s">
        <v>2270</v>
      </c>
    </row>
    <row r="490" spans="7:8" x14ac:dyDescent="0.25">
      <c r="G490" s="198" t="s">
        <v>1274</v>
      </c>
      <c r="H490" s="199" t="s">
        <v>2271</v>
      </c>
    </row>
    <row r="491" spans="7:8" x14ac:dyDescent="0.25">
      <c r="G491" s="198" t="s">
        <v>1275</v>
      </c>
      <c r="H491" s="199" t="s">
        <v>2272</v>
      </c>
    </row>
    <row r="492" spans="7:8" x14ac:dyDescent="0.25">
      <c r="G492" s="198" t="s">
        <v>1276</v>
      </c>
      <c r="H492" s="199" t="s">
        <v>2273</v>
      </c>
    </row>
    <row r="493" spans="7:8" x14ac:dyDescent="0.25">
      <c r="G493" s="198" t="s">
        <v>1277</v>
      </c>
      <c r="H493" s="199" t="s">
        <v>2274</v>
      </c>
    </row>
    <row r="494" spans="7:8" x14ac:dyDescent="0.25">
      <c r="G494" s="198" t="s">
        <v>1278</v>
      </c>
      <c r="H494" s="199" t="s">
        <v>2275</v>
      </c>
    </row>
    <row r="495" spans="7:8" x14ac:dyDescent="0.25">
      <c r="G495" s="198" t="s">
        <v>1279</v>
      </c>
      <c r="H495" s="199" t="s">
        <v>2276</v>
      </c>
    </row>
    <row r="496" spans="7:8" x14ac:dyDescent="0.25">
      <c r="G496" s="198" t="s">
        <v>1280</v>
      </c>
      <c r="H496" s="199" t="s">
        <v>2277</v>
      </c>
    </row>
    <row r="497" spans="7:8" x14ac:dyDescent="0.25">
      <c r="G497" s="198" t="s">
        <v>1281</v>
      </c>
      <c r="H497" s="199" t="s">
        <v>2278</v>
      </c>
    </row>
    <row r="498" spans="7:8" x14ac:dyDescent="0.25">
      <c r="G498" s="198" t="s">
        <v>1282</v>
      </c>
      <c r="H498" s="199" t="s">
        <v>2279</v>
      </c>
    </row>
    <row r="499" spans="7:8" x14ac:dyDescent="0.25">
      <c r="G499" s="198" t="s">
        <v>1283</v>
      </c>
      <c r="H499" s="199" t="s">
        <v>2280</v>
      </c>
    </row>
    <row r="500" spans="7:8" x14ac:dyDescent="0.25">
      <c r="G500" s="198" t="s">
        <v>1284</v>
      </c>
      <c r="H500" s="199" t="s">
        <v>2281</v>
      </c>
    </row>
    <row r="501" spans="7:8" x14ac:dyDescent="0.25">
      <c r="G501" s="198" t="s">
        <v>1285</v>
      </c>
      <c r="H501" s="199" t="s">
        <v>2282</v>
      </c>
    </row>
    <row r="502" spans="7:8" x14ac:dyDescent="0.25">
      <c r="G502" s="198" t="s">
        <v>1286</v>
      </c>
      <c r="H502" s="199" t="s">
        <v>2283</v>
      </c>
    </row>
    <row r="503" spans="7:8" x14ac:dyDescent="0.25">
      <c r="G503" s="198" t="s">
        <v>1287</v>
      </c>
      <c r="H503" s="199" t="s">
        <v>2284</v>
      </c>
    </row>
    <row r="504" spans="7:8" x14ac:dyDescent="0.25">
      <c r="G504" s="198" t="s">
        <v>1288</v>
      </c>
      <c r="H504" s="199" t="s">
        <v>2285</v>
      </c>
    </row>
    <row r="505" spans="7:8" x14ac:dyDescent="0.25">
      <c r="G505" s="198" t="s">
        <v>1289</v>
      </c>
      <c r="H505" s="199" t="s">
        <v>2286</v>
      </c>
    </row>
    <row r="506" spans="7:8" x14ac:dyDescent="0.25">
      <c r="G506" s="198" t="s">
        <v>1290</v>
      </c>
      <c r="H506" s="199" t="s">
        <v>2287</v>
      </c>
    </row>
    <row r="507" spans="7:8" x14ac:dyDescent="0.25">
      <c r="G507" s="198" t="s">
        <v>1291</v>
      </c>
      <c r="H507" s="199" t="s">
        <v>2288</v>
      </c>
    </row>
    <row r="508" spans="7:8" x14ac:dyDescent="0.25">
      <c r="G508" s="198" t="s">
        <v>1292</v>
      </c>
      <c r="H508" s="199" t="s">
        <v>2289</v>
      </c>
    </row>
    <row r="509" spans="7:8" x14ac:dyDescent="0.25">
      <c r="G509" s="198" t="s">
        <v>1293</v>
      </c>
      <c r="H509" s="199" t="s">
        <v>2290</v>
      </c>
    </row>
    <row r="510" spans="7:8" x14ac:dyDescent="0.25">
      <c r="G510" s="198" t="s">
        <v>1294</v>
      </c>
      <c r="H510" s="199" t="s">
        <v>2291</v>
      </c>
    </row>
    <row r="511" spans="7:8" x14ac:dyDescent="0.25">
      <c r="G511" s="198" t="s">
        <v>1295</v>
      </c>
      <c r="H511" s="199" t="s">
        <v>2292</v>
      </c>
    </row>
    <row r="512" spans="7:8" x14ac:dyDescent="0.25">
      <c r="G512" s="198" t="s">
        <v>1296</v>
      </c>
      <c r="H512" s="199" t="s">
        <v>2293</v>
      </c>
    </row>
    <row r="513" spans="7:8" x14ac:dyDescent="0.25">
      <c r="G513" s="198" t="s">
        <v>1297</v>
      </c>
      <c r="H513" s="199" t="s">
        <v>2294</v>
      </c>
    </row>
    <row r="514" spans="7:8" x14ac:dyDescent="0.25">
      <c r="G514" s="198" t="s">
        <v>1298</v>
      </c>
      <c r="H514" s="199" t="s">
        <v>2295</v>
      </c>
    </row>
    <row r="515" spans="7:8" x14ac:dyDescent="0.25">
      <c r="G515" s="198" t="s">
        <v>1299</v>
      </c>
      <c r="H515" s="199" t="s">
        <v>2296</v>
      </c>
    </row>
    <row r="516" spans="7:8" x14ac:dyDescent="0.25">
      <c r="G516" s="198" t="s">
        <v>1300</v>
      </c>
      <c r="H516" s="199" t="s">
        <v>2297</v>
      </c>
    </row>
    <row r="517" spans="7:8" x14ac:dyDescent="0.25">
      <c r="G517" s="198" t="s">
        <v>1301</v>
      </c>
      <c r="H517" s="199" t="s">
        <v>2298</v>
      </c>
    </row>
    <row r="518" spans="7:8" x14ac:dyDescent="0.25">
      <c r="G518" s="198" t="s">
        <v>1302</v>
      </c>
      <c r="H518" s="199" t="s">
        <v>2299</v>
      </c>
    </row>
    <row r="519" spans="7:8" x14ac:dyDescent="0.25">
      <c r="G519" s="198" t="s">
        <v>1303</v>
      </c>
      <c r="H519" s="199" t="s">
        <v>2300</v>
      </c>
    </row>
    <row r="520" spans="7:8" x14ac:dyDescent="0.25">
      <c r="G520" s="198" t="s">
        <v>1304</v>
      </c>
      <c r="H520" s="199" t="s">
        <v>2301</v>
      </c>
    </row>
    <row r="521" spans="7:8" x14ac:dyDescent="0.25">
      <c r="G521" s="198" t="s">
        <v>1305</v>
      </c>
      <c r="H521" s="199" t="s">
        <v>2302</v>
      </c>
    </row>
    <row r="522" spans="7:8" x14ac:dyDescent="0.25">
      <c r="G522" s="198" t="s">
        <v>1306</v>
      </c>
      <c r="H522" s="199" t="s">
        <v>2303</v>
      </c>
    </row>
    <row r="523" spans="7:8" x14ac:dyDescent="0.25">
      <c r="G523" s="198" t="s">
        <v>1307</v>
      </c>
      <c r="H523" s="199" t="s">
        <v>2304</v>
      </c>
    </row>
    <row r="524" spans="7:8" x14ac:dyDescent="0.25">
      <c r="G524" s="198" t="s">
        <v>1308</v>
      </c>
      <c r="H524" s="199" t="s">
        <v>2305</v>
      </c>
    </row>
    <row r="525" spans="7:8" x14ac:dyDescent="0.25">
      <c r="G525" s="198" t="s">
        <v>1309</v>
      </c>
      <c r="H525" s="199" t="s">
        <v>2306</v>
      </c>
    </row>
    <row r="526" spans="7:8" x14ac:dyDescent="0.25">
      <c r="G526" s="198" t="s">
        <v>1310</v>
      </c>
      <c r="H526" s="199" t="s">
        <v>2307</v>
      </c>
    </row>
    <row r="527" spans="7:8" x14ac:dyDescent="0.25">
      <c r="G527" s="198" t="s">
        <v>1311</v>
      </c>
      <c r="H527" s="199" t="s">
        <v>2308</v>
      </c>
    </row>
    <row r="528" spans="7:8" x14ac:dyDescent="0.25">
      <c r="G528" s="198" t="s">
        <v>1312</v>
      </c>
      <c r="H528" s="199" t="s">
        <v>2309</v>
      </c>
    </row>
    <row r="529" spans="7:8" x14ac:dyDescent="0.25">
      <c r="G529" s="198" t="s">
        <v>1313</v>
      </c>
      <c r="H529" s="199" t="s">
        <v>2310</v>
      </c>
    </row>
    <row r="530" spans="7:8" x14ac:dyDescent="0.25">
      <c r="G530" s="198" t="s">
        <v>1314</v>
      </c>
      <c r="H530" s="199" t="s">
        <v>2311</v>
      </c>
    </row>
    <row r="531" spans="7:8" x14ac:dyDescent="0.25">
      <c r="G531" s="198" t="s">
        <v>1315</v>
      </c>
      <c r="H531" s="199" t="s">
        <v>2312</v>
      </c>
    </row>
    <row r="532" spans="7:8" x14ac:dyDescent="0.25">
      <c r="G532" s="198" t="s">
        <v>1316</v>
      </c>
      <c r="H532" s="199" t="s">
        <v>2313</v>
      </c>
    </row>
    <row r="533" spans="7:8" x14ac:dyDescent="0.25">
      <c r="G533" s="198" t="s">
        <v>1317</v>
      </c>
      <c r="H533" s="199" t="s">
        <v>2314</v>
      </c>
    </row>
    <row r="534" spans="7:8" x14ac:dyDescent="0.25">
      <c r="G534" s="198" t="s">
        <v>1318</v>
      </c>
      <c r="H534" s="199" t="s">
        <v>2315</v>
      </c>
    </row>
    <row r="535" spans="7:8" x14ac:dyDescent="0.25">
      <c r="G535" s="198" t="s">
        <v>1319</v>
      </c>
      <c r="H535" s="199" t="s">
        <v>2316</v>
      </c>
    </row>
    <row r="536" spans="7:8" x14ac:dyDescent="0.25">
      <c r="G536" s="198" t="s">
        <v>1320</v>
      </c>
      <c r="H536" s="199" t="s">
        <v>2317</v>
      </c>
    </row>
    <row r="537" spans="7:8" x14ac:dyDescent="0.25">
      <c r="G537" s="198" t="s">
        <v>1321</v>
      </c>
      <c r="H537" s="199" t="s">
        <v>2318</v>
      </c>
    </row>
    <row r="538" spans="7:8" x14ac:dyDescent="0.25">
      <c r="G538" s="198" t="s">
        <v>1322</v>
      </c>
      <c r="H538" s="199" t="s">
        <v>2319</v>
      </c>
    </row>
    <row r="539" spans="7:8" x14ac:dyDescent="0.25">
      <c r="G539" s="198" t="s">
        <v>1323</v>
      </c>
      <c r="H539" s="199" t="s">
        <v>2320</v>
      </c>
    </row>
    <row r="540" spans="7:8" x14ac:dyDescent="0.25">
      <c r="G540" s="198" t="s">
        <v>1324</v>
      </c>
      <c r="H540" s="199" t="s">
        <v>2321</v>
      </c>
    </row>
    <row r="541" spans="7:8" x14ac:dyDescent="0.25">
      <c r="G541" s="198" t="s">
        <v>1325</v>
      </c>
      <c r="H541" s="199" t="s">
        <v>2322</v>
      </c>
    </row>
    <row r="542" spans="7:8" x14ac:dyDescent="0.25">
      <c r="G542" s="198" t="s">
        <v>1326</v>
      </c>
      <c r="H542" s="199" t="s">
        <v>2323</v>
      </c>
    </row>
    <row r="543" spans="7:8" x14ac:dyDescent="0.25">
      <c r="G543" s="198" t="s">
        <v>1327</v>
      </c>
      <c r="H543" s="199" t="s">
        <v>2324</v>
      </c>
    </row>
    <row r="544" spans="7:8" x14ac:dyDescent="0.25">
      <c r="G544" s="198" t="s">
        <v>1328</v>
      </c>
      <c r="H544" s="199" t="s">
        <v>2325</v>
      </c>
    </row>
    <row r="545" spans="7:8" x14ac:dyDescent="0.25">
      <c r="G545" s="198" t="s">
        <v>1329</v>
      </c>
      <c r="H545" s="199" t="s">
        <v>2326</v>
      </c>
    </row>
    <row r="546" spans="7:8" x14ac:dyDescent="0.25">
      <c r="G546" s="198" t="s">
        <v>1330</v>
      </c>
      <c r="H546" s="199" t="s">
        <v>2327</v>
      </c>
    </row>
    <row r="547" spans="7:8" x14ac:dyDescent="0.25">
      <c r="G547" s="198" t="s">
        <v>1331</v>
      </c>
      <c r="H547" s="199" t="s">
        <v>2328</v>
      </c>
    </row>
    <row r="548" spans="7:8" x14ac:dyDescent="0.25">
      <c r="G548" s="198" t="s">
        <v>1332</v>
      </c>
      <c r="H548" s="199" t="s">
        <v>2329</v>
      </c>
    </row>
    <row r="549" spans="7:8" x14ac:dyDescent="0.25">
      <c r="G549" s="198" t="s">
        <v>1333</v>
      </c>
      <c r="H549" s="199" t="s">
        <v>2330</v>
      </c>
    </row>
    <row r="550" spans="7:8" x14ac:dyDescent="0.25">
      <c r="G550" s="198" t="s">
        <v>1334</v>
      </c>
      <c r="H550" s="199" t="s">
        <v>2331</v>
      </c>
    </row>
    <row r="551" spans="7:8" x14ac:dyDescent="0.25">
      <c r="G551" s="198" t="s">
        <v>801</v>
      </c>
      <c r="H551" s="199" t="s">
        <v>2332</v>
      </c>
    </row>
    <row r="552" spans="7:8" x14ac:dyDescent="0.25">
      <c r="G552" s="198" t="s">
        <v>1335</v>
      </c>
      <c r="H552" s="199" t="s">
        <v>2333</v>
      </c>
    </row>
    <row r="553" spans="7:8" x14ac:dyDescent="0.25">
      <c r="G553" s="198" t="s">
        <v>1336</v>
      </c>
      <c r="H553" s="199" t="s">
        <v>2334</v>
      </c>
    </row>
    <row r="554" spans="7:8" x14ac:dyDescent="0.25">
      <c r="G554" s="198" t="s">
        <v>1337</v>
      </c>
      <c r="H554" s="199" t="s">
        <v>2335</v>
      </c>
    </row>
    <row r="555" spans="7:8" x14ac:dyDescent="0.25">
      <c r="G555" s="198" t="s">
        <v>1338</v>
      </c>
      <c r="H555" s="199" t="s">
        <v>2336</v>
      </c>
    </row>
    <row r="556" spans="7:8" x14ac:dyDescent="0.25">
      <c r="G556" s="198" t="s">
        <v>1339</v>
      </c>
      <c r="H556" s="199" t="s">
        <v>2337</v>
      </c>
    </row>
    <row r="557" spans="7:8" x14ac:dyDescent="0.25">
      <c r="G557" s="198" t="s">
        <v>1340</v>
      </c>
      <c r="H557" s="199" t="s">
        <v>2338</v>
      </c>
    </row>
    <row r="558" spans="7:8" x14ac:dyDescent="0.25">
      <c r="G558" s="198" t="s">
        <v>1341</v>
      </c>
      <c r="H558" s="199" t="s">
        <v>2339</v>
      </c>
    </row>
    <row r="559" spans="7:8" x14ac:dyDescent="0.25">
      <c r="G559" s="198" t="s">
        <v>1342</v>
      </c>
      <c r="H559" s="199" t="s">
        <v>2340</v>
      </c>
    </row>
    <row r="560" spans="7:8" x14ac:dyDescent="0.25">
      <c r="G560" s="198" t="s">
        <v>1343</v>
      </c>
      <c r="H560" s="199" t="s">
        <v>2341</v>
      </c>
    </row>
    <row r="561" spans="7:8" x14ac:dyDescent="0.25">
      <c r="G561" s="198" t="s">
        <v>1344</v>
      </c>
      <c r="H561" s="199" t="s">
        <v>2342</v>
      </c>
    </row>
    <row r="562" spans="7:8" x14ac:dyDescent="0.25">
      <c r="G562" s="198" t="s">
        <v>1345</v>
      </c>
      <c r="H562" s="199" t="s">
        <v>2343</v>
      </c>
    </row>
    <row r="563" spans="7:8" x14ac:dyDescent="0.25">
      <c r="G563" s="198" t="s">
        <v>1346</v>
      </c>
      <c r="H563" s="199" t="s">
        <v>2344</v>
      </c>
    </row>
    <row r="564" spans="7:8" x14ac:dyDescent="0.25">
      <c r="G564" s="198" t="s">
        <v>1347</v>
      </c>
      <c r="H564" s="199" t="s">
        <v>2345</v>
      </c>
    </row>
    <row r="565" spans="7:8" x14ac:dyDescent="0.25">
      <c r="G565" s="198" t="s">
        <v>1348</v>
      </c>
      <c r="H565" s="199" t="s">
        <v>2346</v>
      </c>
    </row>
    <row r="566" spans="7:8" x14ac:dyDescent="0.25">
      <c r="G566" s="198" t="s">
        <v>1349</v>
      </c>
      <c r="H566" s="199" t="s">
        <v>2347</v>
      </c>
    </row>
    <row r="567" spans="7:8" x14ac:dyDescent="0.25">
      <c r="G567" s="198" t="s">
        <v>1350</v>
      </c>
      <c r="H567" s="199" t="s">
        <v>2348</v>
      </c>
    </row>
    <row r="568" spans="7:8" x14ac:dyDescent="0.25">
      <c r="G568" s="198" t="s">
        <v>1351</v>
      </c>
      <c r="H568" s="199" t="s">
        <v>2349</v>
      </c>
    </row>
    <row r="569" spans="7:8" x14ac:dyDescent="0.25">
      <c r="G569" s="198" t="s">
        <v>1352</v>
      </c>
      <c r="H569" s="199" t="s">
        <v>2350</v>
      </c>
    </row>
    <row r="570" spans="7:8" x14ac:dyDescent="0.25">
      <c r="G570" s="198" t="s">
        <v>1353</v>
      </c>
      <c r="H570" s="199" t="s">
        <v>2351</v>
      </c>
    </row>
    <row r="571" spans="7:8" x14ac:dyDescent="0.25">
      <c r="G571" s="198" t="s">
        <v>1354</v>
      </c>
      <c r="H571" s="199" t="s">
        <v>2352</v>
      </c>
    </row>
    <row r="572" spans="7:8" x14ac:dyDescent="0.25">
      <c r="G572" s="198" t="s">
        <v>1355</v>
      </c>
      <c r="H572" s="199" t="s">
        <v>2353</v>
      </c>
    </row>
    <row r="573" spans="7:8" x14ac:dyDescent="0.25">
      <c r="G573" s="198" t="s">
        <v>1356</v>
      </c>
      <c r="H573" s="199" t="s">
        <v>2354</v>
      </c>
    </row>
    <row r="574" spans="7:8" x14ac:dyDescent="0.25">
      <c r="G574" s="198" t="s">
        <v>1357</v>
      </c>
      <c r="H574" s="199" t="s">
        <v>2355</v>
      </c>
    </row>
    <row r="575" spans="7:8" x14ac:dyDescent="0.25">
      <c r="G575" s="198" t="s">
        <v>1358</v>
      </c>
      <c r="H575" s="199" t="s">
        <v>2356</v>
      </c>
    </row>
    <row r="576" spans="7:8" x14ac:dyDescent="0.25">
      <c r="G576" s="198" t="s">
        <v>1359</v>
      </c>
      <c r="H576" s="199" t="s">
        <v>2357</v>
      </c>
    </row>
    <row r="577" spans="7:8" x14ac:dyDescent="0.25">
      <c r="G577" s="198" t="s">
        <v>1360</v>
      </c>
      <c r="H577" s="199" t="s">
        <v>2358</v>
      </c>
    </row>
    <row r="578" spans="7:8" x14ac:dyDescent="0.25">
      <c r="G578" s="198" t="s">
        <v>1361</v>
      </c>
      <c r="H578" s="199" t="s">
        <v>2359</v>
      </c>
    </row>
    <row r="579" spans="7:8" x14ac:dyDescent="0.25">
      <c r="G579" s="198" t="s">
        <v>1362</v>
      </c>
      <c r="H579" s="199" t="s">
        <v>2360</v>
      </c>
    </row>
    <row r="580" spans="7:8" x14ac:dyDescent="0.25">
      <c r="G580" s="198" t="s">
        <v>1363</v>
      </c>
      <c r="H580" s="199" t="s">
        <v>2361</v>
      </c>
    </row>
    <row r="581" spans="7:8" x14ac:dyDescent="0.25">
      <c r="G581" s="198" t="s">
        <v>1364</v>
      </c>
      <c r="H581" s="199" t="s">
        <v>2362</v>
      </c>
    </row>
    <row r="582" spans="7:8" x14ac:dyDescent="0.25">
      <c r="G582" s="198" t="s">
        <v>1365</v>
      </c>
      <c r="H582" s="199" t="s">
        <v>2363</v>
      </c>
    </row>
    <row r="583" spans="7:8" x14ac:dyDescent="0.25">
      <c r="G583" s="198" t="s">
        <v>1366</v>
      </c>
      <c r="H583" s="199" t="s">
        <v>2364</v>
      </c>
    </row>
    <row r="584" spans="7:8" x14ac:dyDescent="0.25">
      <c r="G584" s="198" t="s">
        <v>1367</v>
      </c>
      <c r="H584" s="199" t="s">
        <v>2365</v>
      </c>
    </row>
    <row r="585" spans="7:8" x14ac:dyDescent="0.25">
      <c r="G585" s="198" t="s">
        <v>1368</v>
      </c>
      <c r="H585" s="199" t="s">
        <v>2366</v>
      </c>
    </row>
    <row r="586" spans="7:8" x14ac:dyDescent="0.25">
      <c r="G586" s="198" t="s">
        <v>1369</v>
      </c>
      <c r="H586" s="199" t="s">
        <v>2367</v>
      </c>
    </row>
    <row r="587" spans="7:8" x14ac:dyDescent="0.25">
      <c r="G587" s="198" t="s">
        <v>1370</v>
      </c>
      <c r="H587" s="199" t="s">
        <v>2368</v>
      </c>
    </row>
    <row r="588" spans="7:8" x14ac:dyDescent="0.25">
      <c r="G588" s="198" t="s">
        <v>1371</v>
      </c>
      <c r="H588" s="199" t="s">
        <v>2369</v>
      </c>
    </row>
    <row r="589" spans="7:8" x14ac:dyDescent="0.25">
      <c r="G589" s="198" t="s">
        <v>1372</v>
      </c>
      <c r="H589" s="199" t="s">
        <v>2370</v>
      </c>
    </row>
    <row r="590" spans="7:8" x14ac:dyDescent="0.25">
      <c r="G590" s="198" t="s">
        <v>1373</v>
      </c>
      <c r="H590" s="199" t="s">
        <v>2371</v>
      </c>
    </row>
    <row r="591" spans="7:8" x14ac:dyDescent="0.25">
      <c r="G591" s="198" t="s">
        <v>1374</v>
      </c>
      <c r="H591" s="199" t="s">
        <v>2372</v>
      </c>
    </row>
    <row r="592" spans="7:8" x14ac:dyDescent="0.25">
      <c r="G592" s="198" t="s">
        <v>1375</v>
      </c>
      <c r="H592" s="199" t="s">
        <v>2373</v>
      </c>
    </row>
    <row r="593" spans="7:8" x14ac:dyDescent="0.25">
      <c r="G593" s="198" t="s">
        <v>1376</v>
      </c>
      <c r="H593" s="199" t="s">
        <v>2374</v>
      </c>
    </row>
    <row r="594" spans="7:8" x14ac:dyDescent="0.25">
      <c r="G594" s="198" t="s">
        <v>1377</v>
      </c>
      <c r="H594" s="199" t="s">
        <v>2375</v>
      </c>
    </row>
    <row r="595" spans="7:8" x14ac:dyDescent="0.25">
      <c r="G595" s="198" t="s">
        <v>1378</v>
      </c>
      <c r="H595" s="199" t="s">
        <v>2376</v>
      </c>
    </row>
    <row r="596" spans="7:8" x14ac:dyDescent="0.25">
      <c r="G596" s="198" t="s">
        <v>1379</v>
      </c>
      <c r="H596" s="199" t="s">
        <v>2377</v>
      </c>
    </row>
    <row r="597" spans="7:8" x14ac:dyDescent="0.25">
      <c r="G597" s="198" t="s">
        <v>1380</v>
      </c>
      <c r="H597" s="199" t="s">
        <v>2378</v>
      </c>
    </row>
    <row r="598" spans="7:8" x14ac:dyDescent="0.25">
      <c r="G598" s="198" t="s">
        <v>1381</v>
      </c>
      <c r="H598" s="199" t="s">
        <v>2379</v>
      </c>
    </row>
    <row r="599" spans="7:8" x14ac:dyDescent="0.25">
      <c r="G599" s="198" t="s">
        <v>1382</v>
      </c>
      <c r="H599" s="199" t="s">
        <v>2380</v>
      </c>
    </row>
    <row r="600" spans="7:8" x14ac:dyDescent="0.25">
      <c r="G600" s="198" t="s">
        <v>1383</v>
      </c>
      <c r="H600" s="199" t="s">
        <v>2381</v>
      </c>
    </row>
    <row r="601" spans="7:8" x14ac:dyDescent="0.25">
      <c r="G601" s="198" t="s">
        <v>1384</v>
      </c>
      <c r="H601" s="199" t="s">
        <v>2382</v>
      </c>
    </row>
    <row r="602" spans="7:8" x14ac:dyDescent="0.25">
      <c r="G602" s="198" t="s">
        <v>1385</v>
      </c>
      <c r="H602" s="199" t="s">
        <v>2383</v>
      </c>
    </row>
    <row r="603" spans="7:8" x14ac:dyDescent="0.25">
      <c r="G603" s="198" t="s">
        <v>1386</v>
      </c>
      <c r="H603" s="199" t="s">
        <v>2384</v>
      </c>
    </row>
    <row r="604" spans="7:8" x14ac:dyDescent="0.25">
      <c r="G604" s="198" t="s">
        <v>1387</v>
      </c>
      <c r="H604" s="199" t="s">
        <v>2385</v>
      </c>
    </row>
    <row r="605" spans="7:8" x14ac:dyDescent="0.25">
      <c r="G605" s="198" t="s">
        <v>1388</v>
      </c>
      <c r="H605" s="199" t="s">
        <v>2386</v>
      </c>
    </row>
    <row r="606" spans="7:8" x14ac:dyDescent="0.25">
      <c r="G606" s="198" t="s">
        <v>1389</v>
      </c>
      <c r="H606" s="199" t="s">
        <v>2387</v>
      </c>
    </row>
    <row r="607" spans="7:8" x14ac:dyDescent="0.25">
      <c r="G607" s="198" t="s">
        <v>1390</v>
      </c>
      <c r="H607" s="199" t="s">
        <v>2388</v>
      </c>
    </row>
    <row r="608" spans="7:8" x14ac:dyDescent="0.25">
      <c r="G608" s="198" t="s">
        <v>1391</v>
      </c>
      <c r="H608" s="199" t="s">
        <v>2389</v>
      </c>
    </row>
    <row r="609" spans="7:8" x14ac:dyDescent="0.25">
      <c r="G609" s="198" t="s">
        <v>1392</v>
      </c>
      <c r="H609" s="199" t="s">
        <v>2390</v>
      </c>
    </row>
    <row r="610" spans="7:8" x14ac:dyDescent="0.25">
      <c r="G610" s="198" t="s">
        <v>1393</v>
      </c>
      <c r="H610" s="199" t="s">
        <v>2391</v>
      </c>
    </row>
    <row r="611" spans="7:8" x14ac:dyDescent="0.25">
      <c r="G611" s="198" t="s">
        <v>1394</v>
      </c>
      <c r="H611" s="199" t="s">
        <v>2392</v>
      </c>
    </row>
    <row r="612" spans="7:8" x14ac:dyDescent="0.25">
      <c r="G612" s="198" t="s">
        <v>1395</v>
      </c>
      <c r="H612" s="199" t="s">
        <v>2393</v>
      </c>
    </row>
    <row r="613" spans="7:8" x14ac:dyDescent="0.25">
      <c r="G613" s="198" t="s">
        <v>1396</v>
      </c>
      <c r="H613" s="199" t="s">
        <v>2394</v>
      </c>
    </row>
    <row r="614" spans="7:8" x14ac:dyDescent="0.25">
      <c r="G614" s="198" t="s">
        <v>1397</v>
      </c>
      <c r="H614" s="199" t="s">
        <v>2395</v>
      </c>
    </row>
    <row r="615" spans="7:8" x14ac:dyDescent="0.25">
      <c r="G615" s="198" t="s">
        <v>1398</v>
      </c>
      <c r="H615" s="199" t="s">
        <v>2396</v>
      </c>
    </row>
    <row r="616" spans="7:8" x14ac:dyDescent="0.25">
      <c r="G616" s="198" t="s">
        <v>1399</v>
      </c>
      <c r="H616" s="199" t="s">
        <v>2397</v>
      </c>
    </row>
    <row r="617" spans="7:8" x14ac:dyDescent="0.25">
      <c r="G617" s="198" t="s">
        <v>1400</v>
      </c>
      <c r="H617" s="199" t="s">
        <v>2398</v>
      </c>
    </row>
    <row r="618" spans="7:8" x14ac:dyDescent="0.25">
      <c r="G618" s="198" t="s">
        <v>1401</v>
      </c>
      <c r="H618" s="199" t="s">
        <v>2399</v>
      </c>
    </row>
    <row r="619" spans="7:8" x14ac:dyDescent="0.25">
      <c r="G619" s="198" t="s">
        <v>1402</v>
      </c>
      <c r="H619" s="199" t="s">
        <v>2400</v>
      </c>
    </row>
    <row r="620" spans="7:8" x14ac:dyDescent="0.25">
      <c r="G620" s="198" t="s">
        <v>1403</v>
      </c>
      <c r="H620" s="199" t="s">
        <v>2401</v>
      </c>
    </row>
    <row r="621" spans="7:8" x14ac:dyDescent="0.25">
      <c r="G621" s="198" t="s">
        <v>1404</v>
      </c>
      <c r="H621" s="199" t="s">
        <v>2402</v>
      </c>
    </row>
    <row r="622" spans="7:8" x14ac:dyDescent="0.25">
      <c r="G622" s="198" t="s">
        <v>1405</v>
      </c>
      <c r="H622" s="199" t="s">
        <v>2403</v>
      </c>
    </row>
    <row r="623" spans="7:8" x14ac:dyDescent="0.25">
      <c r="G623" s="198" t="s">
        <v>1406</v>
      </c>
      <c r="H623" s="199" t="s">
        <v>2404</v>
      </c>
    </row>
    <row r="624" spans="7:8" x14ac:dyDescent="0.25">
      <c r="G624" s="198" t="s">
        <v>1407</v>
      </c>
      <c r="H624" s="199" t="s">
        <v>2405</v>
      </c>
    </row>
    <row r="625" spans="7:8" x14ac:dyDescent="0.25">
      <c r="G625" s="198" t="s">
        <v>1408</v>
      </c>
      <c r="H625" s="199" t="s">
        <v>2406</v>
      </c>
    </row>
    <row r="626" spans="7:8" x14ac:dyDescent="0.25">
      <c r="G626" s="198" t="s">
        <v>1409</v>
      </c>
      <c r="H626" s="199" t="s">
        <v>2407</v>
      </c>
    </row>
    <row r="627" spans="7:8" x14ac:dyDescent="0.25">
      <c r="G627" s="198" t="s">
        <v>1410</v>
      </c>
      <c r="H627" s="199" t="s">
        <v>2408</v>
      </c>
    </row>
    <row r="628" spans="7:8" x14ac:dyDescent="0.25">
      <c r="G628" s="198" t="s">
        <v>1411</v>
      </c>
      <c r="H628" s="199" t="s">
        <v>2409</v>
      </c>
    </row>
    <row r="629" spans="7:8" x14ac:dyDescent="0.25">
      <c r="G629" s="198" t="s">
        <v>1412</v>
      </c>
      <c r="H629" s="199" t="s">
        <v>2410</v>
      </c>
    </row>
    <row r="630" spans="7:8" x14ac:dyDescent="0.25">
      <c r="G630" s="198" t="s">
        <v>1413</v>
      </c>
      <c r="H630" s="199" t="s">
        <v>2411</v>
      </c>
    </row>
    <row r="631" spans="7:8" x14ac:dyDescent="0.25">
      <c r="G631" s="198" t="s">
        <v>1414</v>
      </c>
      <c r="H631" s="199" t="s">
        <v>2412</v>
      </c>
    </row>
    <row r="632" spans="7:8" x14ac:dyDescent="0.25">
      <c r="G632" s="198" t="s">
        <v>1415</v>
      </c>
      <c r="H632" s="199" t="s">
        <v>2413</v>
      </c>
    </row>
    <row r="633" spans="7:8" x14ac:dyDescent="0.25">
      <c r="G633" s="198" t="s">
        <v>1416</v>
      </c>
      <c r="H633" s="199" t="s">
        <v>2414</v>
      </c>
    </row>
    <row r="634" spans="7:8" x14ac:dyDescent="0.25">
      <c r="G634" s="198" t="s">
        <v>1417</v>
      </c>
      <c r="H634" s="199" t="s">
        <v>2415</v>
      </c>
    </row>
    <row r="635" spans="7:8" x14ac:dyDescent="0.25">
      <c r="G635" s="198" t="s">
        <v>1418</v>
      </c>
      <c r="H635" s="199" t="s">
        <v>2416</v>
      </c>
    </row>
    <row r="636" spans="7:8" x14ac:dyDescent="0.25">
      <c r="G636" s="198" t="s">
        <v>1419</v>
      </c>
      <c r="H636" s="199" t="s">
        <v>2417</v>
      </c>
    </row>
    <row r="637" spans="7:8" x14ac:dyDescent="0.25">
      <c r="G637" s="198" t="s">
        <v>1420</v>
      </c>
      <c r="H637" s="199" t="s">
        <v>2418</v>
      </c>
    </row>
    <row r="638" spans="7:8" x14ac:dyDescent="0.25">
      <c r="G638" s="198" t="s">
        <v>1421</v>
      </c>
      <c r="H638" s="199" t="s">
        <v>2419</v>
      </c>
    </row>
    <row r="639" spans="7:8" x14ac:dyDescent="0.25">
      <c r="G639" s="198" t="s">
        <v>1422</v>
      </c>
      <c r="H639" s="199" t="s">
        <v>2420</v>
      </c>
    </row>
    <row r="640" spans="7:8" x14ac:dyDescent="0.25">
      <c r="G640" s="198" t="s">
        <v>1423</v>
      </c>
      <c r="H640" s="199" t="s">
        <v>2421</v>
      </c>
    </row>
    <row r="641" spans="7:8" x14ac:dyDescent="0.25">
      <c r="G641" s="198" t="s">
        <v>1424</v>
      </c>
      <c r="H641" s="199" t="s">
        <v>2422</v>
      </c>
    </row>
    <row r="642" spans="7:8" x14ac:dyDescent="0.25">
      <c r="G642" s="198" t="s">
        <v>1425</v>
      </c>
      <c r="H642" s="199" t="s">
        <v>2423</v>
      </c>
    </row>
    <row r="643" spans="7:8" x14ac:dyDescent="0.25">
      <c r="G643" s="198" t="s">
        <v>1426</v>
      </c>
      <c r="H643" s="199" t="s">
        <v>2424</v>
      </c>
    </row>
    <row r="644" spans="7:8" x14ac:dyDescent="0.25">
      <c r="G644" s="198" t="s">
        <v>1427</v>
      </c>
      <c r="H644" s="199" t="s">
        <v>2425</v>
      </c>
    </row>
    <row r="645" spans="7:8" x14ac:dyDescent="0.25">
      <c r="G645" s="198" t="s">
        <v>1428</v>
      </c>
      <c r="H645" s="199" t="s">
        <v>2426</v>
      </c>
    </row>
    <row r="646" spans="7:8" x14ac:dyDescent="0.25">
      <c r="G646" s="198" t="s">
        <v>1429</v>
      </c>
      <c r="H646" s="199" t="s">
        <v>2427</v>
      </c>
    </row>
    <row r="647" spans="7:8" x14ac:dyDescent="0.25">
      <c r="G647" s="198" t="s">
        <v>1430</v>
      </c>
      <c r="H647" s="199" t="s">
        <v>2428</v>
      </c>
    </row>
    <row r="648" spans="7:8" x14ac:dyDescent="0.25">
      <c r="G648" s="198" t="s">
        <v>1431</v>
      </c>
      <c r="H648" s="199" t="s">
        <v>2429</v>
      </c>
    </row>
    <row r="649" spans="7:8" x14ac:dyDescent="0.25">
      <c r="G649" s="198" t="s">
        <v>1432</v>
      </c>
      <c r="H649" s="199" t="s">
        <v>2430</v>
      </c>
    </row>
    <row r="650" spans="7:8" x14ac:dyDescent="0.25">
      <c r="G650" s="198" t="s">
        <v>1433</v>
      </c>
      <c r="H650" s="199" t="s">
        <v>2431</v>
      </c>
    </row>
    <row r="651" spans="7:8" x14ac:dyDescent="0.25">
      <c r="G651" s="198" t="s">
        <v>1434</v>
      </c>
      <c r="H651" s="199" t="s">
        <v>2432</v>
      </c>
    </row>
    <row r="652" spans="7:8" x14ac:dyDescent="0.25">
      <c r="G652" s="198" t="s">
        <v>1435</v>
      </c>
      <c r="H652" s="199" t="s">
        <v>2433</v>
      </c>
    </row>
    <row r="653" spans="7:8" x14ac:dyDescent="0.25">
      <c r="G653" s="198" t="s">
        <v>1436</v>
      </c>
      <c r="H653" s="199" t="s">
        <v>2434</v>
      </c>
    </row>
    <row r="654" spans="7:8" x14ac:dyDescent="0.25">
      <c r="G654" s="198" t="s">
        <v>1437</v>
      </c>
      <c r="H654" s="199" t="s">
        <v>2435</v>
      </c>
    </row>
    <row r="655" spans="7:8" x14ac:dyDescent="0.25">
      <c r="G655" s="198" t="s">
        <v>1438</v>
      </c>
      <c r="H655" s="199" t="s">
        <v>2436</v>
      </c>
    </row>
    <row r="656" spans="7:8" x14ac:dyDescent="0.25">
      <c r="G656" s="198" t="s">
        <v>1439</v>
      </c>
      <c r="H656" s="199" t="s">
        <v>2437</v>
      </c>
    </row>
    <row r="657" spans="7:8" x14ac:dyDescent="0.25">
      <c r="G657" s="198" t="s">
        <v>1440</v>
      </c>
      <c r="H657" s="199" t="s">
        <v>2438</v>
      </c>
    </row>
    <row r="658" spans="7:8" x14ac:dyDescent="0.25">
      <c r="G658" s="198" t="s">
        <v>1441</v>
      </c>
      <c r="H658" s="199" t="s">
        <v>2439</v>
      </c>
    </row>
    <row r="659" spans="7:8" x14ac:dyDescent="0.25">
      <c r="G659" s="198" t="s">
        <v>1442</v>
      </c>
      <c r="H659" s="199" t="s">
        <v>2440</v>
      </c>
    </row>
    <row r="660" spans="7:8" x14ac:dyDescent="0.25">
      <c r="G660" s="198" t="s">
        <v>1443</v>
      </c>
      <c r="H660" s="199" t="s">
        <v>2441</v>
      </c>
    </row>
    <row r="661" spans="7:8" x14ac:dyDescent="0.25">
      <c r="G661" s="198" t="s">
        <v>1444</v>
      </c>
      <c r="H661" s="199" t="s">
        <v>2442</v>
      </c>
    </row>
    <row r="662" spans="7:8" x14ac:dyDescent="0.25">
      <c r="G662" s="198" t="s">
        <v>1445</v>
      </c>
      <c r="H662" s="199" t="s">
        <v>2443</v>
      </c>
    </row>
    <row r="663" spans="7:8" x14ac:dyDescent="0.25">
      <c r="G663" s="198" t="s">
        <v>1446</v>
      </c>
      <c r="H663" s="199" t="s">
        <v>2444</v>
      </c>
    </row>
    <row r="664" spans="7:8" x14ac:dyDescent="0.25">
      <c r="G664" s="198" t="s">
        <v>1447</v>
      </c>
      <c r="H664" s="199" t="s">
        <v>2445</v>
      </c>
    </row>
    <row r="665" spans="7:8" x14ac:dyDescent="0.25">
      <c r="G665" s="198" t="s">
        <v>1448</v>
      </c>
      <c r="H665" s="199" t="s">
        <v>2446</v>
      </c>
    </row>
    <row r="666" spans="7:8" x14ac:dyDescent="0.25">
      <c r="G666" s="198" t="s">
        <v>1449</v>
      </c>
      <c r="H666" s="199" t="s">
        <v>2447</v>
      </c>
    </row>
    <row r="667" spans="7:8" x14ac:dyDescent="0.25">
      <c r="G667" s="198" t="s">
        <v>1450</v>
      </c>
      <c r="H667" s="199" t="s">
        <v>2448</v>
      </c>
    </row>
    <row r="668" spans="7:8" x14ac:dyDescent="0.25">
      <c r="G668" s="198" t="s">
        <v>1451</v>
      </c>
      <c r="H668" s="199" t="s">
        <v>2449</v>
      </c>
    </row>
    <row r="669" spans="7:8" x14ac:dyDescent="0.25">
      <c r="G669" s="198" t="s">
        <v>1452</v>
      </c>
      <c r="H669" s="199" t="s">
        <v>2450</v>
      </c>
    </row>
    <row r="670" spans="7:8" x14ac:dyDescent="0.25">
      <c r="G670" s="198" t="s">
        <v>1453</v>
      </c>
      <c r="H670" s="199" t="s">
        <v>2451</v>
      </c>
    </row>
    <row r="671" spans="7:8" x14ac:dyDescent="0.25">
      <c r="G671" s="198" t="s">
        <v>1454</v>
      </c>
      <c r="H671" s="199" t="s">
        <v>2452</v>
      </c>
    </row>
    <row r="672" spans="7:8" x14ac:dyDescent="0.25">
      <c r="G672" s="198" t="s">
        <v>1455</v>
      </c>
      <c r="H672" s="199" t="s">
        <v>2453</v>
      </c>
    </row>
    <row r="673" spans="7:8" x14ac:dyDescent="0.25">
      <c r="G673" s="198" t="s">
        <v>1456</v>
      </c>
      <c r="H673" s="199" t="s">
        <v>2454</v>
      </c>
    </row>
    <row r="674" spans="7:8" x14ac:dyDescent="0.25">
      <c r="G674" s="198" t="s">
        <v>1457</v>
      </c>
      <c r="H674" s="199" t="s">
        <v>2455</v>
      </c>
    </row>
    <row r="675" spans="7:8" x14ac:dyDescent="0.25">
      <c r="G675" s="198" t="s">
        <v>1458</v>
      </c>
      <c r="H675" s="199" t="s">
        <v>2456</v>
      </c>
    </row>
    <row r="676" spans="7:8" x14ac:dyDescent="0.25">
      <c r="G676" s="198" t="s">
        <v>1459</v>
      </c>
      <c r="H676" s="199" t="s">
        <v>2457</v>
      </c>
    </row>
    <row r="677" spans="7:8" x14ac:dyDescent="0.25">
      <c r="G677" s="198" t="s">
        <v>1460</v>
      </c>
      <c r="H677" s="199" t="s">
        <v>2458</v>
      </c>
    </row>
    <row r="678" spans="7:8" x14ac:dyDescent="0.25">
      <c r="G678" s="198" t="s">
        <v>1461</v>
      </c>
      <c r="H678" s="199" t="s">
        <v>2459</v>
      </c>
    </row>
    <row r="679" spans="7:8" x14ac:dyDescent="0.25">
      <c r="G679" s="198" t="s">
        <v>1462</v>
      </c>
      <c r="H679" s="199" t="s">
        <v>2460</v>
      </c>
    </row>
    <row r="680" spans="7:8" x14ac:dyDescent="0.25">
      <c r="G680" s="198" t="s">
        <v>1463</v>
      </c>
      <c r="H680" s="199" t="s">
        <v>2461</v>
      </c>
    </row>
    <row r="681" spans="7:8" x14ac:dyDescent="0.25">
      <c r="G681" s="198" t="s">
        <v>1464</v>
      </c>
      <c r="H681" s="199" t="s">
        <v>2462</v>
      </c>
    </row>
    <row r="682" spans="7:8" x14ac:dyDescent="0.25">
      <c r="G682" s="198" t="s">
        <v>1465</v>
      </c>
      <c r="H682" s="199" t="s">
        <v>2463</v>
      </c>
    </row>
    <row r="683" spans="7:8" x14ac:dyDescent="0.25">
      <c r="G683" s="198" t="s">
        <v>1466</v>
      </c>
      <c r="H683" s="199" t="s">
        <v>2464</v>
      </c>
    </row>
    <row r="684" spans="7:8" x14ac:dyDescent="0.25">
      <c r="G684" s="198" t="s">
        <v>1467</v>
      </c>
      <c r="H684" s="199" t="s">
        <v>2465</v>
      </c>
    </row>
    <row r="685" spans="7:8" x14ac:dyDescent="0.25">
      <c r="G685" s="198" t="s">
        <v>1468</v>
      </c>
      <c r="H685" s="199" t="s">
        <v>2466</v>
      </c>
    </row>
    <row r="686" spans="7:8" x14ac:dyDescent="0.25">
      <c r="G686" s="198" t="s">
        <v>1469</v>
      </c>
      <c r="H686" s="199" t="s">
        <v>2467</v>
      </c>
    </row>
    <row r="687" spans="7:8" x14ac:dyDescent="0.25">
      <c r="G687" s="198" t="s">
        <v>1470</v>
      </c>
      <c r="H687" s="199" t="s">
        <v>2468</v>
      </c>
    </row>
    <row r="688" spans="7:8" x14ac:dyDescent="0.25">
      <c r="G688" s="198" t="s">
        <v>1471</v>
      </c>
      <c r="H688" s="199" t="s">
        <v>2469</v>
      </c>
    </row>
    <row r="689" spans="7:8" x14ac:dyDescent="0.25">
      <c r="G689" s="198" t="s">
        <v>1472</v>
      </c>
      <c r="H689" s="199" t="s">
        <v>2470</v>
      </c>
    </row>
    <row r="690" spans="7:8" x14ac:dyDescent="0.25">
      <c r="G690" s="198" t="s">
        <v>1473</v>
      </c>
      <c r="H690" s="199" t="s">
        <v>2471</v>
      </c>
    </row>
    <row r="691" spans="7:8" x14ac:dyDescent="0.25">
      <c r="G691" s="198" t="s">
        <v>1474</v>
      </c>
      <c r="H691" s="199" t="s">
        <v>2472</v>
      </c>
    </row>
    <row r="692" spans="7:8" x14ac:dyDescent="0.25">
      <c r="G692" s="198" t="s">
        <v>1475</v>
      </c>
      <c r="H692" s="199" t="s">
        <v>2473</v>
      </c>
    </row>
    <row r="693" spans="7:8" x14ac:dyDescent="0.25">
      <c r="G693" s="198" t="s">
        <v>1476</v>
      </c>
      <c r="H693" s="199" t="s">
        <v>2474</v>
      </c>
    </row>
    <row r="694" spans="7:8" x14ac:dyDescent="0.25">
      <c r="G694" s="198" t="s">
        <v>1477</v>
      </c>
      <c r="H694" s="199" t="s">
        <v>2475</v>
      </c>
    </row>
    <row r="695" spans="7:8" x14ac:dyDescent="0.25">
      <c r="G695" s="198" t="s">
        <v>1478</v>
      </c>
      <c r="H695" s="199" t="s">
        <v>2476</v>
      </c>
    </row>
    <row r="696" spans="7:8" x14ac:dyDescent="0.25">
      <c r="G696" s="198" t="s">
        <v>1479</v>
      </c>
      <c r="H696" s="199" t="s">
        <v>2477</v>
      </c>
    </row>
    <row r="697" spans="7:8" x14ac:dyDescent="0.25">
      <c r="G697" s="198" t="s">
        <v>1480</v>
      </c>
      <c r="H697" s="199" t="s">
        <v>2478</v>
      </c>
    </row>
    <row r="698" spans="7:8" x14ac:dyDescent="0.25">
      <c r="G698" s="198" t="s">
        <v>1481</v>
      </c>
      <c r="H698" s="199" t="s">
        <v>2479</v>
      </c>
    </row>
    <row r="699" spans="7:8" x14ac:dyDescent="0.25">
      <c r="G699" s="198" t="s">
        <v>1482</v>
      </c>
      <c r="H699" s="199" t="s">
        <v>2480</v>
      </c>
    </row>
    <row r="700" spans="7:8" x14ac:dyDescent="0.25">
      <c r="G700" s="198" t="s">
        <v>1483</v>
      </c>
      <c r="H700" s="199" t="s">
        <v>2481</v>
      </c>
    </row>
    <row r="701" spans="7:8" x14ac:dyDescent="0.25">
      <c r="G701" s="198" t="s">
        <v>1484</v>
      </c>
      <c r="H701" s="199" t="s">
        <v>2482</v>
      </c>
    </row>
    <row r="702" spans="7:8" x14ac:dyDescent="0.25">
      <c r="G702" s="198" t="s">
        <v>1485</v>
      </c>
      <c r="H702" s="199" t="s">
        <v>2483</v>
      </c>
    </row>
    <row r="703" spans="7:8" x14ac:dyDescent="0.25">
      <c r="G703" s="198" t="s">
        <v>1486</v>
      </c>
      <c r="H703" s="199" t="s">
        <v>2484</v>
      </c>
    </row>
    <row r="704" spans="7:8" x14ac:dyDescent="0.25">
      <c r="G704" s="198" t="s">
        <v>1487</v>
      </c>
      <c r="H704" s="199" t="s">
        <v>2485</v>
      </c>
    </row>
    <row r="705" spans="7:8" x14ac:dyDescent="0.25">
      <c r="G705" s="198" t="s">
        <v>1488</v>
      </c>
      <c r="H705" s="199" t="s">
        <v>2486</v>
      </c>
    </row>
    <row r="706" spans="7:8" x14ac:dyDescent="0.25">
      <c r="G706" s="198" t="s">
        <v>1489</v>
      </c>
      <c r="H706" s="199" t="s">
        <v>2487</v>
      </c>
    </row>
    <row r="707" spans="7:8" x14ac:dyDescent="0.25">
      <c r="G707" s="198" t="s">
        <v>1490</v>
      </c>
      <c r="H707" s="199" t="s">
        <v>2488</v>
      </c>
    </row>
    <row r="708" spans="7:8" x14ac:dyDescent="0.25">
      <c r="G708" s="198" t="s">
        <v>1491</v>
      </c>
      <c r="H708" s="199" t="s">
        <v>2489</v>
      </c>
    </row>
    <row r="709" spans="7:8" x14ac:dyDescent="0.25">
      <c r="G709" s="198" t="s">
        <v>1492</v>
      </c>
      <c r="H709" s="199" t="s">
        <v>2490</v>
      </c>
    </row>
    <row r="710" spans="7:8" x14ac:dyDescent="0.25">
      <c r="G710" s="198" t="s">
        <v>1493</v>
      </c>
      <c r="H710" s="199" t="s">
        <v>2491</v>
      </c>
    </row>
    <row r="711" spans="7:8" x14ac:dyDescent="0.25">
      <c r="G711" s="198" t="s">
        <v>1494</v>
      </c>
      <c r="H711" s="199" t="s">
        <v>2492</v>
      </c>
    </row>
    <row r="712" spans="7:8" x14ac:dyDescent="0.25">
      <c r="G712" s="198" t="s">
        <v>1495</v>
      </c>
      <c r="H712" s="199" t="s">
        <v>2493</v>
      </c>
    </row>
    <row r="713" spans="7:8" x14ac:dyDescent="0.25">
      <c r="G713" s="198" t="s">
        <v>1496</v>
      </c>
      <c r="H713" s="199" t="s">
        <v>2494</v>
      </c>
    </row>
    <row r="714" spans="7:8" x14ac:dyDescent="0.25">
      <c r="G714" s="198" t="s">
        <v>1497</v>
      </c>
      <c r="H714" s="199" t="s">
        <v>2495</v>
      </c>
    </row>
    <row r="715" spans="7:8" x14ac:dyDescent="0.25">
      <c r="G715" s="198" t="s">
        <v>1498</v>
      </c>
      <c r="H715" s="199" t="s">
        <v>2496</v>
      </c>
    </row>
    <row r="716" spans="7:8" x14ac:dyDescent="0.25">
      <c r="G716" s="198" t="s">
        <v>1499</v>
      </c>
      <c r="H716" s="199" t="s">
        <v>2497</v>
      </c>
    </row>
    <row r="717" spans="7:8" x14ac:dyDescent="0.25">
      <c r="G717" s="198" t="s">
        <v>1500</v>
      </c>
      <c r="H717" s="199" t="s">
        <v>2498</v>
      </c>
    </row>
    <row r="718" spans="7:8" x14ac:dyDescent="0.25">
      <c r="G718" s="198" t="s">
        <v>1501</v>
      </c>
      <c r="H718" s="199" t="s">
        <v>2499</v>
      </c>
    </row>
    <row r="719" spans="7:8" x14ac:dyDescent="0.25">
      <c r="G719" s="198" t="s">
        <v>1502</v>
      </c>
      <c r="H719" s="199" t="s">
        <v>2500</v>
      </c>
    </row>
    <row r="720" spans="7:8" x14ac:dyDescent="0.25">
      <c r="G720" s="198" t="s">
        <v>1503</v>
      </c>
      <c r="H720" s="199" t="s">
        <v>2501</v>
      </c>
    </row>
    <row r="721" spans="7:8" x14ac:dyDescent="0.25">
      <c r="G721" s="198" t="s">
        <v>1504</v>
      </c>
      <c r="H721" s="199" t="s">
        <v>2502</v>
      </c>
    </row>
    <row r="722" spans="7:8" x14ac:dyDescent="0.25">
      <c r="G722" s="198" t="s">
        <v>1505</v>
      </c>
      <c r="H722" s="199" t="s">
        <v>2503</v>
      </c>
    </row>
    <row r="723" spans="7:8" x14ac:dyDescent="0.25">
      <c r="G723" s="198" t="s">
        <v>1506</v>
      </c>
      <c r="H723" s="199" t="s">
        <v>2504</v>
      </c>
    </row>
    <row r="724" spans="7:8" x14ac:dyDescent="0.25">
      <c r="G724" s="198" t="s">
        <v>1507</v>
      </c>
      <c r="H724" s="199" t="s">
        <v>2505</v>
      </c>
    </row>
    <row r="725" spans="7:8" x14ac:dyDescent="0.25">
      <c r="G725" s="198" t="s">
        <v>1508</v>
      </c>
      <c r="H725" s="199" t="s">
        <v>2506</v>
      </c>
    </row>
    <row r="726" spans="7:8" x14ac:dyDescent="0.25">
      <c r="G726" s="198" t="s">
        <v>1509</v>
      </c>
      <c r="H726" s="199" t="s">
        <v>2507</v>
      </c>
    </row>
    <row r="727" spans="7:8" x14ac:dyDescent="0.25">
      <c r="G727" s="198" t="s">
        <v>1510</v>
      </c>
      <c r="H727" s="199" t="s">
        <v>2508</v>
      </c>
    </row>
    <row r="728" spans="7:8" x14ac:dyDescent="0.25">
      <c r="G728" s="198" t="s">
        <v>1511</v>
      </c>
      <c r="H728" s="199" t="s">
        <v>2509</v>
      </c>
    </row>
    <row r="729" spans="7:8" x14ac:dyDescent="0.25">
      <c r="G729" s="198" t="s">
        <v>1512</v>
      </c>
      <c r="H729" s="199" t="s">
        <v>2510</v>
      </c>
    </row>
    <row r="730" spans="7:8" x14ac:dyDescent="0.25">
      <c r="G730" s="198" t="s">
        <v>1513</v>
      </c>
      <c r="H730" s="199" t="s">
        <v>2511</v>
      </c>
    </row>
    <row r="731" spans="7:8" x14ac:dyDescent="0.25">
      <c r="G731" s="198" t="s">
        <v>1514</v>
      </c>
      <c r="H731" s="199" t="s">
        <v>2512</v>
      </c>
    </row>
    <row r="732" spans="7:8" x14ac:dyDescent="0.25">
      <c r="G732" s="198" t="s">
        <v>1515</v>
      </c>
      <c r="H732" s="199" t="s">
        <v>2513</v>
      </c>
    </row>
    <row r="733" spans="7:8" x14ac:dyDescent="0.25">
      <c r="G733" s="198" t="s">
        <v>1516</v>
      </c>
      <c r="H733" s="199" t="s">
        <v>2514</v>
      </c>
    </row>
    <row r="734" spans="7:8" x14ac:dyDescent="0.25">
      <c r="G734" s="198" t="s">
        <v>1517</v>
      </c>
      <c r="H734" s="199" t="s">
        <v>2515</v>
      </c>
    </row>
    <row r="735" spans="7:8" x14ac:dyDescent="0.25">
      <c r="G735" s="198" t="s">
        <v>1518</v>
      </c>
      <c r="H735" s="199" t="s">
        <v>2516</v>
      </c>
    </row>
    <row r="736" spans="7:8" x14ac:dyDescent="0.25">
      <c r="G736" s="198" t="s">
        <v>1519</v>
      </c>
      <c r="H736" s="199" t="s">
        <v>2517</v>
      </c>
    </row>
    <row r="737" spans="7:8" x14ac:dyDescent="0.25">
      <c r="G737" s="198" t="s">
        <v>1520</v>
      </c>
      <c r="H737" s="199" t="s">
        <v>2518</v>
      </c>
    </row>
    <row r="738" spans="7:8" x14ac:dyDescent="0.25">
      <c r="G738" s="198" t="s">
        <v>1521</v>
      </c>
      <c r="H738" s="199" t="s">
        <v>2519</v>
      </c>
    </row>
    <row r="739" spans="7:8" x14ac:dyDescent="0.25">
      <c r="G739" s="198" t="s">
        <v>1522</v>
      </c>
      <c r="H739" s="199" t="s">
        <v>2520</v>
      </c>
    </row>
    <row r="740" spans="7:8" x14ac:dyDescent="0.25">
      <c r="G740" s="198" t="s">
        <v>1523</v>
      </c>
      <c r="H740" s="199" t="s">
        <v>2521</v>
      </c>
    </row>
    <row r="741" spans="7:8" x14ac:dyDescent="0.25">
      <c r="G741" s="198" t="s">
        <v>1524</v>
      </c>
      <c r="H741" s="199" t="s">
        <v>2522</v>
      </c>
    </row>
    <row r="742" spans="7:8" x14ac:dyDescent="0.25">
      <c r="G742" s="198" t="s">
        <v>1525</v>
      </c>
      <c r="H742" s="199" t="s">
        <v>2523</v>
      </c>
    </row>
    <row r="743" spans="7:8" x14ac:dyDescent="0.25">
      <c r="G743" s="198" t="s">
        <v>1526</v>
      </c>
      <c r="H743" s="199" t="s">
        <v>2524</v>
      </c>
    </row>
    <row r="744" spans="7:8" x14ac:dyDescent="0.25">
      <c r="G744" s="198" t="s">
        <v>1527</v>
      </c>
      <c r="H744" s="199" t="s">
        <v>2525</v>
      </c>
    </row>
    <row r="745" spans="7:8" x14ac:dyDescent="0.25">
      <c r="G745" s="198" t="s">
        <v>1528</v>
      </c>
      <c r="H745" s="199" t="s">
        <v>2526</v>
      </c>
    </row>
    <row r="746" spans="7:8" x14ac:dyDescent="0.25">
      <c r="G746" s="198" t="s">
        <v>1529</v>
      </c>
      <c r="H746" s="199" t="s">
        <v>2527</v>
      </c>
    </row>
    <row r="747" spans="7:8" x14ac:dyDescent="0.25">
      <c r="G747" s="198" t="s">
        <v>1530</v>
      </c>
      <c r="H747" s="199" t="s">
        <v>2528</v>
      </c>
    </row>
    <row r="748" spans="7:8" x14ac:dyDescent="0.25">
      <c r="G748" s="198" t="s">
        <v>1531</v>
      </c>
      <c r="H748" s="199" t="s">
        <v>2529</v>
      </c>
    </row>
    <row r="749" spans="7:8" x14ac:dyDescent="0.25">
      <c r="G749" s="198" t="s">
        <v>1532</v>
      </c>
      <c r="H749" s="199" t="s">
        <v>2530</v>
      </c>
    </row>
    <row r="750" spans="7:8" x14ac:dyDescent="0.25">
      <c r="G750" s="198" t="s">
        <v>1533</v>
      </c>
      <c r="H750" s="199" t="s">
        <v>2531</v>
      </c>
    </row>
    <row r="751" spans="7:8" x14ac:dyDescent="0.25">
      <c r="G751" s="198" t="s">
        <v>1534</v>
      </c>
      <c r="H751" s="199" t="s">
        <v>2532</v>
      </c>
    </row>
    <row r="752" spans="7:8" x14ac:dyDescent="0.25">
      <c r="G752" s="198" t="s">
        <v>1535</v>
      </c>
      <c r="H752" s="199" t="s">
        <v>2533</v>
      </c>
    </row>
    <row r="753" spans="7:8" x14ac:dyDescent="0.25">
      <c r="G753" s="198" t="s">
        <v>1536</v>
      </c>
      <c r="H753" s="199" t="s">
        <v>2534</v>
      </c>
    </row>
    <row r="754" spans="7:8" x14ac:dyDescent="0.25">
      <c r="G754" s="198" t="s">
        <v>1537</v>
      </c>
      <c r="H754" s="199" t="s">
        <v>2535</v>
      </c>
    </row>
    <row r="755" spans="7:8" x14ac:dyDescent="0.25">
      <c r="G755" s="198" t="s">
        <v>1538</v>
      </c>
      <c r="H755" s="199" t="s">
        <v>2536</v>
      </c>
    </row>
    <row r="756" spans="7:8" x14ac:dyDescent="0.25">
      <c r="G756" s="198" t="s">
        <v>1539</v>
      </c>
      <c r="H756" s="199" t="s">
        <v>2537</v>
      </c>
    </row>
    <row r="757" spans="7:8" x14ac:dyDescent="0.25">
      <c r="G757" s="198" t="s">
        <v>1540</v>
      </c>
      <c r="H757" s="199" t="s">
        <v>2538</v>
      </c>
    </row>
    <row r="758" spans="7:8" x14ac:dyDescent="0.25">
      <c r="G758" s="198" t="s">
        <v>1541</v>
      </c>
      <c r="H758" s="199" t="s">
        <v>2539</v>
      </c>
    </row>
    <row r="759" spans="7:8" x14ac:dyDescent="0.25">
      <c r="G759" s="198" t="s">
        <v>1542</v>
      </c>
      <c r="H759" s="199" t="s">
        <v>2540</v>
      </c>
    </row>
    <row r="760" spans="7:8" x14ac:dyDescent="0.25">
      <c r="G760" s="198" t="s">
        <v>1543</v>
      </c>
      <c r="H760" s="199" t="s">
        <v>2541</v>
      </c>
    </row>
    <row r="761" spans="7:8" x14ac:dyDescent="0.25">
      <c r="G761" s="198" t="s">
        <v>1544</v>
      </c>
      <c r="H761" s="199" t="s">
        <v>2542</v>
      </c>
    </row>
    <row r="762" spans="7:8" x14ac:dyDescent="0.25">
      <c r="G762" s="198" t="s">
        <v>1545</v>
      </c>
      <c r="H762" s="199" t="s">
        <v>2543</v>
      </c>
    </row>
    <row r="763" spans="7:8" x14ac:dyDescent="0.25">
      <c r="G763" s="198" t="s">
        <v>1546</v>
      </c>
      <c r="H763" s="199" t="s">
        <v>2544</v>
      </c>
    </row>
    <row r="764" spans="7:8" x14ac:dyDescent="0.25">
      <c r="G764" s="198" t="s">
        <v>1547</v>
      </c>
      <c r="H764" s="199" t="s">
        <v>2545</v>
      </c>
    </row>
    <row r="765" spans="7:8" x14ac:dyDescent="0.25">
      <c r="G765" s="198" t="s">
        <v>1548</v>
      </c>
      <c r="H765" s="199" t="s">
        <v>2546</v>
      </c>
    </row>
    <row r="766" spans="7:8" x14ac:dyDescent="0.25">
      <c r="G766" s="198" t="s">
        <v>1549</v>
      </c>
      <c r="H766" s="199" t="s">
        <v>2547</v>
      </c>
    </row>
    <row r="767" spans="7:8" x14ac:dyDescent="0.25">
      <c r="G767" s="198" t="s">
        <v>1550</v>
      </c>
      <c r="H767" s="199" t="s">
        <v>2548</v>
      </c>
    </row>
    <row r="768" spans="7:8" x14ac:dyDescent="0.25">
      <c r="G768" s="198" t="s">
        <v>1551</v>
      </c>
      <c r="H768" s="199" t="s">
        <v>2549</v>
      </c>
    </row>
    <row r="769" spans="7:8" x14ac:dyDescent="0.25">
      <c r="G769" s="198" t="s">
        <v>1552</v>
      </c>
      <c r="H769" s="199" t="s">
        <v>2550</v>
      </c>
    </row>
    <row r="770" spans="7:8" x14ac:dyDescent="0.25">
      <c r="G770" s="198" t="s">
        <v>1553</v>
      </c>
      <c r="H770" s="199" t="s">
        <v>2551</v>
      </c>
    </row>
    <row r="771" spans="7:8" x14ac:dyDescent="0.25">
      <c r="G771" s="198" t="s">
        <v>1554</v>
      </c>
      <c r="H771" s="199" t="s">
        <v>2552</v>
      </c>
    </row>
    <row r="772" spans="7:8" x14ac:dyDescent="0.25">
      <c r="G772" s="198" t="s">
        <v>1555</v>
      </c>
      <c r="H772" s="199" t="s">
        <v>2553</v>
      </c>
    </row>
    <row r="773" spans="7:8" x14ac:dyDescent="0.25">
      <c r="G773" s="198" t="s">
        <v>1556</v>
      </c>
      <c r="H773" s="199" t="s">
        <v>2554</v>
      </c>
    </row>
    <row r="774" spans="7:8" x14ac:dyDescent="0.25">
      <c r="G774" s="198" t="s">
        <v>1557</v>
      </c>
      <c r="H774" s="199" t="s">
        <v>2555</v>
      </c>
    </row>
    <row r="775" spans="7:8" x14ac:dyDescent="0.25">
      <c r="G775" s="198" t="s">
        <v>1558</v>
      </c>
      <c r="H775" s="199" t="s">
        <v>2556</v>
      </c>
    </row>
    <row r="776" spans="7:8" x14ac:dyDescent="0.25">
      <c r="G776" s="198" t="s">
        <v>1559</v>
      </c>
      <c r="H776" s="199" t="s">
        <v>2557</v>
      </c>
    </row>
    <row r="777" spans="7:8" x14ac:dyDescent="0.25">
      <c r="G777" s="198" t="s">
        <v>1560</v>
      </c>
      <c r="H777" s="199" t="s">
        <v>2558</v>
      </c>
    </row>
    <row r="778" spans="7:8" x14ac:dyDescent="0.25">
      <c r="G778" s="198" t="s">
        <v>1561</v>
      </c>
      <c r="H778" s="199" t="s">
        <v>2559</v>
      </c>
    </row>
    <row r="779" spans="7:8" x14ac:dyDescent="0.25">
      <c r="G779" s="198" t="s">
        <v>1562</v>
      </c>
      <c r="H779" s="199" t="s">
        <v>2560</v>
      </c>
    </row>
    <row r="780" spans="7:8" x14ac:dyDescent="0.25">
      <c r="G780" s="198" t="s">
        <v>1563</v>
      </c>
      <c r="H780" s="199" t="s">
        <v>2561</v>
      </c>
    </row>
    <row r="781" spans="7:8" x14ac:dyDescent="0.25">
      <c r="G781" s="198" t="s">
        <v>1564</v>
      </c>
      <c r="H781" s="199" t="s">
        <v>2562</v>
      </c>
    </row>
    <row r="782" spans="7:8" x14ac:dyDescent="0.25">
      <c r="G782" s="198" t="s">
        <v>1565</v>
      </c>
      <c r="H782" s="199" t="s">
        <v>2563</v>
      </c>
    </row>
    <row r="783" spans="7:8" x14ac:dyDescent="0.25">
      <c r="G783" s="198" t="s">
        <v>1566</v>
      </c>
      <c r="H783" s="199" t="s">
        <v>2564</v>
      </c>
    </row>
    <row r="784" spans="7:8" x14ac:dyDescent="0.25">
      <c r="G784" s="198" t="s">
        <v>1567</v>
      </c>
      <c r="H784" s="199" t="s">
        <v>2565</v>
      </c>
    </row>
    <row r="785" spans="7:8" x14ac:dyDescent="0.25">
      <c r="G785" s="198" t="s">
        <v>1568</v>
      </c>
      <c r="H785" s="199" t="s">
        <v>2566</v>
      </c>
    </row>
    <row r="786" spans="7:8" x14ac:dyDescent="0.25">
      <c r="G786" s="198" t="s">
        <v>1569</v>
      </c>
      <c r="H786" s="199" t="s">
        <v>2567</v>
      </c>
    </row>
    <row r="787" spans="7:8" x14ac:dyDescent="0.25">
      <c r="G787" s="198" t="s">
        <v>1570</v>
      </c>
      <c r="H787" s="199" t="s">
        <v>2568</v>
      </c>
    </row>
    <row r="788" spans="7:8" x14ac:dyDescent="0.25">
      <c r="G788" s="198" t="s">
        <v>1571</v>
      </c>
      <c r="H788" s="199" t="s">
        <v>2569</v>
      </c>
    </row>
    <row r="789" spans="7:8" x14ac:dyDescent="0.25">
      <c r="G789" s="198" t="s">
        <v>1572</v>
      </c>
      <c r="H789" s="199" t="s">
        <v>2570</v>
      </c>
    </row>
    <row r="790" spans="7:8" x14ac:dyDescent="0.25">
      <c r="G790" s="198" t="s">
        <v>1573</v>
      </c>
      <c r="H790" s="199" t="s">
        <v>2571</v>
      </c>
    </row>
    <row r="791" spans="7:8" x14ac:dyDescent="0.25">
      <c r="G791" s="198" t="s">
        <v>1574</v>
      </c>
      <c r="H791" s="199" t="s">
        <v>2572</v>
      </c>
    </row>
    <row r="792" spans="7:8" x14ac:dyDescent="0.25">
      <c r="G792" s="198" t="s">
        <v>1575</v>
      </c>
      <c r="H792" s="199" t="s">
        <v>2573</v>
      </c>
    </row>
    <row r="793" spans="7:8" x14ac:dyDescent="0.25">
      <c r="G793" s="198" t="s">
        <v>1576</v>
      </c>
      <c r="H793" s="199" t="s">
        <v>2574</v>
      </c>
    </row>
    <row r="794" spans="7:8" x14ac:dyDescent="0.25">
      <c r="G794" s="198" t="s">
        <v>1577</v>
      </c>
      <c r="H794" s="199" t="s">
        <v>2575</v>
      </c>
    </row>
    <row r="795" spans="7:8" x14ac:dyDescent="0.25">
      <c r="G795" s="198" t="s">
        <v>1578</v>
      </c>
      <c r="H795" s="199" t="s">
        <v>2576</v>
      </c>
    </row>
    <row r="796" spans="7:8" x14ac:dyDescent="0.25">
      <c r="G796" s="198" t="s">
        <v>1579</v>
      </c>
      <c r="H796" s="199" t="s">
        <v>2577</v>
      </c>
    </row>
    <row r="797" spans="7:8" x14ac:dyDescent="0.25">
      <c r="G797" s="198" t="s">
        <v>1580</v>
      </c>
      <c r="H797" s="199" t="s">
        <v>2578</v>
      </c>
    </row>
    <row r="798" spans="7:8" x14ac:dyDescent="0.25">
      <c r="G798" s="198" t="s">
        <v>1581</v>
      </c>
      <c r="H798" s="199" t="s">
        <v>2579</v>
      </c>
    </row>
    <row r="799" spans="7:8" x14ac:dyDescent="0.25">
      <c r="G799" s="198" t="s">
        <v>1582</v>
      </c>
      <c r="H799" s="199" t="s">
        <v>2580</v>
      </c>
    </row>
    <row r="800" spans="7:8" x14ac:dyDescent="0.25">
      <c r="G800" s="198" t="s">
        <v>1583</v>
      </c>
      <c r="H800" s="199" t="s">
        <v>2581</v>
      </c>
    </row>
    <row r="801" spans="7:8" x14ac:dyDescent="0.25">
      <c r="G801" s="198" t="s">
        <v>1584</v>
      </c>
      <c r="H801" s="199" t="s">
        <v>2582</v>
      </c>
    </row>
    <row r="802" spans="7:8" x14ac:dyDescent="0.25">
      <c r="G802" s="198" t="s">
        <v>1585</v>
      </c>
      <c r="H802" s="199" t="s">
        <v>2583</v>
      </c>
    </row>
    <row r="803" spans="7:8" x14ac:dyDescent="0.25">
      <c r="G803" s="198" t="s">
        <v>1586</v>
      </c>
      <c r="H803" s="199" t="s">
        <v>2584</v>
      </c>
    </row>
    <row r="804" spans="7:8" x14ac:dyDescent="0.25">
      <c r="G804" s="198" t="s">
        <v>1587</v>
      </c>
      <c r="H804" s="199" t="s">
        <v>2585</v>
      </c>
    </row>
    <row r="805" spans="7:8" x14ac:dyDescent="0.25">
      <c r="G805" s="198" t="s">
        <v>1588</v>
      </c>
      <c r="H805" s="199" t="s">
        <v>2586</v>
      </c>
    </row>
    <row r="806" spans="7:8" x14ac:dyDescent="0.25">
      <c r="G806" s="198" t="s">
        <v>1589</v>
      </c>
      <c r="H806" s="199" t="s">
        <v>2587</v>
      </c>
    </row>
    <row r="807" spans="7:8" x14ac:dyDescent="0.25">
      <c r="G807" s="198" t="s">
        <v>1590</v>
      </c>
      <c r="H807" s="199" t="s">
        <v>2588</v>
      </c>
    </row>
    <row r="808" spans="7:8" x14ac:dyDescent="0.25">
      <c r="G808" s="198" t="s">
        <v>1591</v>
      </c>
      <c r="H808" s="199" t="s">
        <v>2589</v>
      </c>
    </row>
    <row r="809" spans="7:8" x14ac:dyDescent="0.25">
      <c r="G809" s="198" t="s">
        <v>1592</v>
      </c>
      <c r="H809" s="199" t="s">
        <v>2590</v>
      </c>
    </row>
    <row r="810" spans="7:8" x14ac:dyDescent="0.25">
      <c r="G810" s="198" t="s">
        <v>1593</v>
      </c>
      <c r="H810" s="199" t="s">
        <v>2591</v>
      </c>
    </row>
    <row r="811" spans="7:8" x14ac:dyDescent="0.25">
      <c r="G811" s="198" t="s">
        <v>1594</v>
      </c>
      <c r="H811" s="199" t="s">
        <v>2592</v>
      </c>
    </row>
    <row r="812" spans="7:8" x14ac:dyDescent="0.25">
      <c r="G812" s="198" t="s">
        <v>1595</v>
      </c>
      <c r="H812" s="199" t="s">
        <v>2593</v>
      </c>
    </row>
    <row r="813" spans="7:8" x14ac:dyDescent="0.25">
      <c r="G813" s="198" t="s">
        <v>1596</v>
      </c>
      <c r="H813" s="199" t="s">
        <v>2594</v>
      </c>
    </row>
    <row r="814" spans="7:8" x14ac:dyDescent="0.25">
      <c r="G814" s="198" t="s">
        <v>1597</v>
      </c>
      <c r="H814" s="199" t="s">
        <v>2595</v>
      </c>
    </row>
    <row r="815" spans="7:8" x14ac:dyDescent="0.25">
      <c r="G815" s="198" t="s">
        <v>1598</v>
      </c>
      <c r="H815" s="199" t="s">
        <v>2596</v>
      </c>
    </row>
    <row r="816" spans="7:8" x14ac:dyDescent="0.25">
      <c r="G816" s="198" t="s">
        <v>1599</v>
      </c>
      <c r="H816" s="199" t="s">
        <v>2597</v>
      </c>
    </row>
    <row r="817" spans="7:8" x14ac:dyDescent="0.25">
      <c r="G817" s="198" t="s">
        <v>1600</v>
      </c>
      <c r="H817" s="199" t="s">
        <v>2598</v>
      </c>
    </row>
    <row r="818" spans="7:8" x14ac:dyDescent="0.25">
      <c r="G818" s="198" t="s">
        <v>1601</v>
      </c>
      <c r="H818" s="199" t="s">
        <v>2599</v>
      </c>
    </row>
    <row r="819" spans="7:8" x14ac:dyDescent="0.25">
      <c r="G819" s="198" t="s">
        <v>1602</v>
      </c>
      <c r="H819" s="199" t="s">
        <v>2600</v>
      </c>
    </row>
    <row r="820" spans="7:8" x14ac:dyDescent="0.25">
      <c r="G820" s="198" t="s">
        <v>1603</v>
      </c>
      <c r="H820" s="199" t="s">
        <v>2601</v>
      </c>
    </row>
    <row r="821" spans="7:8" x14ac:dyDescent="0.25">
      <c r="G821" s="198" t="s">
        <v>1604</v>
      </c>
      <c r="H821" s="199" t="s">
        <v>2602</v>
      </c>
    </row>
    <row r="822" spans="7:8" x14ac:dyDescent="0.25">
      <c r="G822" s="198" t="s">
        <v>1605</v>
      </c>
      <c r="H822" s="199" t="s">
        <v>2603</v>
      </c>
    </row>
    <row r="823" spans="7:8" x14ac:dyDescent="0.25">
      <c r="G823" s="198" t="s">
        <v>1606</v>
      </c>
      <c r="H823" s="199" t="s">
        <v>2604</v>
      </c>
    </row>
    <row r="824" spans="7:8" x14ac:dyDescent="0.25">
      <c r="G824" s="198" t="s">
        <v>1607</v>
      </c>
      <c r="H824" s="199" t="s">
        <v>2605</v>
      </c>
    </row>
    <row r="825" spans="7:8" x14ac:dyDescent="0.25">
      <c r="G825" s="198" t="s">
        <v>1608</v>
      </c>
      <c r="H825" s="199" t="s">
        <v>2606</v>
      </c>
    </row>
    <row r="826" spans="7:8" x14ac:dyDescent="0.25">
      <c r="G826" s="198" t="s">
        <v>1609</v>
      </c>
      <c r="H826" s="199" t="s">
        <v>2607</v>
      </c>
    </row>
    <row r="827" spans="7:8" x14ac:dyDescent="0.25">
      <c r="G827" s="198" t="s">
        <v>1610</v>
      </c>
      <c r="H827" s="199" t="s">
        <v>2608</v>
      </c>
    </row>
    <row r="828" spans="7:8" x14ac:dyDescent="0.25">
      <c r="G828" s="198" t="s">
        <v>1611</v>
      </c>
      <c r="H828" s="199" t="s">
        <v>2609</v>
      </c>
    </row>
    <row r="829" spans="7:8" x14ac:dyDescent="0.25">
      <c r="G829" s="198" t="s">
        <v>1612</v>
      </c>
      <c r="H829" s="199" t="s">
        <v>2610</v>
      </c>
    </row>
    <row r="830" spans="7:8" x14ac:dyDescent="0.25">
      <c r="G830" s="198" t="s">
        <v>1613</v>
      </c>
      <c r="H830" s="199" t="s">
        <v>2611</v>
      </c>
    </row>
    <row r="831" spans="7:8" x14ac:dyDescent="0.25">
      <c r="G831" s="198" t="s">
        <v>1614</v>
      </c>
      <c r="H831" s="199" t="s">
        <v>2612</v>
      </c>
    </row>
    <row r="832" spans="7:8" x14ac:dyDescent="0.25">
      <c r="G832" s="198" t="s">
        <v>1615</v>
      </c>
      <c r="H832" s="199" t="s">
        <v>2613</v>
      </c>
    </row>
    <row r="833" spans="7:8" x14ac:dyDescent="0.25">
      <c r="G833" s="198" t="s">
        <v>1616</v>
      </c>
      <c r="H833" s="199" t="s">
        <v>2614</v>
      </c>
    </row>
    <row r="834" spans="7:8" x14ac:dyDescent="0.25">
      <c r="G834" s="198" t="s">
        <v>1617</v>
      </c>
      <c r="H834" s="199" t="s">
        <v>2615</v>
      </c>
    </row>
    <row r="835" spans="7:8" x14ac:dyDescent="0.25">
      <c r="G835" s="198" t="s">
        <v>1618</v>
      </c>
      <c r="H835" s="199" t="s">
        <v>2616</v>
      </c>
    </row>
    <row r="836" spans="7:8" x14ac:dyDescent="0.25">
      <c r="G836" s="198" t="s">
        <v>1619</v>
      </c>
      <c r="H836" s="199" t="s">
        <v>2617</v>
      </c>
    </row>
    <row r="837" spans="7:8" x14ac:dyDescent="0.25">
      <c r="G837" s="198" t="s">
        <v>1620</v>
      </c>
      <c r="H837" s="199" t="s">
        <v>2618</v>
      </c>
    </row>
    <row r="838" spans="7:8" x14ac:dyDescent="0.25">
      <c r="G838" s="198" t="s">
        <v>1621</v>
      </c>
      <c r="H838" s="199" t="s">
        <v>2619</v>
      </c>
    </row>
    <row r="839" spans="7:8" x14ac:dyDescent="0.25">
      <c r="G839" s="198" t="s">
        <v>1622</v>
      </c>
      <c r="H839" s="199" t="s">
        <v>2620</v>
      </c>
    </row>
    <row r="840" spans="7:8" x14ac:dyDescent="0.25">
      <c r="G840" s="198" t="s">
        <v>1623</v>
      </c>
      <c r="H840" s="199" t="s">
        <v>2621</v>
      </c>
    </row>
    <row r="841" spans="7:8" x14ac:dyDescent="0.25">
      <c r="G841" s="198" t="s">
        <v>1624</v>
      </c>
      <c r="H841" s="199" t="s">
        <v>2622</v>
      </c>
    </row>
    <row r="842" spans="7:8" x14ac:dyDescent="0.25">
      <c r="G842" s="198" t="s">
        <v>1625</v>
      </c>
      <c r="H842" s="199" t="s">
        <v>2623</v>
      </c>
    </row>
    <row r="843" spans="7:8" x14ac:dyDescent="0.25">
      <c r="G843" s="198" t="s">
        <v>1626</v>
      </c>
      <c r="H843" s="199" t="s">
        <v>2624</v>
      </c>
    </row>
    <row r="844" spans="7:8" x14ac:dyDescent="0.25">
      <c r="G844" s="198" t="s">
        <v>1627</v>
      </c>
      <c r="H844" s="199" t="s">
        <v>2625</v>
      </c>
    </row>
    <row r="845" spans="7:8" x14ac:dyDescent="0.25">
      <c r="G845" s="198" t="s">
        <v>1628</v>
      </c>
      <c r="H845" s="199" t="s">
        <v>2626</v>
      </c>
    </row>
    <row r="846" spans="7:8" x14ac:dyDescent="0.25">
      <c r="G846" s="198" t="s">
        <v>1629</v>
      </c>
      <c r="H846" s="199" t="s">
        <v>2627</v>
      </c>
    </row>
    <row r="847" spans="7:8" x14ac:dyDescent="0.25">
      <c r="G847" s="198" t="s">
        <v>1630</v>
      </c>
      <c r="H847" s="199" t="s">
        <v>2628</v>
      </c>
    </row>
    <row r="848" spans="7:8" x14ac:dyDescent="0.25">
      <c r="G848" s="198" t="s">
        <v>1631</v>
      </c>
      <c r="H848" s="199" t="s">
        <v>2629</v>
      </c>
    </row>
    <row r="849" spans="7:8" x14ac:dyDescent="0.25">
      <c r="G849" s="198" t="s">
        <v>1632</v>
      </c>
      <c r="H849" s="199" t="s">
        <v>2630</v>
      </c>
    </row>
    <row r="850" spans="7:8" x14ac:dyDescent="0.25">
      <c r="G850" s="198" t="s">
        <v>1633</v>
      </c>
      <c r="H850" s="199" t="s">
        <v>2631</v>
      </c>
    </row>
    <row r="851" spans="7:8" x14ac:dyDescent="0.25">
      <c r="G851" s="198" t="s">
        <v>1634</v>
      </c>
      <c r="H851" s="199" t="s">
        <v>2632</v>
      </c>
    </row>
    <row r="852" spans="7:8" x14ac:dyDescent="0.25">
      <c r="G852" s="198" t="s">
        <v>1635</v>
      </c>
      <c r="H852" s="199" t="s">
        <v>2633</v>
      </c>
    </row>
    <row r="853" spans="7:8" x14ac:dyDescent="0.25">
      <c r="G853" s="198" t="s">
        <v>1636</v>
      </c>
      <c r="H853" s="199" t="s">
        <v>2634</v>
      </c>
    </row>
    <row r="854" spans="7:8" x14ac:dyDescent="0.25">
      <c r="G854" s="198" t="s">
        <v>1637</v>
      </c>
      <c r="H854" s="199" t="s">
        <v>2635</v>
      </c>
    </row>
    <row r="855" spans="7:8" x14ac:dyDescent="0.25">
      <c r="G855" s="198" t="s">
        <v>1638</v>
      </c>
      <c r="H855" s="199" t="s">
        <v>2636</v>
      </c>
    </row>
    <row r="856" spans="7:8" x14ac:dyDescent="0.25">
      <c r="G856" s="198" t="s">
        <v>1639</v>
      </c>
      <c r="H856" s="199" t="s">
        <v>2637</v>
      </c>
    </row>
    <row r="857" spans="7:8" x14ac:dyDescent="0.25">
      <c r="G857" s="198" t="s">
        <v>1640</v>
      </c>
      <c r="H857" s="199" t="s">
        <v>2638</v>
      </c>
    </row>
    <row r="858" spans="7:8" x14ac:dyDescent="0.25">
      <c r="G858" s="198" t="s">
        <v>1641</v>
      </c>
      <c r="H858" s="199" t="s">
        <v>2639</v>
      </c>
    </row>
    <row r="859" spans="7:8" x14ac:dyDescent="0.25">
      <c r="G859" s="198" t="s">
        <v>1642</v>
      </c>
      <c r="H859" s="199" t="s">
        <v>2640</v>
      </c>
    </row>
    <row r="860" spans="7:8" x14ac:dyDescent="0.25">
      <c r="G860" s="198" t="s">
        <v>1643</v>
      </c>
      <c r="H860" s="199" t="s">
        <v>2641</v>
      </c>
    </row>
    <row r="861" spans="7:8" x14ac:dyDescent="0.25">
      <c r="G861" s="198" t="s">
        <v>1644</v>
      </c>
      <c r="H861" s="199" t="s">
        <v>2642</v>
      </c>
    </row>
    <row r="862" spans="7:8" x14ac:dyDescent="0.25">
      <c r="G862" s="198" t="s">
        <v>1645</v>
      </c>
      <c r="H862" s="199" t="s">
        <v>2643</v>
      </c>
    </row>
    <row r="863" spans="7:8" x14ac:dyDescent="0.25">
      <c r="G863" s="198" t="s">
        <v>1646</v>
      </c>
      <c r="H863" s="199" t="s">
        <v>2644</v>
      </c>
    </row>
    <row r="864" spans="7:8" x14ac:dyDescent="0.25">
      <c r="G864" s="198" t="s">
        <v>1647</v>
      </c>
      <c r="H864" s="199" t="s">
        <v>2645</v>
      </c>
    </row>
    <row r="865" spans="7:8" x14ac:dyDescent="0.25">
      <c r="G865" s="198" t="s">
        <v>1648</v>
      </c>
      <c r="H865" s="199" t="s">
        <v>2646</v>
      </c>
    </row>
    <row r="866" spans="7:8" x14ac:dyDescent="0.25">
      <c r="G866" s="198" t="s">
        <v>1649</v>
      </c>
      <c r="H866" s="199" t="s">
        <v>2647</v>
      </c>
    </row>
    <row r="867" spans="7:8" x14ac:dyDescent="0.25">
      <c r="G867" s="198" t="s">
        <v>1650</v>
      </c>
      <c r="H867" s="199" t="s">
        <v>2648</v>
      </c>
    </row>
    <row r="868" spans="7:8" x14ac:dyDescent="0.25">
      <c r="G868" s="198" t="s">
        <v>1651</v>
      </c>
      <c r="H868" s="199" t="s">
        <v>2649</v>
      </c>
    </row>
    <row r="869" spans="7:8" x14ac:dyDescent="0.25">
      <c r="G869" s="198" t="s">
        <v>1652</v>
      </c>
      <c r="H869" s="199" t="s">
        <v>2650</v>
      </c>
    </row>
    <row r="870" spans="7:8" x14ac:dyDescent="0.25">
      <c r="G870" s="198" t="s">
        <v>1653</v>
      </c>
      <c r="H870" s="199" t="s">
        <v>2651</v>
      </c>
    </row>
    <row r="871" spans="7:8" x14ac:dyDescent="0.25">
      <c r="G871" s="198" t="s">
        <v>1654</v>
      </c>
      <c r="H871" s="199" t="s">
        <v>2652</v>
      </c>
    </row>
    <row r="872" spans="7:8" x14ac:dyDescent="0.25">
      <c r="G872" s="198" t="s">
        <v>1655</v>
      </c>
      <c r="H872" s="199" t="s">
        <v>2653</v>
      </c>
    </row>
    <row r="873" spans="7:8" x14ac:dyDescent="0.25">
      <c r="G873" s="198" t="s">
        <v>1656</v>
      </c>
      <c r="H873" s="199" t="s">
        <v>2654</v>
      </c>
    </row>
    <row r="874" spans="7:8" x14ac:dyDescent="0.25">
      <c r="G874" s="198" t="s">
        <v>1657</v>
      </c>
      <c r="H874" s="199" t="s">
        <v>2655</v>
      </c>
    </row>
    <row r="875" spans="7:8" x14ac:dyDescent="0.25">
      <c r="G875" s="198" t="s">
        <v>1658</v>
      </c>
      <c r="H875" s="199" t="s">
        <v>2656</v>
      </c>
    </row>
    <row r="876" spans="7:8" x14ac:dyDescent="0.25">
      <c r="G876" s="198" t="s">
        <v>1659</v>
      </c>
      <c r="H876" s="199" t="s">
        <v>2657</v>
      </c>
    </row>
    <row r="877" spans="7:8" x14ac:dyDescent="0.25">
      <c r="G877" s="198" t="s">
        <v>1660</v>
      </c>
      <c r="H877" s="199" t="s">
        <v>2658</v>
      </c>
    </row>
    <row r="878" spans="7:8" x14ac:dyDescent="0.25">
      <c r="G878" s="198" t="s">
        <v>1661</v>
      </c>
      <c r="H878" s="199" t="s">
        <v>2659</v>
      </c>
    </row>
    <row r="879" spans="7:8" x14ac:dyDescent="0.25">
      <c r="G879" s="198" t="s">
        <v>1662</v>
      </c>
      <c r="H879" s="199" t="s">
        <v>2660</v>
      </c>
    </row>
    <row r="880" spans="7:8" x14ac:dyDescent="0.25">
      <c r="G880" s="198" t="s">
        <v>1663</v>
      </c>
      <c r="H880" s="199" t="s">
        <v>2661</v>
      </c>
    </row>
    <row r="881" spans="7:8" x14ac:dyDescent="0.25">
      <c r="G881" s="198" t="s">
        <v>1664</v>
      </c>
      <c r="H881" s="199" t="s">
        <v>2662</v>
      </c>
    </row>
    <row r="882" spans="7:8" x14ac:dyDescent="0.25">
      <c r="G882" s="198" t="s">
        <v>1665</v>
      </c>
      <c r="H882" s="199" t="s">
        <v>2663</v>
      </c>
    </row>
    <row r="883" spans="7:8" x14ac:dyDescent="0.25">
      <c r="G883" s="198" t="s">
        <v>1666</v>
      </c>
      <c r="H883" s="199" t="s">
        <v>2664</v>
      </c>
    </row>
    <row r="884" spans="7:8" x14ac:dyDescent="0.25">
      <c r="G884" s="198" t="s">
        <v>1667</v>
      </c>
      <c r="H884" s="199" t="s">
        <v>2665</v>
      </c>
    </row>
    <row r="885" spans="7:8" x14ac:dyDescent="0.25">
      <c r="G885" s="198" t="s">
        <v>1668</v>
      </c>
      <c r="H885" s="199" t="s">
        <v>2666</v>
      </c>
    </row>
    <row r="886" spans="7:8" x14ac:dyDescent="0.25">
      <c r="G886" s="198" t="s">
        <v>1669</v>
      </c>
      <c r="H886" s="199" t="s">
        <v>2667</v>
      </c>
    </row>
    <row r="887" spans="7:8" x14ac:dyDescent="0.25">
      <c r="G887" s="198" t="s">
        <v>1670</v>
      </c>
      <c r="H887" s="199" t="s">
        <v>2668</v>
      </c>
    </row>
    <row r="888" spans="7:8" x14ac:dyDescent="0.25">
      <c r="G888" s="198" t="s">
        <v>1671</v>
      </c>
      <c r="H888" s="199" t="s">
        <v>2669</v>
      </c>
    </row>
    <row r="889" spans="7:8" x14ac:dyDescent="0.25">
      <c r="G889" s="198" t="s">
        <v>1672</v>
      </c>
      <c r="H889" s="199" t="s">
        <v>2670</v>
      </c>
    </row>
    <row r="890" spans="7:8" x14ac:dyDescent="0.25">
      <c r="G890" s="198" t="s">
        <v>1673</v>
      </c>
      <c r="H890" s="199" t="s">
        <v>2671</v>
      </c>
    </row>
    <row r="891" spans="7:8" x14ac:dyDescent="0.25">
      <c r="G891" s="198" t="s">
        <v>1674</v>
      </c>
      <c r="H891" s="199" t="s">
        <v>2672</v>
      </c>
    </row>
    <row r="892" spans="7:8" x14ac:dyDescent="0.25">
      <c r="G892" s="198" t="s">
        <v>1675</v>
      </c>
      <c r="H892" s="199" t="s">
        <v>2673</v>
      </c>
    </row>
    <row r="893" spans="7:8" x14ac:dyDescent="0.25">
      <c r="G893" s="198" t="s">
        <v>1676</v>
      </c>
      <c r="H893" s="199" t="s">
        <v>2674</v>
      </c>
    </row>
    <row r="894" spans="7:8" x14ac:dyDescent="0.25">
      <c r="G894" s="198" t="s">
        <v>1677</v>
      </c>
      <c r="H894" s="199" t="s">
        <v>2675</v>
      </c>
    </row>
    <row r="895" spans="7:8" x14ac:dyDescent="0.25">
      <c r="G895" s="198" t="s">
        <v>1678</v>
      </c>
      <c r="H895" s="199" t="s">
        <v>2676</v>
      </c>
    </row>
    <row r="896" spans="7:8" x14ac:dyDescent="0.25">
      <c r="G896" s="198" t="s">
        <v>1679</v>
      </c>
      <c r="H896" s="199" t="s">
        <v>2677</v>
      </c>
    </row>
    <row r="897" spans="7:8" x14ac:dyDescent="0.25">
      <c r="G897" s="198" t="s">
        <v>1680</v>
      </c>
      <c r="H897" s="199" t="s">
        <v>2678</v>
      </c>
    </row>
    <row r="898" spans="7:8" x14ac:dyDescent="0.25">
      <c r="G898" s="198" t="s">
        <v>1681</v>
      </c>
      <c r="H898" s="199" t="s">
        <v>2679</v>
      </c>
    </row>
    <row r="899" spans="7:8" x14ac:dyDescent="0.25">
      <c r="G899" s="198" t="s">
        <v>1682</v>
      </c>
      <c r="H899" s="199" t="s">
        <v>2680</v>
      </c>
    </row>
    <row r="900" spans="7:8" x14ac:dyDescent="0.25">
      <c r="G900" s="198" t="s">
        <v>1683</v>
      </c>
      <c r="H900" s="199" t="s">
        <v>2681</v>
      </c>
    </row>
    <row r="901" spans="7:8" x14ac:dyDescent="0.25">
      <c r="G901" s="198" t="s">
        <v>1684</v>
      </c>
      <c r="H901" s="199" t="s">
        <v>2682</v>
      </c>
    </row>
    <row r="902" spans="7:8" x14ac:dyDescent="0.25">
      <c r="G902" s="198" t="s">
        <v>1685</v>
      </c>
      <c r="H902" s="199" t="s">
        <v>2683</v>
      </c>
    </row>
    <row r="903" spans="7:8" x14ac:dyDescent="0.25">
      <c r="G903" s="198" t="s">
        <v>1686</v>
      </c>
      <c r="H903" s="199" t="s">
        <v>2684</v>
      </c>
    </row>
    <row r="904" spans="7:8" x14ac:dyDescent="0.25">
      <c r="G904" s="198" t="s">
        <v>1687</v>
      </c>
      <c r="H904" s="199" t="s">
        <v>2685</v>
      </c>
    </row>
    <row r="905" spans="7:8" x14ac:dyDescent="0.25">
      <c r="G905" s="198" t="s">
        <v>1688</v>
      </c>
      <c r="H905" s="199" t="s">
        <v>2686</v>
      </c>
    </row>
    <row r="906" spans="7:8" x14ac:dyDescent="0.25">
      <c r="G906" s="198" t="s">
        <v>1689</v>
      </c>
      <c r="H906" s="199" t="s">
        <v>2687</v>
      </c>
    </row>
    <row r="907" spans="7:8" x14ac:dyDescent="0.25">
      <c r="G907" s="198" t="s">
        <v>1690</v>
      </c>
      <c r="H907" s="199" t="s">
        <v>2688</v>
      </c>
    </row>
    <row r="908" spans="7:8" x14ac:dyDescent="0.25">
      <c r="G908" s="198" t="s">
        <v>1691</v>
      </c>
      <c r="H908" s="199" t="s">
        <v>2689</v>
      </c>
    </row>
    <row r="909" spans="7:8" x14ac:dyDescent="0.25">
      <c r="G909" s="198" t="s">
        <v>1692</v>
      </c>
      <c r="H909" s="199" t="s">
        <v>2690</v>
      </c>
    </row>
    <row r="910" spans="7:8" x14ac:dyDescent="0.25">
      <c r="G910" s="198" t="s">
        <v>1693</v>
      </c>
      <c r="H910" s="199" t="s">
        <v>2691</v>
      </c>
    </row>
    <row r="911" spans="7:8" x14ac:dyDescent="0.25">
      <c r="G911" s="198" t="s">
        <v>1694</v>
      </c>
      <c r="H911" s="199" t="s">
        <v>2692</v>
      </c>
    </row>
    <row r="912" spans="7:8" x14ac:dyDescent="0.25">
      <c r="G912" s="198" t="s">
        <v>1695</v>
      </c>
      <c r="H912" s="199" t="s">
        <v>2693</v>
      </c>
    </row>
    <row r="913" spans="7:8" x14ac:dyDescent="0.25">
      <c r="G913" s="198" t="s">
        <v>1696</v>
      </c>
      <c r="H913" s="199" t="s">
        <v>2694</v>
      </c>
    </row>
    <row r="914" spans="7:8" x14ac:dyDescent="0.25">
      <c r="G914" s="198" t="s">
        <v>1697</v>
      </c>
      <c r="H914" s="199" t="s">
        <v>2695</v>
      </c>
    </row>
    <row r="915" spans="7:8" x14ac:dyDescent="0.25">
      <c r="G915" s="198" t="s">
        <v>1698</v>
      </c>
      <c r="H915" s="199" t="s">
        <v>2696</v>
      </c>
    </row>
    <row r="916" spans="7:8" x14ac:dyDescent="0.25">
      <c r="G916" s="198" t="s">
        <v>1699</v>
      </c>
      <c r="H916" s="199" t="s">
        <v>2697</v>
      </c>
    </row>
    <row r="917" spans="7:8" x14ac:dyDescent="0.25">
      <c r="G917" s="198" t="s">
        <v>1700</v>
      </c>
      <c r="H917" s="199" t="s">
        <v>2698</v>
      </c>
    </row>
    <row r="918" spans="7:8" x14ac:dyDescent="0.25">
      <c r="G918" s="198" t="s">
        <v>1701</v>
      </c>
      <c r="H918" s="199" t="s">
        <v>2699</v>
      </c>
    </row>
    <row r="919" spans="7:8" x14ac:dyDescent="0.25">
      <c r="G919" s="198" t="s">
        <v>1702</v>
      </c>
      <c r="H919" s="199" t="s">
        <v>2700</v>
      </c>
    </row>
    <row r="920" spans="7:8" x14ac:dyDescent="0.25">
      <c r="G920" s="198" t="s">
        <v>1703</v>
      </c>
      <c r="H920" s="199" t="s">
        <v>2701</v>
      </c>
    </row>
    <row r="921" spans="7:8" x14ac:dyDescent="0.25">
      <c r="G921" s="198" t="s">
        <v>1704</v>
      </c>
      <c r="H921" s="199" t="s">
        <v>2702</v>
      </c>
    </row>
    <row r="922" spans="7:8" x14ac:dyDescent="0.25">
      <c r="G922" s="198" t="s">
        <v>1705</v>
      </c>
      <c r="H922" s="199" t="s">
        <v>2703</v>
      </c>
    </row>
    <row r="923" spans="7:8" x14ac:dyDescent="0.25">
      <c r="G923" s="198" t="s">
        <v>1706</v>
      </c>
      <c r="H923" s="199" t="s">
        <v>2704</v>
      </c>
    </row>
    <row r="924" spans="7:8" x14ac:dyDescent="0.25">
      <c r="G924" s="198" t="s">
        <v>1707</v>
      </c>
      <c r="H924" s="199" t="s">
        <v>2705</v>
      </c>
    </row>
    <row r="925" spans="7:8" x14ac:dyDescent="0.25">
      <c r="G925" s="198" t="s">
        <v>1708</v>
      </c>
      <c r="H925" s="199" t="s">
        <v>2706</v>
      </c>
    </row>
    <row r="926" spans="7:8" x14ac:dyDescent="0.25">
      <c r="G926" s="198" t="s">
        <v>1709</v>
      </c>
      <c r="H926" s="199" t="s">
        <v>2707</v>
      </c>
    </row>
    <row r="927" spans="7:8" x14ac:dyDescent="0.25">
      <c r="G927" s="198" t="s">
        <v>1710</v>
      </c>
      <c r="H927" s="199" t="s">
        <v>2708</v>
      </c>
    </row>
    <row r="928" spans="7:8" x14ac:dyDescent="0.25">
      <c r="G928" s="198" t="s">
        <v>1711</v>
      </c>
      <c r="H928" s="199" t="s">
        <v>2709</v>
      </c>
    </row>
    <row r="929" spans="7:8" x14ac:dyDescent="0.25">
      <c r="G929" s="198" t="s">
        <v>1712</v>
      </c>
      <c r="H929" s="199" t="s">
        <v>2710</v>
      </c>
    </row>
    <row r="930" spans="7:8" x14ac:dyDescent="0.25">
      <c r="G930" s="198" t="s">
        <v>1713</v>
      </c>
      <c r="H930" s="199" t="s">
        <v>2711</v>
      </c>
    </row>
    <row r="931" spans="7:8" x14ac:dyDescent="0.25">
      <c r="G931" s="198" t="s">
        <v>1714</v>
      </c>
      <c r="H931" s="199" t="s">
        <v>2712</v>
      </c>
    </row>
    <row r="932" spans="7:8" x14ac:dyDescent="0.25">
      <c r="G932" s="198" t="s">
        <v>1715</v>
      </c>
      <c r="H932" s="199" t="s">
        <v>2713</v>
      </c>
    </row>
    <row r="933" spans="7:8" x14ac:dyDescent="0.25">
      <c r="G933" s="198" t="s">
        <v>1716</v>
      </c>
      <c r="H933" s="199" t="s">
        <v>2714</v>
      </c>
    </row>
    <row r="934" spans="7:8" x14ac:dyDescent="0.25">
      <c r="G934" s="198" t="s">
        <v>1717</v>
      </c>
      <c r="H934" s="199" t="s">
        <v>2715</v>
      </c>
    </row>
    <row r="935" spans="7:8" x14ac:dyDescent="0.25">
      <c r="G935" s="198" t="s">
        <v>1718</v>
      </c>
      <c r="H935" s="199" t="s">
        <v>2716</v>
      </c>
    </row>
    <row r="936" spans="7:8" x14ac:dyDescent="0.25">
      <c r="G936" s="198" t="s">
        <v>1719</v>
      </c>
      <c r="H936" s="199" t="s">
        <v>2717</v>
      </c>
    </row>
    <row r="937" spans="7:8" x14ac:dyDescent="0.25">
      <c r="G937" s="198" t="s">
        <v>1720</v>
      </c>
      <c r="H937" s="199" t="s">
        <v>2718</v>
      </c>
    </row>
    <row r="938" spans="7:8" x14ac:dyDescent="0.25">
      <c r="G938" s="198" t="s">
        <v>1721</v>
      </c>
      <c r="H938" s="199" t="s">
        <v>2719</v>
      </c>
    </row>
    <row r="939" spans="7:8" x14ac:dyDescent="0.25">
      <c r="G939" s="198" t="s">
        <v>1722</v>
      </c>
      <c r="H939" s="199" t="s">
        <v>2720</v>
      </c>
    </row>
    <row r="940" spans="7:8" x14ac:dyDescent="0.25">
      <c r="G940" s="198" t="s">
        <v>1723</v>
      </c>
      <c r="H940" s="199" t="s">
        <v>2721</v>
      </c>
    </row>
    <row r="941" spans="7:8" x14ac:dyDescent="0.25">
      <c r="G941" s="198" t="s">
        <v>1724</v>
      </c>
      <c r="H941" s="199" t="s">
        <v>2722</v>
      </c>
    </row>
    <row r="942" spans="7:8" x14ac:dyDescent="0.25">
      <c r="G942" s="198" t="s">
        <v>1725</v>
      </c>
      <c r="H942" s="199" t="s">
        <v>2723</v>
      </c>
    </row>
    <row r="943" spans="7:8" x14ac:dyDescent="0.25">
      <c r="G943" s="198" t="s">
        <v>1726</v>
      </c>
      <c r="H943" s="199" t="s">
        <v>2724</v>
      </c>
    </row>
    <row r="944" spans="7:8" x14ac:dyDescent="0.25">
      <c r="G944" s="198" t="s">
        <v>1727</v>
      </c>
      <c r="H944" s="199" t="s">
        <v>2725</v>
      </c>
    </row>
    <row r="945" spans="7:8" x14ac:dyDescent="0.25">
      <c r="G945" s="198" t="s">
        <v>1728</v>
      </c>
      <c r="H945" s="199" t="s">
        <v>2726</v>
      </c>
    </row>
    <row r="946" spans="7:8" x14ac:dyDescent="0.25">
      <c r="G946" s="198" t="s">
        <v>1729</v>
      </c>
      <c r="H946" s="199" t="s">
        <v>2727</v>
      </c>
    </row>
    <row r="947" spans="7:8" x14ac:dyDescent="0.25">
      <c r="G947" s="198" t="s">
        <v>1730</v>
      </c>
      <c r="H947" s="199" t="s">
        <v>2728</v>
      </c>
    </row>
    <row r="948" spans="7:8" x14ac:dyDescent="0.25">
      <c r="G948" s="198" t="s">
        <v>1731</v>
      </c>
      <c r="H948" s="199" t="s">
        <v>2729</v>
      </c>
    </row>
    <row r="949" spans="7:8" x14ac:dyDescent="0.25">
      <c r="G949" s="198" t="s">
        <v>1732</v>
      </c>
      <c r="H949" s="199" t="s">
        <v>2730</v>
      </c>
    </row>
    <row r="950" spans="7:8" x14ac:dyDescent="0.25">
      <c r="G950" s="198" t="s">
        <v>1733</v>
      </c>
      <c r="H950" s="199" t="s">
        <v>2731</v>
      </c>
    </row>
    <row r="951" spans="7:8" x14ac:dyDescent="0.25">
      <c r="G951" s="198" t="s">
        <v>1734</v>
      </c>
      <c r="H951" s="199" t="s">
        <v>2732</v>
      </c>
    </row>
    <row r="952" spans="7:8" x14ac:dyDescent="0.25">
      <c r="G952" s="198" t="s">
        <v>1735</v>
      </c>
      <c r="H952" s="199" t="s">
        <v>2733</v>
      </c>
    </row>
    <row r="953" spans="7:8" x14ac:dyDescent="0.25">
      <c r="G953" s="198" t="s">
        <v>1736</v>
      </c>
      <c r="H953" s="199" t="s">
        <v>2734</v>
      </c>
    </row>
    <row r="954" spans="7:8" x14ac:dyDescent="0.25">
      <c r="G954" s="198" t="s">
        <v>1737</v>
      </c>
      <c r="H954" s="199" t="s">
        <v>2735</v>
      </c>
    </row>
    <row r="955" spans="7:8" x14ac:dyDescent="0.25">
      <c r="G955" s="198" t="s">
        <v>1738</v>
      </c>
      <c r="H955" s="199" t="s">
        <v>2736</v>
      </c>
    </row>
    <row r="956" spans="7:8" x14ac:dyDescent="0.25">
      <c r="G956" s="198" t="s">
        <v>1739</v>
      </c>
      <c r="H956" s="199" t="s">
        <v>2737</v>
      </c>
    </row>
    <row r="957" spans="7:8" x14ac:dyDescent="0.25">
      <c r="G957" s="198" t="s">
        <v>1740</v>
      </c>
      <c r="H957" s="199" t="s">
        <v>2738</v>
      </c>
    </row>
    <row r="958" spans="7:8" x14ac:dyDescent="0.25">
      <c r="G958" s="198" t="s">
        <v>1741</v>
      </c>
      <c r="H958" s="199" t="s">
        <v>2739</v>
      </c>
    </row>
    <row r="959" spans="7:8" x14ac:dyDescent="0.25">
      <c r="G959" s="198" t="s">
        <v>1742</v>
      </c>
      <c r="H959" s="199" t="s">
        <v>2740</v>
      </c>
    </row>
    <row r="960" spans="7:8" x14ac:dyDescent="0.25">
      <c r="G960" s="198" t="s">
        <v>1743</v>
      </c>
      <c r="H960" s="199" t="s">
        <v>2741</v>
      </c>
    </row>
    <row r="961" spans="7:8" x14ac:dyDescent="0.25">
      <c r="G961" s="198" t="s">
        <v>1744</v>
      </c>
      <c r="H961" s="199" t="s">
        <v>2742</v>
      </c>
    </row>
    <row r="962" spans="7:8" x14ac:dyDescent="0.25">
      <c r="G962" s="198" t="s">
        <v>1745</v>
      </c>
      <c r="H962" s="199" t="s">
        <v>2743</v>
      </c>
    </row>
    <row r="963" spans="7:8" x14ac:dyDescent="0.25">
      <c r="G963" s="198" t="s">
        <v>1746</v>
      </c>
      <c r="H963" s="199" t="s">
        <v>2744</v>
      </c>
    </row>
    <row r="964" spans="7:8" x14ac:dyDescent="0.25">
      <c r="G964" s="198" t="s">
        <v>1747</v>
      </c>
      <c r="H964" s="199" t="s">
        <v>2745</v>
      </c>
    </row>
    <row r="965" spans="7:8" x14ac:dyDescent="0.25">
      <c r="G965" s="198" t="s">
        <v>1748</v>
      </c>
      <c r="H965" s="199" t="s">
        <v>2746</v>
      </c>
    </row>
    <row r="966" spans="7:8" x14ac:dyDescent="0.25">
      <c r="G966" s="198" t="s">
        <v>1749</v>
      </c>
      <c r="H966" s="199" t="s">
        <v>2747</v>
      </c>
    </row>
    <row r="967" spans="7:8" x14ac:dyDescent="0.25">
      <c r="G967" s="198" t="s">
        <v>1750</v>
      </c>
      <c r="H967" s="199" t="s">
        <v>2748</v>
      </c>
    </row>
    <row r="968" spans="7:8" x14ac:dyDescent="0.25">
      <c r="G968" s="198" t="s">
        <v>1751</v>
      </c>
      <c r="H968" s="199" t="s">
        <v>2749</v>
      </c>
    </row>
    <row r="969" spans="7:8" x14ac:dyDescent="0.25">
      <c r="G969" s="198" t="s">
        <v>1752</v>
      </c>
      <c r="H969" s="199" t="s">
        <v>2750</v>
      </c>
    </row>
    <row r="970" spans="7:8" x14ac:dyDescent="0.25">
      <c r="G970" s="198" t="s">
        <v>1753</v>
      </c>
      <c r="H970" s="199" t="s">
        <v>2751</v>
      </c>
    </row>
    <row r="971" spans="7:8" x14ac:dyDescent="0.25">
      <c r="G971" s="198" t="s">
        <v>1754</v>
      </c>
      <c r="H971" s="199" t="s">
        <v>2752</v>
      </c>
    </row>
    <row r="972" spans="7:8" x14ac:dyDescent="0.25">
      <c r="G972" s="198" t="s">
        <v>1755</v>
      </c>
      <c r="H972" s="199" t="s">
        <v>2753</v>
      </c>
    </row>
    <row r="973" spans="7:8" x14ac:dyDescent="0.25">
      <c r="G973" s="198" t="s">
        <v>1756</v>
      </c>
      <c r="H973" s="199" t="s">
        <v>2754</v>
      </c>
    </row>
    <row r="974" spans="7:8" x14ac:dyDescent="0.25">
      <c r="G974" s="198" t="s">
        <v>1757</v>
      </c>
      <c r="H974" s="199" t="s">
        <v>2755</v>
      </c>
    </row>
    <row r="975" spans="7:8" x14ac:dyDescent="0.25">
      <c r="G975" s="198" t="s">
        <v>1758</v>
      </c>
      <c r="H975" s="199" t="s">
        <v>2756</v>
      </c>
    </row>
    <row r="976" spans="7:8" x14ac:dyDescent="0.25">
      <c r="G976" s="198" t="s">
        <v>1759</v>
      </c>
      <c r="H976" s="199" t="s">
        <v>2757</v>
      </c>
    </row>
    <row r="977" spans="7:8" x14ac:dyDescent="0.25">
      <c r="G977" s="198" t="s">
        <v>1760</v>
      </c>
      <c r="H977" s="199" t="s">
        <v>2758</v>
      </c>
    </row>
    <row r="978" spans="7:8" x14ac:dyDescent="0.25">
      <c r="G978" s="198" t="s">
        <v>1761</v>
      </c>
      <c r="H978" s="199" t="s">
        <v>2759</v>
      </c>
    </row>
    <row r="979" spans="7:8" x14ac:dyDescent="0.25">
      <c r="G979" s="198" t="s">
        <v>1762</v>
      </c>
      <c r="H979" s="199" t="s">
        <v>2760</v>
      </c>
    </row>
    <row r="980" spans="7:8" x14ac:dyDescent="0.25">
      <c r="G980" s="198" t="s">
        <v>1763</v>
      </c>
      <c r="H980" s="199" t="s">
        <v>2761</v>
      </c>
    </row>
    <row r="981" spans="7:8" x14ac:dyDescent="0.25">
      <c r="G981" s="198" t="s">
        <v>1764</v>
      </c>
      <c r="H981" s="199" t="s">
        <v>2762</v>
      </c>
    </row>
    <row r="982" spans="7:8" x14ac:dyDescent="0.25">
      <c r="G982" s="198" t="s">
        <v>1765</v>
      </c>
      <c r="H982" s="199" t="s">
        <v>2763</v>
      </c>
    </row>
    <row r="983" spans="7:8" x14ac:dyDescent="0.25">
      <c r="G983" s="198" t="s">
        <v>1766</v>
      </c>
      <c r="H983" s="199" t="s">
        <v>2764</v>
      </c>
    </row>
    <row r="984" spans="7:8" x14ac:dyDescent="0.25">
      <c r="G984" s="198" t="s">
        <v>1767</v>
      </c>
      <c r="H984" s="199" t="s">
        <v>2765</v>
      </c>
    </row>
    <row r="985" spans="7:8" x14ac:dyDescent="0.25">
      <c r="G985" s="198" t="s">
        <v>1768</v>
      </c>
      <c r="H985" s="199" t="s">
        <v>2766</v>
      </c>
    </row>
    <row r="986" spans="7:8" x14ac:dyDescent="0.25">
      <c r="G986" s="198" t="s">
        <v>1769</v>
      </c>
      <c r="H986" s="199" t="s">
        <v>2767</v>
      </c>
    </row>
    <row r="987" spans="7:8" x14ac:dyDescent="0.25">
      <c r="G987" s="198" t="s">
        <v>1770</v>
      </c>
      <c r="H987" s="199" t="s">
        <v>2768</v>
      </c>
    </row>
    <row r="988" spans="7:8" x14ac:dyDescent="0.25">
      <c r="G988" s="198" t="s">
        <v>1771</v>
      </c>
      <c r="H988" s="199" t="s">
        <v>2769</v>
      </c>
    </row>
    <row r="989" spans="7:8" x14ac:dyDescent="0.25">
      <c r="G989" s="198" t="s">
        <v>1772</v>
      </c>
      <c r="H989" s="199" t="s">
        <v>2770</v>
      </c>
    </row>
    <row r="990" spans="7:8" x14ac:dyDescent="0.25">
      <c r="G990" s="198" t="s">
        <v>1773</v>
      </c>
      <c r="H990" s="199" t="s">
        <v>2771</v>
      </c>
    </row>
    <row r="991" spans="7:8" x14ac:dyDescent="0.25">
      <c r="G991" s="198" t="s">
        <v>1774</v>
      </c>
      <c r="H991" s="199" t="s">
        <v>2772</v>
      </c>
    </row>
    <row r="992" spans="7:8" x14ac:dyDescent="0.25">
      <c r="G992" s="198" t="s">
        <v>1775</v>
      </c>
      <c r="H992" s="199" t="s">
        <v>2773</v>
      </c>
    </row>
    <row r="993" spans="7:8" x14ac:dyDescent="0.25">
      <c r="G993" s="198" t="s">
        <v>1776</v>
      </c>
      <c r="H993" s="199" t="s">
        <v>2774</v>
      </c>
    </row>
    <row r="994" spans="7:8" x14ac:dyDescent="0.25">
      <c r="G994" s="198" t="s">
        <v>1777</v>
      </c>
      <c r="H994" s="199" t="s">
        <v>2775</v>
      </c>
    </row>
    <row r="995" spans="7:8" x14ac:dyDescent="0.25">
      <c r="G995" s="198" t="s">
        <v>1778</v>
      </c>
      <c r="H995" s="199" t="s">
        <v>2776</v>
      </c>
    </row>
    <row r="996" spans="7:8" x14ac:dyDescent="0.25">
      <c r="G996" s="198" t="s">
        <v>1779</v>
      </c>
      <c r="H996" s="199" t="s">
        <v>2777</v>
      </c>
    </row>
    <row r="997" spans="7:8" x14ac:dyDescent="0.25">
      <c r="G997" s="198" t="s">
        <v>1780</v>
      </c>
      <c r="H997" s="199" t="s">
        <v>2778</v>
      </c>
    </row>
    <row r="998" spans="7:8" x14ac:dyDescent="0.25">
      <c r="G998" s="198" t="s">
        <v>1781</v>
      </c>
      <c r="H998" s="199" t="s">
        <v>2779</v>
      </c>
    </row>
    <row r="999" spans="7:8" x14ac:dyDescent="0.25">
      <c r="G999" s="198" t="s">
        <v>1782</v>
      </c>
      <c r="H999" s="199" t="s">
        <v>2780</v>
      </c>
    </row>
    <row r="1000" spans="7:8" x14ac:dyDescent="0.25">
      <c r="G1000" s="198" t="s">
        <v>1783</v>
      </c>
      <c r="H1000" s="199" t="s">
        <v>2781</v>
      </c>
    </row>
    <row r="1001" spans="7:8" x14ac:dyDescent="0.25">
      <c r="G1001" s="198" t="s">
        <v>1784</v>
      </c>
      <c r="H1001" s="199" t="s">
        <v>2782</v>
      </c>
    </row>
    <row r="1002" spans="7:8" x14ac:dyDescent="0.25">
      <c r="G1002" s="198" t="s">
        <v>1785</v>
      </c>
      <c r="H1002" s="199" t="s">
        <v>2783</v>
      </c>
    </row>
    <row r="1003" spans="7:8" x14ac:dyDescent="0.25">
      <c r="G1003" s="198" t="s">
        <v>1786</v>
      </c>
      <c r="H1003" s="199" t="s">
        <v>2784</v>
      </c>
    </row>
    <row r="1004" spans="7:8" x14ac:dyDescent="0.25">
      <c r="G1004" s="198" t="s">
        <v>1787</v>
      </c>
      <c r="H1004" s="199" t="s">
        <v>2785</v>
      </c>
    </row>
    <row r="1005" spans="7:8" x14ac:dyDescent="0.25">
      <c r="G1005" s="198" t="s">
        <v>1788</v>
      </c>
      <c r="H1005" s="199" t="s">
        <v>2786</v>
      </c>
    </row>
    <row r="1006" spans="7:8" x14ac:dyDescent="0.25">
      <c r="G1006" s="198" t="s">
        <v>1789</v>
      </c>
      <c r="H1006" s="199" t="s">
        <v>2787</v>
      </c>
    </row>
    <row r="1007" spans="7:8" x14ac:dyDescent="0.25">
      <c r="G1007" s="198" t="s">
        <v>1790</v>
      </c>
      <c r="H1007" s="199" t="s">
        <v>2788</v>
      </c>
    </row>
    <row r="1008" spans="7:8" x14ac:dyDescent="0.25">
      <c r="G1008" s="198" t="s">
        <v>1791</v>
      </c>
      <c r="H1008" s="199" t="s">
        <v>2789</v>
      </c>
    </row>
    <row r="1009" spans="7:8" x14ac:dyDescent="0.25">
      <c r="G1009" s="198" t="s">
        <v>1792</v>
      </c>
      <c r="H1009" s="199" t="s">
        <v>2790</v>
      </c>
    </row>
    <row r="1010" spans="7:8" x14ac:dyDescent="0.25">
      <c r="G1010" s="198" t="s">
        <v>1793</v>
      </c>
      <c r="H1010" s="199" t="s">
        <v>2791</v>
      </c>
    </row>
    <row r="1011" spans="7:8" x14ac:dyDescent="0.25">
      <c r="G1011" s="198" t="s">
        <v>1794</v>
      </c>
      <c r="H1011" s="199" t="s">
        <v>2792</v>
      </c>
    </row>
    <row r="1012" spans="7:8" x14ac:dyDescent="0.25">
      <c r="G1012" s="198" t="s">
        <v>1795</v>
      </c>
      <c r="H1012" s="199" t="s">
        <v>2793</v>
      </c>
    </row>
    <row r="1013" spans="7:8" x14ac:dyDescent="0.25">
      <c r="G1013" s="198" t="s">
        <v>1796</v>
      </c>
      <c r="H1013" s="199" t="s">
        <v>2794</v>
      </c>
    </row>
    <row r="1014" spans="7:8" x14ac:dyDescent="0.25">
      <c r="G1014" s="198" t="s">
        <v>1797</v>
      </c>
      <c r="H1014" s="199" t="s">
        <v>2795</v>
      </c>
    </row>
    <row r="1015" spans="7:8" x14ac:dyDescent="0.25">
      <c r="G1015" s="198" t="s">
        <v>1798</v>
      </c>
      <c r="H1015" s="199" t="s">
        <v>2796</v>
      </c>
    </row>
    <row r="1016" spans="7:8" x14ac:dyDescent="0.25">
      <c r="G1016" s="198" t="s">
        <v>1799</v>
      </c>
      <c r="H1016" s="199" t="s">
        <v>2797</v>
      </c>
    </row>
    <row r="1017" spans="7:8" x14ac:dyDescent="0.25">
      <c r="G1017" s="198" t="s">
        <v>1800</v>
      </c>
      <c r="H1017" s="199" t="s">
        <v>2798</v>
      </c>
    </row>
    <row r="1018" spans="7:8" x14ac:dyDescent="0.25">
      <c r="G1018" s="198" t="s">
        <v>1801</v>
      </c>
      <c r="H1018" s="199" t="s">
        <v>2799</v>
      </c>
    </row>
    <row r="1019" spans="7:8" x14ac:dyDescent="0.25">
      <c r="G1019" s="198" t="s">
        <v>1802</v>
      </c>
      <c r="H1019" s="199" t="s">
        <v>2800</v>
      </c>
    </row>
    <row r="1020" spans="7:8" x14ac:dyDescent="0.25">
      <c r="G1020" s="198" t="s">
        <v>1803</v>
      </c>
      <c r="H1020" s="199" t="s">
        <v>2801</v>
      </c>
    </row>
    <row r="1021" spans="7:8" x14ac:dyDescent="0.25">
      <c r="G1021" s="198" t="s">
        <v>1804</v>
      </c>
      <c r="H1021" s="199" t="s">
        <v>2802</v>
      </c>
    </row>
    <row r="1022" spans="7:8" x14ac:dyDescent="0.25">
      <c r="G1022" s="198" t="s">
        <v>1805</v>
      </c>
      <c r="H1022" s="199" t="s">
        <v>2803</v>
      </c>
    </row>
    <row r="1023" spans="7:8" x14ac:dyDescent="0.25">
      <c r="G1023" s="198" t="s">
        <v>1806</v>
      </c>
      <c r="H1023" s="199" t="s">
        <v>2804</v>
      </c>
    </row>
    <row r="1024" spans="7:8" x14ac:dyDescent="0.25">
      <c r="G1024" s="198" t="s">
        <v>1807</v>
      </c>
      <c r="H1024" s="199" t="s">
        <v>2805</v>
      </c>
    </row>
    <row r="1025" spans="7:8" x14ac:dyDescent="0.25">
      <c r="G1025" s="198" t="s">
        <v>1808</v>
      </c>
      <c r="H1025" s="199" t="s">
        <v>2806</v>
      </c>
    </row>
    <row r="1026" spans="7:8" x14ac:dyDescent="0.25">
      <c r="G1026" s="198" t="s">
        <v>1809</v>
      </c>
      <c r="H1026" s="199" t="s">
        <v>2807</v>
      </c>
    </row>
    <row r="1027" spans="7:8" x14ac:dyDescent="0.25">
      <c r="G1027" s="198" t="s">
        <v>1810</v>
      </c>
      <c r="H1027" s="199" t="s">
        <v>2808</v>
      </c>
    </row>
    <row r="1028" spans="7:8" x14ac:dyDescent="0.25">
      <c r="G1028" s="198" t="s">
        <v>1811</v>
      </c>
      <c r="H1028" s="199" t="s">
        <v>2809</v>
      </c>
    </row>
    <row r="1029" spans="7:8" x14ac:dyDescent="0.25">
      <c r="G1029" s="198" t="s">
        <v>1812</v>
      </c>
      <c r="H1029" s="199" t="s">
        <v>2810</v>
      </c>
    </row>
    <row r="1030" spans="7:8" x14ac:dyDescent="0.25">
      <c r="G1030" s="198" t="s">
        <v>1813</v>
      </c>
      <c r="H1030" s="199" t="s">
        <v>2811</v>
      </c>
    </row>
    <row r="1031" spans="7:8" x14ac:dyDescent="0.25">
      <c r="G1031" s="198" t="s">
        <v>1814</v>
      </c>
      <c r="H1031" s="199" t="s">
        <v>2812</v>
      </c>
    </row>
    <row r="1032" spans="7:8" x14ac:dyDescent="0.25">
      <c r="G1032" s="198" t="s">
        <v>1815</v>
      </c>
      <c r="H1032" s="199" t="s">
        <v>2813</v>
      </c>
    </row>
    <row r="1033" spans="7:8" x14ac:dyDescent="0.25">
      <c r="G1033" s="198" t="s">
        <v>1816</v>
      </c>
      <c r="H1033" s="199" t="s">
        <v>2814</v>
      </c>
    </row>
    <row r="1034" spans="7:8" x14ac:dyDescent="0.25">
      <c r="G1034" s="198" t="s">
        <v>1817</v>
      </c>
      <c r="H1034" s="199" t="s">
        <v>2815</v>
      </c>
    </row>
    <row r="1035" spans="7:8" x14ac:dyDescent="0.25">
      <c r="G1035" s="198" t="s">
        <v>1818</v>
      </c>
      <c r="H1035" s="199" t="s">
        <v>2816</v>
      </c>
    </row>
    <row r="1036" spans="7:8" x14ac:dyDescent="0.25">
      <c r="G1036" s="198" t="s">
        <v>1819</v>
      </c>
      <c r="H1036" s="199" t="s">
        <v>2817</v>
      </c>
    </row>
    <row r="1037" spans="7:8" x14ac:dyDescent="0.25">
      <c r="G1037" s="198" t="s">
        <v>1820</v>
      </c>
      <c r="H1037" s="199" t="s">
        <v>2818</v>
      </c>
    </row>
    <row r="1038" spans="7:8" x14ac:dyDescent="0.25">
      <c r="G1038" s="198" t="s">
        <v>1821</v>
      </c>
      <c r="H1038" s="199" t="s">
        <v>2819</v>
      </c>
    </row>
    <row r="1039" spans="7:8" x14ac:dyDescent="0.25">
      <c r="G1039" s="198" t="s">
        <v>1822</v>
      </c>
      <c r="H1039" s="199" t="s">
        <v>2820</v>
      </c>
    </row>
    <row r="1040" spans="7:8" x14ac:dyDescent="0.25">
      <c r="G1040" s="198" t="s">
        <v>1823</v>
      </c>
      <c r="H1040" s="199" t="s">
        <v>2821</v>
      </c>
    </row>
    <row r="1041" spans="7:8" x14ac:dyDescent="0.25">
      <c r="G1041" s="198" t="s">
        <v>1824</v>
      </c>
      <c r="H1041" s="199" t="s">
        <v>2822</v>
      </c>
    </row>
    <row r="1042" spans="7:8" x14ac:dyDescent="0.25">
      <c r="G1042" s="198" t="s">
        <v>1825</v>
      </c>
      <c r="H1042" s="199" t="s">
        <v>2823</v>
      </c>
    </row>
    <row r="1043" spans="7:8" x14ac:dyDescent="0.25">
      <c r="G1043" s="198" t="s">
        <v>1826</v>
      </c>
      <c r="H1043" s="199" t="s">
        <v>2824</v>
      </c>
    </row>
    <row r="1044" spans="7:8" x14ac:dyDescent="0.25">
      <c r="G1044" s="198" t="s">
        <v>1827</v>
      </c>
      <c r="H1044" s="199" t="s">
        <v>2825</v>
      </c>
    </row>
    <row r="1045" spans="7:8" x14ac:dyDescent="0.25">
      <c r="G1045" s="198" t="s">
        <v>1828</v>
      </c>
      <c r="H1045" s="199" t="s">
        <v>2826</v>
      </c>
    </row>
    <row r="1046" spans="7:8" x14ac:dyDescent="0.25">
      <c r="G1046" s="198" t="s">
        <v>1829</v>
      </c>
      <c r="H1046" s="199" t="s">
        <v>2827</v>
      </c>
    </row>
    <row r="1047" spans="7:8" x14ac:dyDescent="0.25">
      <c r="G1047" s="198" t="s">
        <v>1830</v>
      </c>
      <c r="H1047" s="199" t="s">
        <v>2828</v>
      </c>
    </row>
    <row r="1048" spans="7:8" x14ac:dyDescent="0.25">
      <c r="G1048" s="198" t="s">
        <v>1831</v>
      </c>
      <c r="H1048" s="199" t="s">
        <v>2829</v>
      </c>
    </row>
    <row r="1049" spans="7:8" x14ac:dyDescent="0.25">
      <c r="G1049" s="198" t="s">
        <v>1832</v>
      </c>
      <c r="H1049" s="199" t="s">
        <v>2830</v>
      </c>
    </row>
    <row r="1050" spans="7:8" x14ac:dyDescent="0.25">
      <c r="G1050" s="198" t="s">
        <v>90</v>
      </c>
      <c r="H1050" s="199" t="s">
        <v>91</v>
      </c>
    </row>
    <row r="1051" spans="7:8" x14ac:dyDescent="0.25">
      <c r="G1051" s="198" t="s">
        <v>92</v>
      </c>
      <c r="H1051" s="199" t="s">
        <v>93</v>
      </c>
    </row>
    <row r="1052" spans="7:8" x14ac:dyDescent="0.25">
      <c r="G1052" s="198" t="s">
        <v>94</v>
      </c>
      <c r="H1052" s="199" t="s">
        <v>95</v>
      </c>
    </row>
    <row r="1053" spans="7:8" x14ac:dyDescent="0.25">
      <c r="G1053" s="198" t="s">
        <v>96</v>
      </c>
      <c r="H1053" s="199" t="s">
        <v>97</v>
      </c>
    </row>
    <row r="1054" spans="7:8" x14ac:dyDescent="0.25">
      <c r="G1054" s="198" t="s">
        <v>98</v>
      </c>
      <c r="H1054" s="199" t="s">
        <v>99</v>
      </c>
    </row>
    <row r="1055" spans="7:8" x14ac:dyDescent="0.25">
      <c r="G1055" s="198" t="s">
        <v>109</v>
      </c>
      <c r="H1055" s="199" t="s">
        <v>111</v>
      </c>
    </row>
    <row r="1056" spans="7:8" x14ac:dyDescent="0.25">
      <c r="G1056" s="198" t="s">
        <v>120</v>
      </c>
      <c r="H1056" s="199" t="s">
        <v>110</v>
      </c>
    </row>
    <row r="1057" spans="7:8" x14ac:dyDescent="0.25">
      <c r="G1057" s="198" t="s">
        <v>112</v>
      </c>
      <c r="H1057" s="199" t="s">
        <v>113</v>
      </c>
    </row>
    <row r="1058" spans="7:8" x14ac:dyDescent="0.25">
      <c r="G1058" s="198" t="s">
        <v>118</v>
      </c>
      <c r="H1058" s="199" t="s">
        <v>114</v>
      </c>
    </row>
    <row r="1059" spans="7:8" x14ac:dyDescent="0.25">
      <c r="G1059" s="198" t="s">
        <v>115</v>
      </c>
      <c r="H1059" s="199" t="s">
        <v>116</v>
      </c>
    </row>
    <row r="1060" spans="7:8" x14ac:dyDescent="0.25">
      <c r="G1060" s="198" t="s">
        <v>119</v>
      </c>
      <c r="H1060" s="199" t="s">
        <v>117</v>
      </c>
    </row>
    <row r="1061" spans="7:8" x14ac:dyDescent="0.25">
      <c r="G1061" s="198" t="s">
        <v>62</v>
      </c>
      <c r="H1061" s="199" t="s">
        <v>121</v>
      </c>
    </row>
    <row r="1062" spans="7:8" x14ac:dyDescent="0.25">
      <c r="G1062" s="198" t="s">
        <v>133</v>
      </c>
      <c r="H1062" s="199" t="s">
        <v>132</v>
      </c>
    </row>
    <row r="1063" spans="7:8" x14ac:dyDescent="0.25">
      <c r="G1063" s="198" t="s">
        <v>137</v>
      </c>
      <c r="H1063" s="199" t="s">
        <v>138</v>
      </c>
    </row>
    <row r="1064" spans="7:8" x14ac:dyDescent="0.25">
      <c r="G1064" s="198" t="s">
        <v>150</v>
      </c>
      <c r="H1064" s="199" t="s">
        <v>149</v>
      </c>
    </row>
    <row r="1065" spans="7:8" x14ac:dyDescent="0.25">
      <c r="G1065" s="38" t="s">
        <v>141</v>
      </c>
      <c r="H1065" s="202" t="s">
        <v>140</v>
      </c>
    </row>
  </sheetData>
  <phoneticPr fontId="22" type="noConversion"/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AC2DF-A2D8-43A2-B68D-DAAEBA3EA278}">
  <sheetPr codeName="Feuil20">
    <pageSetUpPr fitToPage="1"/>
  </sheetPr>
  <dimension ref="B1:AA38"/>
  <sheetViews>
    <sheetView showGridLines="0" tabSelected="1" topLeftCell="N1" zoomScaleNormal="100" workbookViewId="0">
      <selection activeCell="R17" sqref="R17"/>
    </sheetView>
  </sheetViews>
  <sheetFormatPr baseColWidth="10" defaultRowHeight="15" x14ac:dyDescent="0.25"/>
  <cols>
    <col min="1" max="1" width="5.7109375" style="98" customWidth="1"/>
    <col min="2" max="2" width="1.85546875" style="98" customWidth="1"/>
    <col min="3" max="3" width="2.5703125" style="98" customWidth="1"/>
    <col min="4" max="4" width="30.140625" style="98" customWidth="1"/>
    <col min="5" max="5" width="26.5703125" style="98" bestFit="1" customWidth="1"/>
    <col min="6" max="6" width="60.140625" style="98" bestFit="1" customWidth="1"/>
    <col min="7" max="7" width="16.42578125" style="98" customWidth="1"/>
    <col min="8" max="8" width="23.5703125" style="98" customWidth="1"/>
    <col min="9" max="9" width="4.5703125" style="98" customWidth="1"/>
    <col min="10" max="10" width="5.42578125" style="98" customWidth="1"/>
    <col min="11" max="11" width="18.5703125" style="98" customWidth="1"/>
    <col min="12" max="12" width="2" style="98" customWidth="1"/>
    <col min="13" max="13" width="19.42578125" style="98" customWidth="1"/>
    <col min="14" max="14" width="2" style="98" customWidth="1"/>
    <col min="15" max="15" width="1.85546875" style="98" customWidth="1"/>
    <col min="16" max="16" width="45" style="98" customWidth="1"/>
    <col min="17" max="17" width="12.5703125" style="98" customWidth="1"/>
    <col min="18" max="18" width="11.42578125" style="98" customWidth="1"/>
    <col min="19" max="19" width="2.5703125" style="98" customWidth="1"/>
    <col min="20" max="20" width="33.140625" style="99" customWidth="1"/>
    <col min="21" max="21" width="9.85546875" style="98" customWidth="1"/>
    <col min="22" max="22" width="42.85546875" style="100" customWidth="1"/>
    <col min="23" max="23" width="17.7109375" style="100" customWidth="1"/>
    <col min="24" max="24" width="28.140625" style="98" customWidth="1"/>
    <col min="25" max="25" width="27" style="98" customWidth="1"/>
    <col min="26" max="29" width="11.42578125" style="98" customWidth="1"/>
    <col min="30" max="16384" width="11.42578125" style="98"/>
  </cols>
  <sheetData>
    <row r="1" spans="2:25" ht="15.75" thickBot="1" x14ac:dyDescent="0.3"/>
    <row r="2" spans="2:25" ht="78.75" customHeight="1" x14ac:dyDescent="0.25">
      <c r="B2" s="107"/>
      <c r="C2" s="108"/>
      <c r="D2" s="232" t="s">
        <v>829</v>
      </c>
      <c r="E2" s="232"/>
      <c r="F2" s="233"/>
      <c r="G2" s="233"/>
      <c r="H2" s="233"/>
      <c r="I2" s="233"/>
      <c r="J2" s="233"/>
      <c r="K2" s="233"/>
      <c r="L2" s="233"/>
      <c r="M2" s="233"/>
      <c r="N2" s="233"/>
      <c r="O2" s="109"/>
      <c r="T2" s="229" t="s">
        <v>35</v>
      </c>
      <c r="U2" s="229"/>
    </row>
    <row r="3" spans="2:25" x14ac:dyDescent="0.25">
      <c r="B3" s="101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1"/>
      <c r="T3" s="112" t="s">
        <v>36</v>
      </c>
      <c r="U3" s="112" t="s">
        <v>37</v>
      </c>
      <c r="V3" s="112" t="s">
        <v>25</v>
      </c>
      <c r="W3" s="112" t="s">
        <v>38</v>
      </c>
      <c r="X3" s="112" t="s">
        <v>39</v>
      </c>
      <c r="Y3" s="112" t="s">
        <v>40</v>
      </c>
    </row>
    <row r="4" spans="2:25" x14ac:dyDescent="0.25">
      <c r="B4" s="101"/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1"/>
      <c r="T4" s="112" t="e">
        <f>INDEX(Tableau1[],MATCH(F18,Tableau1[],0),1)</f>
        <v>#N/A</v>
      </c>
      <c r="U4" s="112" t="e">
        <f>IF(T4="","-",1)</f>
        <v>#N/A</v>
      </c>
      <c r="V4" s="242" t="e">
        <f>VLOOKUP(F18,Tableau1[],2,0)</f>
        <v>#N/A</v>
      </c>
      <c r="W4" s="112" t="e">
        <f>ROUNDUP((E18*G18)/VLOOKUP(T4,Tableau1[],3,FALSE),1)</f>
        <v>#N/A</v>
      </c>
      <c r="X4" s="112" t="s">
        <v>61</v>
      </c>
      <c r="Y4" s="112" t="s">
        <v>61</v>
      </c>
    </row>
    <row r="5" spans="2:25" ht="18.75" x14ac:dyDescent="0.3">
      <c r="B5" s="101"/>
      <c r="C5" s="110"/>
      <c r="D5" s="110"/>
      <c r="E5" s="110"/>
      <c r="F5" s="110"/>
      <c r="G5" s="175" t="s">
        <v>2842</v>
      </c>
      <c r="H5" s="176" t="s">
        <v>2843</v>
      </c>
      <c r="I5" s="110"/>
      <c r="J5" s="110"/>
      <c r="K5" s="110"/>
      <c r="L5" s="110"/>
      <c r="M5" s="110"/>
      <c r="N5" s="110"/>
      <c r="O5" s="111"/>
      <c r="T5" s="112" t="e">
        <f>VLOOKUP(F19,Tableau1[],1,1)</f>
        <v>#N/A</v>
      </c>
      <c r="U5" s="112" t="e">
        <f t="shared" ref="U5:U12" si="0">IF(T5="","-",1)</f>
        <v>#N/A</v>
      </c>
      <c r="V5" s="242">
        <f t="shared" ref="V4:V23" si="1">F19</f>
        <v>0</v>
      </c>
      <c r="W5" s="112" t="e">
        <f>ROUNDUP((IF($F$18=V5,$G$18*$E$18,0)+IF($F$19=V5,$G$19*$E$19,0)+IF($F$20=V5,$G$20*$E$20,0)+IF($F$21=V5,$G$21*$E$21,0)+IF($F$22=V5,$G$22*$E$22,0)+IF($F$23=V5,$G$23*$E$23,0)+IF($F$24=V5,$G$24*$E$24,0)+IF($F$25=V5,$G$25*$E$25,0)+IF($F$26=V5,$G$26*$E$26,0)+IF($F$27=V5,$G$27*$E$27,0)+IF($F$28=V5,$G$28*$E$28,0)+IF($F$29=V5,$G$29*$E$29,0)+IF(F$30=V5,$G$30*$E$30,0)+IF($F$31=V5,$G$31*$E$31,0)+IF($F$32=V5,$G$32*$E$32,0)+IF($F$33=V5,$G$33*$E$33,0)+IF($F$34=V5,$G$34*$E$34,0)+IF($F$35=V5,$G$35*$E$35,0)+IF($F$36=V5,$G$36*$E$36,0))/(VLOOKUP(V5,LISTE!$E$25:$G$46,3,0)),0)</f>
        <v>#N/A</v>
      </c>
      <c r="X5" s="112" t="s">
        <v>61</v>
      </c>
      <c r="Y5" s="112" t="s">
        <v>61</v>
      </c>
    </row>
    <row r="6" spans="2:25" x14ac:dyDescent="0.25">
      <c r="B6" s="101"/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1"/>
      <c r="T6" s="112" t="e">
        <f>VLOOKUP(F20,Tableau1[],1,1)</f>
        <v>#N/A</v>
      </c>
      <c r="U6" s="112" t="e">
        <f t="shared" si="0"/>
        <v>#N/A</v>
      </c>
      <c r="V6" s="242">
        <f t="shared" si="1"/>
        <v>0</v>
      </c>
      <c r="W6" s="112" t="e">
        <f>ROUNDUP((IF($F$18=V6,$G$18*$E$18,0)+IF($F$19=V6,$G$19*$E$19,0)+IF($F$20=V6,$G$20*$E$20,0)+IF($F$21=V6,$G$21*$E$21,0)+IF($F$22=V6,$G$22*$E$22,0)+IF($F$23=V6,$G$23*$E$23,0)+IF($F$24=V6,$G$24*$E$24,0)+IF($F$25=V6,$G$25*$E$25,0)+IF($F$26=V6,$G$26*$E$26,0)+IF($F$27=V6,$G$27*$E$27,0)+IF($F$28=V6,$G$28*$E$28,0)+IF($F$29=V6,$G$29*$E$29,0)+IF(F$30=V6,$G$30*$E$30,0)+IF($F$31=V6,$G$31*$E$31,0)+IF($F$32=V6,$G$32*$E$32,0)+IF($F$33=V6,$G$33*$E$33,0)+IF($F$34=V6,$G$34*$E$34,0)+IF($F$35=V6,$G$35*$E$35,0)+IF($F$36=V6,$G$36*$E$36,0))/(VLOOKUP(V6,LISTE!$E$25:$G$46,3,0)),0)</f>
        <v>#N/A</v>
      </c>
      <c r="X6" s="112" t="s">
        <v>61</v>
      </c>
      <c r="Y6" s="112" t="s">
        <v>61</v>
      </c>
    </row>
    <row r="7" spans="2:25" x14ac:dyDescent="0.25">
      <c r="B7" s="101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1"/>
      <c r="T7" s="112" t="e">
        <f>VLOOKUP(F21,Tableau1[],1,1)</f>
        <v>#N/A</v>
      </c>
      <c r="U7" s="112" t="e">
        <f t="shared" si="0"/>
        <v>#N/A</v>
      </c>
      <c r="V7" s="242">
        <f t="shared" si="1"/>
        <v>0</v>
      </c>
      <c r="W7" s="112" t="e">
        <f>ROUNDUP((IF($F$18=V7,$G$18*$E$18,0)+IF($F$19=V7,$G$19*$E$19,0)+IF($F$20=V7,$G$20*$E$20,0)+IF($F$21=V7,$G$21*$E$21,0)+IF($F$22=V7,$G$22*$E$22,0)+IF($F$23=V7,$G$23*$E$23,0)+IF($F$24=V7,$G$24*$E$24,0)+IF($F$25=V7,$G$25*$E$25,0)+IF($F$26=V7,$G$26*$E$26,0)+IF($F$27=V7,$G$27*$E$27,0)+IF($F$28=V7,$G$28*$E$28,0)+IF($F$29=V7,$G$29*$E$29,0)+IF(F$30=V7,$G$30*$E$30,0)+IF($F$31=V7,$G$31*$E$31,0)+IF($F$32=V7,$G$32*$E$32,0)+IF($F$33=V7,$G$33*$E$33,0)+IF($F$34=V7,$G$34*$E$34,0)+IF($F$35=V7,$G$35*$E$35,0)+IF($F$36=V7,$G$36*$E$36,0))/(VLOOKUP(V7,LISTE!$E$25:$G$46,3,0)),0)</f>
        <v>#N/A</v>
      </c>
      <c r="X7" s="112" t="s">
        <v>61</v>
      </c>
      <c r="Y7" s="112" t="s">
        <v>61</v>
      </c>
    </row>
    <row r="8" spans="2:25" x14ac:dyDescent="0.25">
      <c r="B8" s="101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1"/>
      <c r="T8" s="112" t="e">
        <f>VLOOKUP(F22,Tableau1[],1,1)</f>
        <v>#N/A</v>
      </c>
      <c r="U8" s="112" t="e">
        <f t="shared" si="0"/>
        <v>#N/A</v>
      </c>
      <c r="V8" s="242">
        <f t="shared" si="1"/>
        <v>0</v>
      </c>
      <c r="W8" s="112" t="e">
        <f>ROUNDUP((IF($F$18=V8,$G$18*$E$18,0)+IF($F$19=V8,$G$19*$E$19,0)+IF($F$20=V8,$G$20*$E$20,0)+IF($F$21=V8,$G$21*$E$21,0)+IF($F$22=V8,$G$22*$E$22,0)+IF($F$23=V8,$G$23*$E$23,0)+IF($F$24=V8,$G$24*$E$24,0)+IF($F$25=V8,$G$25*$E$25,0)+IF($F$26=V8,$G$26*$E$26,0)+IF($F$27=V8,$G$27*$E$27,0)+IF($F$28=V8,$G$28*$E$28,0)+IF($F$29=V8,$G$29*$E$29,0)+IF(F$30=V8,$G$30*$E$30,0)+IF($F$31=V8,$G$31*$E$31,0)+IF($F$32=V8,$G$32*$E$32,0)+IF($F$33=V8,$G$33*$E$33,0)+IF($F$34=V8,$G$34*$E$34,0)+IF($F$35=V8,$G$35*$E$35,0)+IF($F$36=V8,$G$36*$E$36,0))/(VLOOKUP(V8,LISTE!$E$25:$G$46,3,0)),0)</f>
        <v>#N/A</v>
      </c>
      <c r="X8" s="112" t="s">
        <v>61</v>
      </c>
      <c r="Y8" s="112" t="s">
        <v>61</v>
      </c>
    </row>
    <row r="9" spans="2:25" x14ac:dyDescent="0.25">
      <c r="B9" s="101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0"/>
      <c r="N9" s="110"/>
      <c r="O9" s="111"/>
      <c r="T9" s="112" t="e">
        <f>VLOOKUP(F23,Tableau1[],1,1)</f>
        <v>#N/A</v>
      </c>
      <c r="U9" s="112" t="e">
        <f t="shared" si="0"/>
        <v>#N/A</v>
      </c>
      <c r="V9" s="242">
        <f t="shared" si="1"/>
        <v>0</v>
      </c>
      <c r="W9" s="112" t="e">
        <f>ROUNDUP((IF($F$18=V9,$G$18*$E$18,0)+IF($F$19=V9,$G$19*$E$19,0)+IF($F$20=V9,$G$20*$E$20,0)+IF($F$21=V9,$G$21*$E$21,0)+IF($F$22=V9,$G$22*$E$22,0)+IF($F$23=V9,$G$23*$E$23,0)+IF($F$24=V9,$G$24*$E$24,0)+IF($F$25=V9,$G$25*$E$25,0)+IF($F$26=V9,$G$26*$E$26,0)+IF($F$27=V9,$G$27*$E$27,0)+IF($F$28=V9,$G$28*$E$28,0)+IF($F$29=V9,$G$29*$E$29,0)+IF(F$30=V9,$G$30*$E$30,0)+IF($F$31=V9,$G$31*$E$31,0)+IF($F$32=V9,$G$32*$E$32,0)+IF($F$33=V9,$G$33*$E$33,0)+IF($F$34=V9,$G$34*$E$34,0)+IF($F$35=V9,$G$35*$E$35,0)+IF($F$36=V9,$G$36*$E$36,0))/(VLOOKUP(V9,LISTE!$E$25:$G$46,3,0)),0)</f>
        <v>#N/A</v>
      </c>
      <c r="X9" s="112" t="s">
        <v>61</v>
      </c>
      <c r="Y9" s="112" t="s">
        <v>61</v>
      </c>
    </row>
    <row r="10" spans="2:25" x14ac:dyDescent="0.25">
      <c r="B10" s="101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1"/>
      <c r="T10" s="112" t="e">
        <f>VLOOKUP(F24,Tableau1[],1,1)</f>
        <v>#N/A</v>
      </c>
      <c r="U10" s="112" t="e">
        <f t="shared" si="0"/>
        <v>#N/A</v>
      </c>
      <c r="V10" s="242">
        <f t="shared" si="1"/>
        <v>0</v>
      </c>
      <c r="W10" s="112" t="e">
        <f>ROUNDUP((IF($F$18=V10,$G$18*$E$18,0)+IF($F$19=V10,$G$19*$E$19,0)+IF($F$20=V10,$G$20*$E$20,0)+IF($F$21=V10,$G$21*$E$21,0)+IF($F$22=V10,$G$22*$E$22,0)+IF($F$23=V10,$G$23*$E$23,0)+IF($F$24=V10,$G$24*$E$24,0)+IF($F$25=V10,$G$25*$E$25,0)+IF($F$26=V10,$G$26*$E$26,0)+IF($F$27=V10,$G$27*$E$27,0)+IF($F$28=V10,$G$28*$E$28,0)+IF($F$29=V10,$G$29*$E$29,0)+IF(F$30=V10,$G$30*$E$30,0)+IF($F$31=V10,$G$31*$E$31,0)+IF($F$32=V10,$G$32*$E$32,0)+IF($F$33=V10,$G$33*$E$33,0)+IF($F$34=V10,$G$34*$E$34,0)+IF($F$35=V10,$G$35*$E$35,0)+IF($F$36=V10,$G$36*$E$36,0))/(VLOOKUP(V10,LISTE!$E$25:$G$46,3,0)),0)</f>
        <v>#N/A</v>
      </c>
      <c r="X10" s="112" t="s">
        <v>61</v>
      </c>
      <c r="Y10" s="112" t="s">
        <v>61</v>
      </c>
    </row>
    <row r="11" spans="2:25" x14ac:dyDescent="0.25">
      <c r="B11" s="101"/>
      <c r="C11" s="110"/>
      <c r="D11" s="110"/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1"/>
      <c r="T11" s="112" t="e">
        <f>VLOOKUP(F25,Tableau1[],1,1)</f>
        <v>#N/A</v>
      </c>
      <c r="U11" s="112" t="e">
        <f>IF(T11="","-",1)</f>
        <v>#N/A</v>
      </c>
      <c r="V11" s="242">
        <f t="shared" si="1"/>
        <v>0</v>
      </c>
      <c r="W11" s="112" t="e">
        <f>ROUNDUP((IF($F$18=V11,$G$18*$E$18,0)+IF($F$19=V11,$G$19*$E$19,0)+IF($F$20=V11,$G$20*$E$20,0)+IF($F$21=V11,$G$21*$E$21,0)+IF($F$22=V11,$G$22*$E$22,0)+IF($F$23=V11,$G$23*$E$23,0)+IF($F$24=V11,$G$24*$E$24,0)+IF($F$25=V11,$G$25*$E$25,0)+IF($F$26=V11,$G$26*$E$26,0)+IF($F$27=V11,$G$27*$E$27,0)+IF($F$28=V11,$G$28*$E$28,0)+IF($F$29=V11,$G$29*$E$29,0)+IF(F$30=V11,$G$30*$E$30,0)+IF($F$31=V11,$G$31*$E$31,0)+IF($F$32=V11,$G$32*$E$32,0)+IF($F$33=V11,$G$33*$E$33,0)+IF($F$34=V11,$G$34*$E$34,0)+IF($F$35=V11,$G$35*$E$35,0)+IF($F$36=V11,$G$36*$E$36,0))/(VLOOKUP(V11,LISTE!$E$25:$G$46,3,0)),0)</f>
        <v>#N/A</v>
      </c>
      <c r="X11" s="112" t="s">
        <v>61</v>
      </c>
      <c r="Y11" s="112" t="s">
        <v>61</v>
      </c>
    </row>
    <row r="12" spans="2:25" ht="15.75" thickBot="1" x14ac:dyDescent="0.3">
      <c r="B12" s="101"/>
      <c r="C12" s="110"/>
      <c r="D12" s="110"/>
      <c r="E12" s="110"/>
      <c r="F12" s="110"/>
      <c r="G12" s="110"/>
      <c r="H12" s="110"/>
      <c r="I12" s="110"/>
      <c r="J12" s="110"/>
      <c r="K12" s="110"/>
      <c r="L12" s="110"/>
      <c r="M12" s="110"/>
      <c r="N12" s="110"/>
      <c r="O12" s="111"/>
      <c r="T12" s="112" t="e">
        <f>VLOOKUP(F26,Tableau1[],1,1)</f>
        <v>#N/A</v>
      </c>
      <c r="U12" s="112" t="e">
        <f t="shared" si="0"/>
        <v>#N/A</v>
      </c>
      <c r="V12" s="242">
        <f t="shared" si="1"/>
        <v>0</v>
      </c>
      <c r="W12" s="112" t="e">
        <f>ROUNDUP((IF($F$18=V12,$G$18*$E$18,0)+IF($F$19=V12,$G$19*$E$19,0)+IF($F$20=V12,$G$20*$E$20,0)+IF($F$21=V12,$G$21*$E$21,0)+IF($F$22=V12,$G$22*$E$22,0)+IF($F$23=V12,$G$23*$E$23,0)+IF($F$24=V12,$G$24*$E$24,0)+IF($F$25=V12,$G$25*$E$25,0)+IF($F$26=V12,$G$26*$E$26,0)+IF($F$27=V12,$G$27*$E$27,0)+IF($F$28=V12,$G$28*$E$28,0)+IF($F$29=V12,$G$29*$E$29,0)+IF(F$30=V12,$G$30*$E$30,0)+IF($F$31=V12,$G$31*$E$31,0)+IF($F$32=V12,$G$32*$E$32,0)+IF($F$33=V12,$G$33*$E$33,0)+IF($F$34=V12,$G$34*$E$34,0)+IF($F$35=V12,$G$35*$E$35,0)+IF($F$36=V12,$G$36*$E$36,0))/(VLOOKUP(V12,LISTE!$E$25:$G$46,3,0)),0)</f>
        <v>#N/A</v>
      </c>
      <c r="X12" s="112" t="s">
        <v>61</v>
      </c>
      <c r="Y12" s="112" t="s">
        <v>61</v>
      </c>
    </row>
    <row r="13" spans="2:25" ht="28.5" customHeight="1" thickBot="1" x14ac:dyDescent="0.3">
      <c r="B13" s="101"/>
      <c r="C13" s="110"/>
      <c r="D13" s="110"/>
      <c r="E13" s="110"/>
      <c r="F13" s="110"/>
      <c r="G13" s="110"/>
      <c r="H13" s="110"/>
      <c r="I13" s="110"/>
      <c r="J13" s="110"/>
      <c r="K13" s="234" t="s">
        <v>825</v>
      </c>
      <c r="L13" s="235"/>
      <c r="M13" s="119"/>
      <c r="N13" s="110"/>
      <c r="O13" s="111"/>
      <c r="T13" s="112" t="e">
        <f>VLOOKUP(F27,Tableau1[],1,1)</f>
        <v>#N/A</v>
      </c>
      <c r="U13" s="112" t="e">
        <f>IF(T13="","-",1)</f>
        <v>#N/A</v>
      </c>
      <c r="V13" s="242">
        <f t="shared" si="1"/>
        <v>0</v>
      </c>
      <c r="W13" s="112" t="e">
        <f>ROUNDUP((IF($F$18=V13,$G$18*$E$18,0)+IF($F$19=V13,$G$19*$E$19,0)+IF($F$20=V13,$G$20*$E$20,0)+IF($F$21=V13,$G$21*$E$21,0)+IF($F$22=V13,$G$22*$E$22,0)+IF($F$23=V13,$G$23*$E$23,0)+IF($F$24=V13,$G$24*$E$24,0)+IF($F$25=V13,$G$25*$E$25,0)+IF($F$26=V13,$G$26*$E$26,0)+IF($F$27=V13,$G$27*$E$27,0)+IF($F$28=V13,$G$28*$E$28,0)+IF($F$29=V13,$G$29*$E$29,0)+IF(F$30=V13,$G$30*$E$30,0)+IF($F$31=V13,$G$31*$E$31,0)+IF($F$32=V13,$G$32*$E$32,0)+IF($F$33=V13,$G$33*$E$33,0)+IF($F$34=V13,$G$34*$E$34,0)+IF($F$35=V13,$G$35*$E$35,0)+IF($F$36=V13,$G$36*$E$36,0))/(VLOOKUP(V13,LISTE!$E$25:$G$46,3,0)),0)</f>
        <v>#N/A</v>
      </c>
      <c r="X13" s="112" t="s">
        <v>61</v>
      </c>
      <c r="Y13" s="112" t="s">
        <v>61</v>
      </c>
    </row>
    <row r="14" spans="2:25" x14ac:dyDescent="0.25">
      <c r="B14" s="101"/>
      <c r="O14" s="102"/>
      <c r="T14" s="112" t="e">
        <f>VLOOKUP(F28,Tableau1[],1,1)</f>
        <v>#N/A</v>
      </c>
      <c r="U14" s="112" t="e">
        <f t="shared" ref="U14:U19" si="2">IF(T14="","-",1)</f>
        <v>#N/A</v>
      </c>
      <c r="V14" s="242">
        <f t="shared" si="1"/>
        <v>0</v>
      </c>
      <c r="W14" s="112" t="e">
        <f>ROUNDUP((IF($F$18=V14,$G$18*$E$18,0)+IF($F$19=V14,$G$19*$E$19,0)+IF($F$20=V14,$G$20*$E$20,0)+IF($F$21=V14,$G$21*$E$21,0)+IF($F$22=V14,$G$22*$E$22,0)+IF($F$23=V14,$G$23*$E$23,0)+IF($F$24=V14,$G$24*$E$24,0)+IF($F$25=V14,$G$25*$E$25,0)+IF($F$26=V14,$G$26*$E$26,0)+IF($F$27=V14,$G$27*$E$27,0)+IF($F$28=V14,$G$28*$E$28,0)+IF($F$29=V14,$G$29*$E$29,0)+IF(F$30=V14,$G$30*$E$30,0)+IF($F$31=V14,$G$31*$E$31,0)+IF($F$32=V14,$G$32*$E$32,0)+IF($F$33=V14,$G$33*$E$33,0)+IF($F$34=V14,$G$34*$E$34,0)+IF($F$35=V14,$G$35*$E$35,0)+IF($F$36=V14,$G$36*$E$36,0))/(VLOOKUP(V14,LISTE!$E$25:$G$46,3,0)),0)</f>
        <v>#N/A</v>
      </c>
      <c r="X14" s="112" t="s">
        <v>61</v>
      </c>
      <c r="Y14" s="112" t="s">
        <v>61</v>
      </c>
    </row>
    <row r="15" spans="2:25" x14ac:dyDescent="0.25">
      <c r="B15" s="101"/>
      <c r="O15" s="102"/>
      <c r="T15" s="112" t="e">
        <f>VLOOKUP(F29,Tableau1[],1,1)</f>
        <v>#N/A</v>
      </c>
      <c r="U15" s="112" t="e">
        <f t="shared" si="2"/>
        <v>#N/A</v>
      </c>
      <c r="V15" s="242">
        <f t="shared" si="1"/>
        <v>0</v>
      </c>
      <c r="W15" s="112" t="e">
        <f>ROUNDUP((IF($F$18=V15,$G$18*$E$18,0)+IF($F$19=V15,$G$19*$E$19,0)+IF($F$20=V15,$G$20*$E$20,0)+IF($F$21=V15,$G$21*$E$21,0)+IF($F$22=V15,$G$22*$E$22,0)+IF($F$23=V15,$G$23*$E$23,0)+IF($F$24=V15,$G$24*$E$24,0)+IF($F$25=V15,$G$25*$E$25,0)+IF($F$26=V15,$G$26*$E$26,0)+IF($F$27=V15,$G$27*$E$27,0)+IF($F$28=V15,$G$28*$E$28,0)+IF($F$29=V15,$G$29*$E$29,0)+IF(F$30=V15,$G$30*$E$30,0)+IF($F$31=V15,$G$31*$E$31,0)+IF($F$32=V15,$G$32*$E$32,0)+IF($F$33=V15,$G$33*$E$33,0)+IF($F$34=V15,$G$34*$E$34,0)+IF($F$35=V15,$G$35*$E$35,0)+IF($F$36=V15,$G$36*$E$36,0))/(VLOOKUP(V15,LISTE!$E$25:$G$46,3,0)),0)</f>
        <v>#N/A</v>
      </c>
      <c r="X15" s="112" t="s">
        <v>61</v>
      </c>
      <c r="Y15" s="112" t="s">
        <v>61</v>
      </c>
    </row>
    <row r="16" spans="2:25" ht="15.75" thickBot="1" x14ac:dyDescent="0.3">
      <c r="B16" s="101"/>
      <c r="D16" s="113"/>
      <c r="E16" s="113"/>
      <c r="F16" s="113"/>
      <c r="G16" s="113"/>
      <c r="O16" s="102"/>
      <c r="T16" s="112" t="e">
        <f>VLOOKUP(F30,Tableau1[],1,1)</f>
        <v>#N/A</v>
      </c>
      <c r="U16" s="112" t="e">
        <f t="shared" si="2"/>
        <v>#N/A</v>
      </c>
      <c r="V16" s="242">
        <f t="shared" si="1"/>
        <v>0</v>
      </c>
      <c r="W16" s="112" t="e">
        <f>ROUNDUP((IF($F$18=V16,$G$18*$E$18,0)+IF($F$19=V16,$G$19*$E$19,0)+IF($F$20=V16,$G$20*$E$20,0)+IF($F$21=V16,$G$21*$E$21,0)+IF($F$22=V16,$G$22*$E$22,0)+IF($F$23=V16,$G$23*$E$23,0)+IF($F$24=V16,$G$24*$E$24,0)+IF($F$25=V16,$G$25*$E$25,0)+IF($F$26=V16,$G$26*$E$26,0)+IF($F$27=V16,$G$27*$E$27,0)+IF($F$28=V16,$G$28*$E$28,0)+IF($F$29=V16,$G$29*$E$29,0)+IF(F$30=V16,$G$30*$E$30,0)+IF($F$31=V16,$G$31*$E$31,0)+IF($F$32=V16,$G$32*$E$32,0)+IF($F$33=V16,$G$33*$E$33,0)+IF($F$34=V16,$G$34*$E$34,0)+IF($F$35=V16,$G$35*$E$35,0)+IF($F$36=V16,$G$36*$E$36,0))/(VLOOKUP(V16,LISTE!$E$25:$G$46,3,0)),0)</f>
        <v>#N/A</v>
      </c>
      <c r="X16" s="112" t="s">
        <v>61</v>
      </c>
      <c r="Y16" s="112" t="s">
        <v>61</v>
      </c>
    </row>
    <row r="17" spans="2:27" ht="27.75" customHeight="1" thickBot="1" x14ac:dyDescent="0.3">
      <c r="B17" s="101"/>
      <c r="D17" s="114" t="s">
        <v>26</v>
      </c>
      <c r="E17" s="115" t="s">
        <v>830</v>
      </c>
      <c r="F17" s="114" t="s">
        <v>808</v>
      </c>
      <c r="G17" s="106" t="s">
        <v>22</v>
      </c>
      <c r="H17" s="116" t="s">
        <v>802</v>
      </c>
      <c r="I17" s="117"/>
      <c r="O17" s="102"/>
      <c r="T17" s="112" t="e">
        <f>VLOOKUP(F31,Tableau1[],1,1)</f>
        <v>#N/A</v>
      </c>
      <c r="U17" s="112" t="e">
        <f t="shared" si="2"/>
        <v>#N/A</v>
      </c>
      <c r="V17" s="242">
        <f t="shared" si="1"/>
        <v>0</v>
      </c>
      <c r="W17" s="112" t="e">
        <f>ROUNDUP((IF($F$18=V17,$G$18*$E$18,0)+IF($F$19=V17,$G$19*$E$19,0)+IF($F$20=V17,$G$20*$E$20,0)+IF($F$21=V17,$G$21*$E$21,0)+IF($F$22=V17,$G$22*$E$22,0)+IF($F$23=V17,$G$23*$E$23,0)+IF($F$24=V17,$G$24*$E$24,0)+IF($F$25=V17,$G$25*$E$25,0)+IF($F$26=V17,$G$26*$E$26,0)+IF($F$27=V17,$G$27*$E$27,0)+IF($F$28=V17,$G$28*$E$28,0)+IF($F$29=V17,$G$29*$E$29,0)+IF(F$30=V17,$G$30*$E$30,0)+IF($F$31=V17,$G$31*$E$31,0)+IF($F$32=V17,$G$32*$E$32,0)+IF($F$33=V17,$G$33*$E$33,0)+IF($F$34=V17,$G$34*$E$34,0)+IF($F$35=V17,$G$35*$E$35,0)+IF($F$36=V17,$G$36*$E$36,0))/(VLOOKUP(V17,LISTE!$E$25:$G$46,3,0)),0)</f>
        <v>#N/A</v>
      </c>
      <c r="X17" s="112" t="s">
        <v>61</v>
      </c>
      <c r="Y17" s="112" t="s">
        <v>61</v>
      </c>
    </row>
    <row r="18" spans="2:27" ht="30" customHeight="1" x14ac:dyDescent="0.3">
      <c r="B18" s="101"/>
      <c r="D18" s="177" t="s">
        <v>2884</v>
      </c>
      <c r="E18" s="178">
        <v>1500</v>
      </c>
      <c r="F18" s="178" t="s">
        <v>800</v>
      </c>
      <c r="G18" s="178">
        <v>2</v>
      </c>
      <c r="H18" s="179"/>
      <c r="O18" s="102"/>
      <c r="T18" s="112" t="e">
        <f>VLOOKUP(F32,Tableau1[],1,1)</f>
        <v>#N/A</v>
      </c>
      <c r="U18" s="112" t="e">
        <f t="shared" si="2"/>
        <v>#N/A</v>
      </c>
      <c r="V18" s="242">
        <f t="shared" si="1"/>
        <v>0</v>
      </c>
      <c r="W18" s="112" t="e">
        <f>ROUNDUP((IF($F$18=V18,$G$18*$E$18,0)+IF($F$19=V18,$G$19*$E$19,0)+IF($F$20=V18,$G$20*$E$20,0)+IF($F$21=V18,$G$21*$E$21,0)+IF($F$22=V18,$G$22*$E$22,0)+IF($F$23=V18,$G$23*$E$23,0)+IF($F$24=V18,$G$24*$E$24,0)+IF($F$25=V18,$G$25*$E$25,0)+IF($F$26=V18,$G$26*$E$26,0)+IF($F$27=V18,$G$27*$E$27,0)+IF($F$28=V18,$G$28*$E$28,0)+IF($F$29=V18,$G$29*$E$29,0)+IF(F$30=V18,$G$30*$E$30,0)+IF($F$31=V18,$G$31*$E$31,0)+IF($F$32=V18,$G$32*$E$32,0)+IF($F$33=V18,$G$33*$E$33,0)+IF($F$34=V18,$G$34*$E$34,0)+IF($F$35=V18,$G$35*$E$35,0)+IF($F$36=V18,$G$36*$E$36,0))/(VLOOKUP(V18,LISTE!$E$25:$G$46,3,0)),0)</f>
        <v>#N/A</v>
      </c>
      <c r="X18" s="112" t="s">
        <v>61</v>
      </c>
      <c r="Y18" s="112" t="s">
        <v>61</v>
      </c>
    </row>
    <row r="19" spans="2:27" ht="30" customHeight="1" x14ac:dyDescent="0.25">
      <c r="B19" s="101"/>
      <c r="D19" s="140"/>
      <c r="E19" s="141"/>
      <c r="F19" s="141"/>
      <c r="G19" s="141"/>
      <c r="H19" s="186"/>
      <c r="O19" s="102"/>
      <c r="T19" s="112" t="e">
        <f>VLOOKUP(F33,Tableau1[],1,1)</f>
        <v>#N/A</v>
      </c>
      <c r="U19" s="112" t="e">
        <f t="shared" si="2"/>
        <v>#N/A</v>
      </c>
      <c r="V19" s="242">
        <f t="shared" si="1"/>
        <v>0</v>
      </c>
      <c r="W19" s="112" t="e">
        <f>ROUNDUP((IF($F$18=V19,$G$18*$E$18,0)+IF($F$19=V19,$G$19*$E$19,0)+IF($F$20=V19,$G$20*$E$20,0)+IF($F$21=V19,$G$21*$E$21,0)+IF($F$22=V19,$G$22*$E$22,0)+IF($F$23=V19,$G$23*$E$23,0)+IF($F$24=V19,$G$24*$E$24,0)+IF($F$25=V19,$G$25*$E$25,0)+IF($F$26=V19,$G$26*$E$26,0)+IF($F$27=V19,$G$27*$E$27,0)+IF($F$28=V19,$G$28*$E$28,0)+IF($F$29=V19,$G$29*$E$29,0)+IF(F$30=V19,$G$30*$E$30,0)+IF($F$31=V19,$G$31*$E$31,0)+IF($F$32=V19,$G$32*$E$32,0)+IF($F$33=V19,$G$33*$E$33,0)+IF($F$34=V19,$G$34*$E$34,0)+IF($F$35=V19,$G$35*$E$35,0)+IF($F$36=V19,$G$36*$E$36,0))/(VLOOKUP(V19,LISTE!$E$25:$G$46,3,0)),0)</f>
        <v>#N/A</v>
      </c>
      <c r="X19" s="112" t="s">
        <v>61</v>
      </c>
      <c r="Y19" s="112" t="s">
        <v>61</v>
      </c>
    </row>
    <row r="20" spans="2:27" ht="30" customHeight="1" x14ac:dyDescent="0.3">
      <c r="B20" s="101"/>
      <c r="D20" s="180"/>
      <c r="E20" s="181"/>
      <c r="F20" s="181"/>
      <c r="G20" s="181"/>
      <c r="H20" s="182"/>
      <c r="O20" s="102"/>
      <c r="T20" s="112" t="e">
        <f>VLOOKUP(F34,Tableau1[],1,1)</f>
        <v>#N/A</v>
      </c>
      <c r="U20" s="112">
        <v>1</v>
      </c>
      <c r="V20" s="242">
        <f t="shared" si="1"/>
        <v>0</v>
      </c>
      <c r="W20" s="112" t="e">
        <f>ROUNDUP((IF($F$18=V20,$G$18*$E$18,0)+IF($F$19=V20,$G$19*$E$19,0)+IF($F$20=V20,$G$20*$E$20,0)+IF($F$21=V20,$G$21*$E$21,0)+IF($F$22=V20,$G$22*$E$22,0)+IF($F$23=V20,$G$23*$E$23,0)+IF($F$24=V20,$G$24*$E$24,0)+IF($F$25=V20,$G$25*$E$25,0)+IF($F$26=V20,$G$26*$E$26,0)+IF($F$27=V20,$G$27*$E$27,0)+IF($F$28=V20,$G$28*$E$28,0)+IF($F$29=V20,$G$29*$E$29,0)+IF(F$30=V20,$G$30*$E$30,0)+IF($F$31=V20,$G$31*$E$31,0)+IF($F$32=V20,$G$32*$E$32,0)+IF($F$33=V20,$G$33*$E$33,0)+IF($F$34=V20,$G$34*$E$34,0)+IF($F$35=V20,$G$35*$E$35,0)+IF($F$36=V20,$G$36*$E$36,0))/(VLOOKUP(V20,LISTE!$E$25:$G$46,3,0)),0)</f>
        <v>#N/A</v>
      </c>
      <c r="X20" s="112" t="s">
        <v>61</v>
      </c>
      <c r="Y20" s="112" t="s">
        <v>61</v>
      </c>
    </row>
    <row r="21" spans="2:27" ht="30" customHeight="1" x14ac:dyDescent="0.25">
      <c r="B21" s="101"/>
      <c r="D21" s="140"/>
      <c r="E21" s="141"/>
      <c r="F21" s="141"/>
      <c r="G21" s="141"/>
      <c r="H21" s="186"/>
      <c r="O21" s="102"/>
      <c r="T21" s="112" t="e">
        <f>VLOOKUP(F35,Tableau1[],1,1)</f>
        <v>#N/A</v>
      </c>
      <c r="U21" s="112">
        <v>1</v>
      </c>
      <c r="V21" s="242">
        <f t="shared" si="1"/>
        <v>0</v>
      </c>
      <c r="W21" s="112" t="e">
        <f>ROUNDUP((IF($F$18=V21,$G$18*$E$18,0)+IF($F$19=V21,$G$19*$E$19,0)+IF($F$20=V21,$G$20*$E$20,0)+IF($F$21=V21,$G$21*$E$21,0)+IF($F$22=V21,$G$22*$E$22,0)+IF($F$23=V21,$G$23*$E$23,0)+IF($F$24=V21,$G$24*$E$24,0)+IF($F$25=V21,$G$25*$E$25,0)+IF($F$26=V21,$G$26*$E$26,0)+IF($F$27=V21,$G$27*$E$27,0)+IF($F$28=V21,$G$28*$E$28,0)+IF($F$29=V21,$G$29*$E$29,0)+IF(F$30=V21,$G$30*$E$30,0)+IF($F$31=V21,$G$31*$E$31,0)+IF($F$32=V21,$G$32*$E$32,0)+IF($F$33=V21,$G$33*$E$33,0)+IF($F$34=V21,$G$34*$E$34,0)+IF($F$35=V21,$G$35*$E$35,0)+IF($F$36=V21,$G$36*$E$36,0))/(VLOOKUP(V21,LISTE!$E$25:$G$46,3,0)),0)</f>
        <v>#N/A</v>
      </c>
      <c r="X21" s="112" t="s">
        <v>61</v>
      </c>
      <c r="Y21" s="112" t="s">
        <v>61</v>
      </c>
    </row>
    <row r="22" spans="2:27" ht="30" customHeight="1" x14ac:dyDescent="0.3">
      <c r="B22" s="101"/>
      <c r="D22" s="180"/>
      <c r="E22" s="181"/>
      <c r="F22" s="181"/>
      <c r="G22" s="181"/>
      <c r="H22" s="182"/>
      <c r="O22" s="102"/>
      <c r="T22" s="112" t="str">
        <f>VLOOKUP(F36,Tableau1[],1,1)</f>
        <v>0305014A</v>
      </c>
      <c r="U22" s="112">
        <v>1</v>
      </c>
      <c r="V22" s="242" t="str">
        <f>F36</f>
        <v>CORNIERE 40 X 40 X 4 ACIER LG 6M10</v>
      </c>
      <c r="W22" s="112" t="e">
        <f>ROUNDUP((IF($F$18=V22,$G$18*$E$18,0)+IF($F$19=V22,$G$19*$E$19,0)+IF($F$20=V22,$G$20*$E$20,0)+IF($F$21=V22,$G$21*$E$21,0)+IF($F$22=V22,$G$22*$E$22,0)+IF($F$23=V22,$G$23*$E$23,0)+IF($F$24=V22,$G$24*$E$24,0)+IF($F$25=V22,$G$25*$E$25,0)+IF($F$26=V22,$G$26*$E$26,0)+IF($F$27=V22,$G$27*$E$27,0)+IF($F$28=V22,$G$28*$E$28,0)+IF($F$29=V22,$G$29*$E$29,0)+IF(F$30=V22,$G$30*$E$30,0)+IF($F$31=V22,$G$31*$E$31,0)+IF($F$32=V22,$G$32*$E$32,0)+IF($F$33=V22,$G$33*$E$33,0)+IF($F$34=V22,$G$34*$E$34,0)+IF($F$35=V22,$G$35*$E$35,0)+IF($F$36=V22,$G$36*$E$36,0))/(VLOOKUP(V22,LISTE!$E$25:$G$46,3,0)),0)</f>
        <v>#N/A</v>
      </c>
      <c r="X22" s="112" t="s">
        <v>61</v>
      </c>
      <c r="Y22" s="112" t="s">
        <v>61</v>
      </c>
    </row>
    <row r="23" spans="2:27" ht="30" customHeight="1" x14ac:dyDescent="0.25">
      <c r="B23" s="101"/>
      <c r="D23" s="140"/>
      <c r="E23" s="141"/>
      <c r="F23" s="141"/>
      <c r="G23" s="141"/>
      <c r="H23" s="186"/>
      <c r="O23" s="102"/>
      <c r="T23" s="112" t="s">
        <v>2846</v>
      </c>
      <c r="U23" s="112">
        <v>1</v>
      </c>
      <c r="V23" s="112" t="s">
        <v>2844</v>
      </c>
      <c r="W23" s="112">
        <f>SUMIFS(G18:G36,F18:F36,#REF!)+SUMIFS(G18:G36,F18:F36,V22)+SUMIFS(G18:G36,F18:F36,V21)+SUMIFS(G18:G36,F18:F36,V20)+SUMIFS(G18:G36,F18:F36,#REF!)</f>
        <v>4</v>
      </c>
      <c r="X23" s="112" t="s">
        <v>61</v>
      </c>
      <c r="Y23" s="112" t="s">
        <v>61</v>
      </c>
    </row>
    <row r="24" spans="2:27" ht="30" customHeight="1" x14ac:dyDescent="0.3">
      <c r="B24" s="101"/>
      <c r="D24" s="180"/>
      <c r="E24" s="181"/>
      <c r="F24" s="181"/>
      <c r="G24" s="181"/>
      <c r="H24" s="182"/>
      <c r="O24" s="102"/>
      <c r="T24" s="112" t="s">
        <v>2847</v>
      </c>
      <c r="U24" s="112">
        <v>1</v>
      </c>
      <c r="V24" s="112" t="s">
        <v>2845</v>
      </c>
      <c r="W24" s="112">
        <f>SUMIFS(G18:G36,F18:F36,V16)+SUMIFS(G18:G36,F18:F36,V17)+SUMIFS(G18:G36,F18:F36,V18)+SUMIFS(G18:G36,F18:F36,V19)</f>
        <v>0</v>
      </c>
      <c r="X24" s="112" t="s">
        <v>61</v>
      </c>
      <c r="Y24" s="112" t="s">
        <v>61</v>
      </c>
    </row>
    <row r="25" spans="2:27" ht="30" customHeight="1" x14ac:dyDescent="0.25">
      <c r="B25" s="101"/>
      <c r="D25" s="140"/>
      <c r="E25" s="141"/>
      <c r="F25" s="141"/>
      <c r="G25" s="141"/>
      <c r="H25" s="186"/>
      <c r="O25" s="102"/>
    </row>
    <row r="26" spans="2:27" ht="30" customHeight="1" x14ac:dyDescent="0.3">
      <c r="B26" s="101"/>
      <c r="D26" s="180"/>
      <c r="E26" s="181"/>
      <c r="F26" s="181"/>
      <c r="G26" s="181"/>
      <c r="H26" s="182"/>
      <c r="O26" s="102"/>
      <c r="AA26" s="118"/>
    </row>
    <row r="27" spans="2:27" ht="30" customHeight="1" x14ac:dyDescent="0.25">
      <c r="B27" s="101"/>
      <c r="D27" s="140"/>
      <c r="E27" s="141"/>
      <c r="F27" s="141"/>
      <c r="G27" s="141"/>
      <c r="H27" s="186"/>
      <c r="O27" s="102"/>
      <c r="T27" s="187"/>
      <c r="U27" s="243"/>
      <c r="V27" s="187"/>
      <c r="W27" s="187"/>
      <c r="X27" s="243"/>
      <c r="Y27" s="243"/>
      <c r="AA27" s="118"/>
    </row>
    <row r="28" spans="2:27" ht="30" customHeight="1" x14ac:dyDescent="0.3">
      <c r="B28" s="101"/>
      <c r="D28" s="180"/>
      <c r="E28" s="181"/>
      <c r="F28" s="181"/>
      <c r="G28" s="181"/>
      <c r="H28" s="182"/>
      <c r="O28" s="102"/>
      <c r="AA28" s="118"/>
    </row>
    <row r="29" spans="2:27" ht="30" customHeight="1" x14ac:dyDescent="0.25">
      <c r="B29" s="101"/>
      <c r="D29" s="140"/>
      <c r="E29" s="141"/>
      <c r="F29" s="141"/>
      <c r="G29" s="141"/>
      <c r="H29" s="186"/>
      <c r="O29" s="102"/>
      <c r="AA29" s="118"/>
    </row>
    <row r="30" spans="2:27" ht="30" customHeight="1" x14ac:dyDescent="0.3">
      <c r="B30" s="101"/>
      <c r="D30" s="180"/>
      <c r="E30" s="181"/>
      <c r="F30" s="181"/>
      <c r="G30" s="181"/>
      <c r="H30" s="182"/>
      <c r="O30" s="102"/>
      <c r="T30" s="187"/>
      <c r="AA30" s="118"/>
    </row>
    <row r="31" spans="2:27" ht="30" customHeight="1" x14ac:dyDescent="0.25">
      <c r="B31" s="101"/>
      <c r="D31" s="140"/>
      <c r="E31" s="141"/>
      <c r="F31" s="141"/>
      <c r="G31" s="141"/>
      <c r="H31" s="186"/>
      <c r="O31" s="102"/>
    </row>
    <row r="32" spans="2:27" ht="30" customHeight="1" x14ac:dyDescent="0.3">
      <c r="B32" s="101"/>
      <c r="D32" s="180"/>
      <c r="E32" s="181"/>
      <c r="F32" s="181"/>
      <c r="G32" s="181"/>
      <c r="H32" s="182"/>
      <c r="O32" s="102"/>
    </row>
    <row r="33" spans="2:15" ht="30" customHeight="1" x14ac:dyDescent="0.25">
      <c r="B33" s="101"/>
      <c r="D33" s="140"/>
      <c r="E33" s="141"/>
      <c r="F33" s="141"/>
      <c r="G33" s="141"/>
      <c r="H33" s="186"/>
      <c r="O33" s="102"/>
    </row>
    <row r="34" spans="2:15" ht="30" customHeight="1" x14ac:dyDescent="0.3">
      <c r="B34" s="101"/>
      <c r="D34" s="180"/>
      <c r="E34" s="181"/>
      <c r="F34" s="181"/>
      <c r="G34" s="181"/>
      <c r="H34" s="182"/>
      <c r="O34" s="102"/>
    </row>
    <row r="35" spans="2:15" ht="30" customHeight="1" x14ac:dyDescent="0.25">
      <c r="B35" s="101"/>
      <c r="D35" s="140"/>
      <c r="E35" s="141"/>
      <c r="F35" s="141"/>
      <c r="G35" s="141"/>
      <c r="H35" s="186"/>
      <c r="O35" s="102"/>
    </row>
    <row r="36" spans="2:15" ht="30" customHeight="1" thickBot="1" x14ac:dyDescent="0.35">
      <c r="B36" s="101"/>
      <c r="D36" s="183" t="s">
        <v>2868</v>
      </c>
      <c r="E36" s="184">
        <v>3500</v>
      </c>
      <c r="F36" s="184" t="s">
        <v>416</v>
      </c>
      <c r="G36" s="184">
        <v>4</v>
      </c>
      <c r="H36" s="185" t="s">
        <v>805</v>
      </c>
      <c r="O36" s="102"/>
    </row>
    <row r="37" spans="2:15" x14ac:dyDescent="0.25">
      <c r="B37" s="101"/>
      <c r="O37" s="102"/>
    </row>
    <row r="38" spans="2:15" ht="15.75" thickBot="1" x14ac:dyDescent="0.3">
      <c r="B38" s="103"/>
      <c r="C38" s="104"/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5"/>
    </row>
  </sheetData>
  <mergeCells count="4">
    <mergeCell ref="T2:U2"/>
    <mergeCell ref="C3:O3"/>
    <mergeCell ref="D2:N2"/>
    <mergeCell ref="K13:L13"/>
  </mergeCells>
  <phoneticPr fontId="22" type="noConversion"/>
  <pageMargins left="0.25" right="0.25" top="0.75" bottom="0.75" header="0.3" footer="0.3"/>
  <pageSetup paperSize="9" scale="53" orientation="landscape" r:id="rId1"/>
  <drawing r:id="rId2"/>
  <legacyDrawing r:id="rId3"/>
  <controls>
    <mc:AlternateContent xmlns:mc="http://schemas.openxmlformats.org/markup-compatibility/2006">
      <mc:Choice Requires="x14">
        <control shapeId="24578" r:id="rId4" name="IMPRESSION_listing_fer">
          <controlPr defaultSize="0" autoLine="0" r:id="rId5">
            <anchor moveWithCells="1">
              <from>
                <xdr:col>15</xdr:col>
                <xdr:colOff>762000</xdr:colOff>
                <xdr:row>2</xdr:row>
                <xdr:rowOff>66675</xdr:rowOff>
              </from>
              <to>
                <xdr:col>15</xdr:col>
                <xdr:colOff>2295525</xdr:colOff>
                <xdr:row>4</xdr:row>
                <xdr:rowOff>200025</xdr:rowOff>
              </to>
            </anchor>
          </controlPr>
        </control>
      </mc:Choice>
      <mc:Fallback>
        <control shapeId="24578" r:id="rId4" name="IMPRESSION_listing_fer"/>
      </mc:Fallback>
    </mc:AlternateContent>
    <mc:AlternateContent xmlns:mc="http://schemas.openxmlformats.org/markup-compatibility/2006">
      <mc:Choice Requires="x14">
        <control shapeId="24580" r:id="rId6" name="Button 4">
          <controlPr defaultSize="0" print="0" autoFill="0" autoPict="0" macro="[0]!Menu">
            <anchor moveWithCells="1" sizeWithCells="1">
              <from>
                <xdr:col>15</xdr:col>
                <xdr:colOff>762000</xdr:colOff>
                <xdr:row>1</xdr:row>
                <xdr:rowOff>285750</xdr:rowOff>
              </from>
              <to>
                <xdr:col>15</xdr:col>
                <xdr:colOff>2305050</xdr:colOff>
                <xdr:row>1</xdr:row>
                <xdr:rowOff>742950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2D2B5D2-8B7D-48E0-8383-D243ADF96F89}">
          <x14:formula1>
            <xm:f>LISTE!$D$2:$D$6</xm:f>
          </x14:formula1>
          <xm:sqref>I17 H18:H36</xm:sqref>
        </x14:dataValidation>
        <x14:dataValidation type="list" allowBlank="1" showInputMessage="1" showErrorMessage="1" xr:uid="{D0020AEE-6695-488C-A79A-EEA51664D4B9}">
          <x14:formula1>
            <xm:f>LISTE!$C$49:$C$385</xm:f>
          </x14:formula1>
          <xm:sqref>F18:F36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525CA-741D-4CDB-8D70-8773B5512E2B}">
  <sheetPr codeName="Feuil27">
    <pageSetUpPr fitToPage="1"/>
  </sheetPr>
  <dimension ref="A1:AA375"/>
  <sheetViews>
    <sheetView showGridLines="0" zoomScale="55" zoomScaleNormal="55" workbookViewId="0">
      <selection activeCell="J24" sqref="J24"/>
    </sheetView>
  </sheetViews>
  <sheetFormatPr baseColWidth="10" defaultRowHeight="15" x14ac:dyDescent="0.25"/>
  <cols>
    <col min="1" max="1" width="5.7109375" customWidth="1"/>
    <col min="2" max="2" width="1.85546875" customWidth="1"/>
    <col min="3" max="3" width="2.5703125" customWidth="1"/>
    <col min="4" max="4" width="13" customWidth="1"/>
    <col min="5" max="5" width="26.5703125" bestFit="1" customWidth="1"/>
    <col min="6" max="6" width="30.7109375" customWidth="1"/>
    <col min="7" max="7" width="27" customWidth="1"/>
    <col min="8" max="8" width="23.5703125" customWidth="1"/>
    <col min="9" max="9" width="19.42578125" customWidth="1"/>
    <col min="10" max="10" width="17.85546875" customWidth="1"/>
    <col min="11" max="11" width="18.5703125" customWidth="1"/>
    <col min="12" max="12" width="2" customWidth="1"/>
    <col min="13" max="13" width="19.42578125" customWidth="1"/>
    <col min="14" max="14" width="2" customWidth="1"/>
    <col min="15" max="15" width="1.85546875" customWidth="1"/>
    <col min="16" max="16" width="45" customWidth="1"/>
    <col min="17" max="18" width="11.42578125" hidden="1" customWidth="1"/>
    <col min="19" max="19" width="2.5703125" hidden="1" customWidth="1"/>
    <col min="20" max="20" width="33.140625" style="56" hidden="1" customWidth="1"/>
    <col min="21" max="21" width="9.85546875" hidden="1" customWidth="1"/>
    <col min="22" max="22" width="42.85546875" style="76" hidden="1" customWidth="1"/>
    <col min="23" max="23" width="17.7109375" style="76" hidden="1" customWidth="1"/>
    <col min="24" max="24" width="28.140625" hidden="1" customWidth="1"/>
    <col min="25" max="25" width="27" hidden="1" customWidth="1"/>
    <col min="26" max="26" width="0" hidden="1" customWidth="1"/>
  </cols>
  <sheetData>
    <row r="1" spans="1:25" ht="15.75" thickBot="1" x14ac:dyDescent="0.3"/>
    <row r="2" spans="1:25" ht="78.75" customHeight="1" x14ac:dyDescent="0.25">
      <c r="A2">
        <v>1</v>
      </c>
      <c r="B2" s="4"/>
      <c r="C2" s="5"/>
      <c r="D2" s="236" t="s">
        <v>2832</v>
      </c>
      <c r="E2" s="236"/>
      <c r="F2" s="237"/>
      <c r="G2" s="237"/>
      <c r="H2" s="237"/>
      <c r="I2" s="237"/>
      <c r="J2" s="237"/>
      <c r="K2" s="237"/>
      <c r="L2" s="237"/>
      <c r="M2" s="237"/>
      <c r="N2" s="237"/>
      <c r="O2" s="6"/>
      <c r="T2" s="228" t="s">
        <v>35</v>
      </c>
      <c r="U2" s="228"/>
    </row>
    <row r="3" spans="1:25" x14ac:dyDescent="0.25">
      <c r="B3" s="7"/>
      <c r="C3" s="238"/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9"/>
      <c r="T3" s="14" t="s">
        <v>36</v>
      </c>
      <c r="U3" s="1" t="s">
        <v>37</v>
      </c>
      <c r="V3" s="1" t="s">
        <v>25</v>
      </c>
      <c r="W3" s="1" t="s">
        <v>38</v>
      </c>
      <c r="X3" s="1" t="s">
        <v>39</v>
      </c>
      <c r="Y3" s="1" t="s">
        <v>40</v>
      </c>
    </row>
    <row r="4" spans="1:25" x14ac:dyDescent="0.25">
      <c r="B4" s="7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  <c r="T4" s="71" t="str">
        <f>VLOOKUP(V4,LISTE!E25:G46,2,0)</f>
        <v>0207118A</v>
      </c>
      <c r="U4" s="1">
        <f>IF(T4="","-",1)</f>
        <v>1</v>
      </c>
      <c r="V4" s="61" t="s">
        <v>810</v>
      </c>
      <c r="W4" s="1">
        <f>ROUNDUP((SUM(R18:R375))/(VLOOKUP(V4,LISTE!$E$25:$G$46,3,0)),0)</f>
        <v>2</v>
      </c>
      <c r="X4" s="1" t="s">
        <v>61</v>
      </c>
      <c r="Y4" s="1" t="s">
        <v>61</v>
      </c>
    </row>
    <row r="5" spans="1:25" x14ac:dyDescent="0.25">
      <c r="B5" s="7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5"/>
      <c r="T5" s="71"/>
      <c r="U5" s="1"/>
      <c r="V5" s="61"/>
      <c r="W5" s="1"/>
      <c r="X5" s="1"/>
      <c r="Y5" s="1"/>
    </row>
    <row r="6" spans="1:25" x14ac:dyDescent="0.25">
      <c r="B6" s="7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5"/>
      <c r="T6" s="71"/>
      <c r="U6" s="1"/>
      <c r="V6" s="61"/>
      <c r="W6" s="1"/>
      <c r="X6" s="1"/>
      <c r="Y6" s="1"/>
    </row>
    <row r="7" spans="1:25" x14ac:dyDescent="0.25">
      <c r="B7" s="7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5"/>
      <c r="T7" s="71"/>
      <c r="U7" s="1"/>
      <c r="V7" s="61"/>
      <c r="W7" s="1"/>
      <c r="X7" s="1"/>
      <c r="Y7" s="1"/>
    </row>
    <row r="8" spans="1:25" x14ac:dyDescent="0.25">
      <c r="B8" s="7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5"/>
      <c r="T8" s="71"/>
      <c r="U8" s="1"/>
      <c r="V8" s="61"/>
      <c r="W8" s="1"/>
      <c r="X8" s="1"/>
      <c r="Y8" s="1"/>
    </row>
    <row r="9" spans="1:25" x14ac:dyDescent="0.25">
      <c r="B9" s="7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5"/>
      <c r="T9" s="71"/>
      <c r="U9" s="1"/>
      <c r="V9" s="61"/>
      <c r="W9" s="1"/>
      <c r="X9" s="1"/>
      <c r="Y9" s="1"/>
    </row>
    <row r="10" spans="1:25" x14ac:dyDescent="0.25">
      <c r="B10" s="7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5"/>
      <c r="T10" s="71"/>
      <c r="U10" s="1"/>
      <c r="V10" s="61"/>
      <c r="W10" s="1"/>
      <c r="X10" s="1"/>
      <c r="Y10" s="1"/>
    </row>
    <row r="11" spans="1:25" x14ac:dyDescent="0.25">
      <c r="B11" s="7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5"/>
      <c r="T11" s="71"/>
      <c r="U11" s="1"/>
      <c r="V11" s="61"/>
      <c r="W11" s="1"/>
      <c r="X11" s="1"/>
      <c r="Y11" s="1"/>
    </row>
    <row r="12" spans="1:25" x14ac:dyDescent="0.25">
      <c r="B12" s="7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5"/>
      <c r="T12" s="71"/>
      <c r="U12" s="1"/>
      <c r="V12" s="61"/>
      <c r="W12" s="1"/>
      <c r="X12" s="1"/>
      <c r="Y12" s="1"/>
    </row>
    <row r="13" spans="1:25" ht="28.5" customHeight="1" x14ac:dyDescent="0.25">
      <c r="B13" s="7"/>
      <c r="C13" s="74"/>
      <c r="D13" s="74"/>
      <c r="E13" s="74"/>
      <c r="F13" s="74"/>
      <c r="G13" s="74"/>
      <c r="H13" s="74"/>
      <c r="I13" s="74"/>
      <c r="J13" s="74"/>
      <c r="N13" s="74"/>
      <c r="O13" s="75"/>
      <c r="T13" s="71"/>
      <c r="U13" s="1"/>
      <c r="V13" s="61"/>
      <c r="W13" s="1"/>
      <c r="X13" s="1"/>
      <c r="Y13" s="1"/>
    </row>
    <row r="14" spans="1:25" x14ac:dyDescent="0.25">
      <c r="B14" s="7"/>
      <c r="O14" s="8"/>
      <c r="T14" s="71"/>
      <c r="U14" s="1"/>
      <c r="V14" s="61"/>
      <c r="W14" s="1"/>
      <c r="X14" s="1"/>
      <c r="Y14" s="1"/>
    </row>
    <row r="15" spans="1:25" x14ac:dyDescent="0.25">
      <c r="B15" s="7"/>
      <c r="O15" s="8"/>
      <c r="T15" s="71"/>
      <c r="U15" s="1"/>
      <c r="V15" s="61"/>
      <c r="W15" s="1"/>
      <c r="X15" s="1"/>
      <c r="Y15" s="1"/>
    </row>
    <row r="16" spans="1:25" ht="15.75" thickBot="1" x14ac:dyDescent="0.3">
      <c r="B16" s="7"/>
      <c r="D16" s="70"/>
      <c r="E16" s="70"/>
      <c r="F16" s="70"/>
      <c r="G16" s="70"/>
      <c r="O16" s="8"/>
      <c r="T16" s="71"/>
      <c r="U16" s="1"/>
      <c r="V16" s="61"/>
      <c r="W16" s="1"/>
      <c r="X16" s="1"/>
      <c r="Y16" s="1"/>
    </row>
    <row r="17" spans="2:27" ht="44.25" customHeight="1" thickBot="1" x14ac:dyDescent="0.3">
      <c r="B17" s="7"/>
      <c r="D17" s="93" t="s">
        <v>26</v>
      </c>
      <c r="E17" s="91" t="s">
        <v>830</v>
      </c>
      <c r="F17" s="93" t="s">
        <v>22</v>
      </c>
      <c r="G17" s="68" t="s">
        <v>802</v>
      </c>
      <c r="I17" s="72"/>
      <c r="O17" s="8"/>
      <c r="T17" s="71"/>
      <c r="U17" s="1"/>
      <c r="V17" s="61"/>
      <c r="W17" s="1"/>
      <c r="X17" s="1"/>
      <c r="Y17" s="1"/>
    </row>
    <row r="18" spans="2:27" s="121" customFormat="1" ht="30" customHeight="1" thickBot="1" x14ac:dyDescent="0.35">
      <c r="B18" s="120"/>
      <c r="D18" s="134" t="s">
        <v>2883</v>
      </c>
      <c r="E18" s="135">
        <v>1800</v>
      </c>
      <c r="F18" s="135">
        <v>4</v>
      </c>
      <c r="G18" s="136"/>
      <c r="I18" s="240" t="s">
        <v>825</v>
      </c>
      <c r="J18" s="241"/>
      <c r="K18" s="122"/>
      <c r="O18" s="123"/>
      <c r="Q18" s="121">
        <f>F18*E18</f>
        <v>7200</v>
      </c>
      <c r="R18" s="121">
        <f>ROUND(SUM(Q18:Q31),0)</f>
        <v>7200</v>
      </c>
      <c r="T18" s="124"/>
      <c r="U18" s="125"/>
      <c r="V18" s="126"/>
      <c r="W18" s="125"/>
      <c r="X18" s="125"/>
      <c r="Y18" s="125"/>
    </row>
    <row r="19" spans="2:27" s="121" customFormat="1" ht="30" customHeight="1" x14ac:dyDescent="0.3">
      <c r="B19" s="120"/>
      <c r="D19" s="140"/>
      <c r="E19" s="141"/>
      <c r="F19" s="141"/>
      <c r="G19" s="142"/>
      <c r="O19" s="123"/>
      <c r="Q19" s="121">
        <f t="shared" ref="Q19:Q31" si="0">F19*E19</f>
        <v>0</v>
      </c>
      <c r="T19" s="124"/>
      <c r="U19" s="125"/>
      <c r="V19" s="126"/>
      <c r="W19" s="125"/>
      <c r="X19" s="125"/>
      <c r="Y19" s="125"/>
    </row>
    <row r="20" spans="2:27" s="121" customFormat="1" ht="30" customHeight="1" x14ac:dyDescent="0.3">
      <c r="B20" s="120"/>
      <c r="D20" s="137"/>
      <c r="E20" s="138"/>
      <c r="F20" s="138"/>
      <c r="G20" s="139"/>
      <c r="O20" s="123"/>
      <c r="Q20" s="121">
        <f t="shared" si="0"/>
        <v>0</v>
      </c>
      <c r="T20" s="124"/>
      <c r="U20" s="127"/>
      <c r="V20" s="126"/>
      <c r="W20" s="125"/>
      <c r="X20" s="125"/>
      <c r="Y20" s="125"/>
    </row>
    <row r="21" spans="2:27" s="121" customFormat="1" ht="30" customHeight="1" x14ac:dyDescent="0.3">
      <c r="B21" s="120"/>
      <c r="D21" s="140"/>
      <c r="E21" s="141"/>
      <c r="F21" s="141"/>
      <c r="G21" s="142"/>
      <c r="O21" s="123"/>
      <c r="Q21" s="121">
        <f t="shared" si="0"/>
        <v>0</v>
      </c>
      <c r="T21" s="124"/>
      <c r="U21" s="127"/>
      <c r="V21" s="126"/>
      <c r="W21" s="125"/>
      <c r="X21" s="125"/>
      <c r="Y21" s="125"/>
    </row>
    <row r="22" spans="2:27" s="121" customFormat="1" ht="30" customHeight="1" x14ac:dyDescent="0.3">
      <c r="B22" s="120"/>
      <c r="D22" s="137"/>
      <c r="E22" s="138"/>
      <c r="F22" s="138"/>
      <c r="G22" s="139"/>
      <c r="O22" s="123"/>
      <c r="Q22" s="121">
        <f t="shared" si="0"/>
        <v>0</v>
      </c>
      <c r="T22" s="124"/>
      <c r="U22" s="127"/>
      <c r="V22" s="126"/>
      <c r="W22" s="125"/>
      <c r="X22" s="125"/>
      <c r="Y22" s="125"/>
    </row>
    <row r="23" spans="2:27" s="121" customFormat="1" ht="30" customHeight="1" x14ac:dyDescent="0.3">
      <c r="B23" s="120"/>
      <c r="D23" s="140"/>
      <c r="E23" s="141"/>
      <c r="F23" s="141"/>
      <c r="G23" s="142"/>
      <c r="O23" s="123"/>
      <c r="Q23" s="121">
        <f t="shared" si="0"/>
        <v>0</v>
      </c>
      <c r="T23" s="128"/>
      <c r="V23" s="129"/>
      <c r="W23" s="129"/>
    </row>
    <row r="24" spans="2:27" s="121" customFormat="1" ht="30" customHeight="1" x14ac:dyDescent="0.3">
      <c r="B24" s="120"/>
      <c r="D24" s="137"/>
      <c r="E24" s="138"/>
      <c r="F24" s="138"/>
      <c r="G24" s="139"/>
      <c r="O24" s="123"/>
      <c r="Q24" s="121">
        <f t="shared" si="0"/>
        <v>0</v>
      </c>
      <c r="T24" s="128"/>
      <c r="V24" s="129"/>
      <c r="W24" s="129"/>
    </row>
    <row r="25" spans="2:27" s="121" customFormat="1" ht="30" customHeight="1" x14ac:dyDescent="0.3">
      <c r="B25" s="120"/>
      <c r="D25" s="140"/>
      <c r="E25" s="141"/>
      <c r="F25" s="141"/>
      <c r="G25" s="142"/>
      <c r="O25" s="123"/>
      <c r="Q25" s="121">
        <f t="shared" si="0"/>
        <v>0</v>
      </c>
      <c r="T25" s="128"/>
      <c r="V25" s="129"/>
      <c r="W25" s="129"/>
    </row>
    <row r="26" spans="2:27" s="121" customFormat="1" ht="30" customHeight="1" x14ac:dyDescent="0.3">
      <c r="B26" s="120"/>
      <c r="D26" s="137"/>
      <c r="E26" s="138"/>
      <c r="F26" s="138"/>
      <c r="G26" s="139"/>
      <c r="O26" s="123"/>
      <c r="Q26" s="121">
        <f t="shared" si="0"/>
        <v>0</v>
      </c>
      <c r="T26" s="128"/>
      <c r="V26" s="129"/>
      <c r="W26" s="129"/>
      <c r="AA26" s="130"/>
    </row>
    <row r="27" spans="2:27" s="121" customFormat="1" ht="30" customHeight="1" x14ac:dyDescent="0.3">
      <c r="B27" s="120"/>
      <c r="D27" s="140"/>
      <c r="E27" s="141"/>
      <c r="F27" s="141"/>
      <c r="G27" s="142"/>
      <c r="O27" s="123"/>
      <c r="Q27" s="121">
        <f t="shared" si="0"/>
        <v>0</v>
      </c>
      <c r="T27" s="128"/>
      <c r="V27" s="129"/>
      <c r="W27" s="129"/>
    </row>
    <row r="28" spans="2:27" s="121" customFormat="1" ht="30" customHeight="1" x14ac:dyDescent="0.3">
      <c r="B28" s="120"/>
      <c r="D28" s="137"/>
      <c r="E28" s="138"/>
      <c r="F28" s="138"/>
      <c r="G28" s="139"/>
      <c r="O28" s="123"/>
      <c r="Q28" s="121">
        <f t="shared" si="0"/>
        <v>0</v>
      </c>
      <c r="T28" s="128"/>
      <c r="V28" s="129"/>
      <c r="W28" s="129"/>
    </row>
    <row r="29" spans="2:27" s="121" customFormat="1" ht="30" customHeight="1" x14ac:dyDescent="0.3">
      <c r="B29" s="120"/>
      <c r="D29" s="140"/>
      <c r="E29" s="141"/>
      <c r="F29" s="141"/>
      <c r="G29" s="142"/>
      <c r="O29" s="123"/>
      <c r="Q29" s="121">
        <f t="shared" si="0"/>
        <v>0</v>
      </c>
      <c r="T29" s="128"/>
      <c r="V29" s="129"/>
      <c r="W29" s="129"/>
    </row>
    <row r="30" spans="2:27" s="121" customFormat="1" ht="30" customHeight="1" x14ac:dyDescent="0.3">
      <c r="B30" s="120"/>
      <c r="D30" s="137"/>
      <c r="E30" s="138"/>
      <c r="F30" s="138"/>
      <c r="G30" s="139"/>
      <c r="O30" s="123"/>
      <c r="Q30" s="121">
        <f t="shared" si="0"/>
        <v>0</v>
      </c>
      <c r="T30" s="128"/>
      <c r="V30" s="129"/>
      <c r="W30" s="129"/>
    </row>
    <row r="31" spans="2:27" s="121" customFormat="1" ht="30" customHeight="1" thickBot="1" x14ac:dyDescent="0.35">
      <c r="B31" s="120"/>
      <c r="D31" s="143"/>
      <c r="E31" s="144"/>
      <c r="F31" s="144"/>
      <c r="G31" s="145"/>
      <c r="O31" s="123"/>
      <c r="Q31" s="121">
        <f t="shared" si="0"/>
        <v>0</v>
      </c>
      <c r="T31" s="128"/>
      <c r="V31" s="129"/>
      <c r="W31" s="129"/>
    </row>
    <row r="32" spans="2:27" x14ac:dyDescent="0.25">
      <c r="B32" s="7"/>
      <c r="O32" s="8"/>
    </row>
    <row r="33" spans="1:15" ht="15.75" thickBot="1" x14ac:dyDescent="0.3">
      <c r="B33" s="9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1"/>
    </row>
    <row r="36" spans="1:15" ht="15.75" thickBot="1" x14ac:dyDescent="0.3"/>
    <row r="37" spans="1:15" ht="27" x14ac:dyDescent="0.25">
      <c r="A37">
        <v>2</v>
      </c>
      <c r="B37" s="4"/>
      <c r="C37" s="5"/>
      <c r="D37" s="236" t="s">
        <v>2832</v>
      </c>
      <c r="E37" s="236"/>
      <c r="F37" s="237"/>
      <c r="G37" s="237"/>
      <c r="H37" s="237"/>
      <c r="I37" s="237"/>
      <c r="J37" s="237"/>
      <c r="K37" s="237"/>
      <c r="L37" s="237"/>
      <c r="M37" s="237"/>
      <c r="N37" s="237"/>
      <c r="O37" s="6"/>
    </row>
    <row r="38" spans="1:15" x14ac:dyDescent="0.25">
      <c r="B38" s="7"/>
      <c r="C38" s="238"/>
      <c r="D38" s="238"/>
      <c r="E38" s="238"/>
      <c r="F38" s="238"/>
      <c r="G38" s="238"/>
      <c r="H38" s="238"/>
      <c r="I38" s="238"/>
      <c r="J38" s="238"/>
      <c r="K38" s="238"/>
      <c r="L38" s="238"/>
      <c r="M38" s="238"/>
      <c r="N38" s="238"/>
      <c r="O38" s="239"/>
    </row>
    <row r="39" spans="1:15" x14ac:dyDescent="0.25">
      <c r="B39" s="7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7"/>
    </row>
    <row r="40" spans="1:15" x14ac:dyDescent="0.25">
      <c r="B40" s="7"/>
      <c r="C40" s="86"/>
      <c r="D40" s="86"/>
      <c r="E40" s="86"/>
      <c r="F40" s="86"/>
      <c r="G40" s="86"/>
      <c r="H40" s="86"/>
      <c r="I40" s="86"/>
      <c r="J40" s="86"/>
      <c r="K40" s="86"/>
      <c r="L40" s="86"/>
      <c r="M40" s="86"/>
      <c r="N40" s="86"/>
      <c r="O40" s="87"/>
    </row>
    <row r="41" spans="1:15" x14ac:dyDescent="0.25">
      <c r="B41" s="7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7"/>
    </row>
    <row r="42" spans="1:15" x14ac:dyDescent="0.25">
      <c r="B42" s="7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7"/>
    </row>
    <row r="43" spans="1:15" x14ac:dyDescent="0.25">
      <c r="B43" s="7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7"/>
    </row>
    <row r="44" spans="1:15" x14ac:dyDescent="0.25">
      <c r="B44" s="7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7"/>
    </row>
    <row r="45" spans="1:15" x14ac:dyDescent="0.25">
      <c r="B45" s="7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7"/>
    </row>
    <row r="46" spans="1:15" x14ac:dyDescent="0.25">
      <c r="B46" s="7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7"/>
    </row>
    <row r="47" spans="1:15" x14ac:dyDescent="0.25">
      <c r="B47" s="7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7"/>
    </row>
    <row r="48" spans="1:15" x14ac:dyDescent="0.25">
      <c r="B48" s="7"/>
      <c r="C48" s="86"/>
      <c r="D48" s="86"/>
      <c r="E48" s="86"/>
      <c r="F48" s="86"/>
      <c r="G48" s="86"/>
      <c r="H48" s="86"/>
      <c r="I48" s="86"/>
      <c r="J48" s="86"/>
      <c r="N48" s="86"/>
      <c r="O48" s="87"/>
    </row>
    <row r="49" spans="2:18" x14ac:dyDescent="0.25">
      <c r="B49" s="7"/>
      <c r="O49" s="8"/>
    </row>
    <row r="50" spans="2:18" x14ac:dyDescent="0.25">
      <c r="B50" s="7"/>
      <c r="O50" s="8"/>
    </row>
    <row r="51" spans="2:18" x14ac:dyDescent="0.25">
      <c r="B51" s="7"/>
      <c r="O51" s="8"/>
    </row>
    <row r="52" spans="2:18" x14ac:dyDescent="0.25">
      <c r="B52" s="7"/>
      <c r="I52" s="72"/>
      <c r="O52" s="8"/>
    </row>
    <row r="53" spans="2:18" x14ac:dyDescent="0.25">
      <c r="B53" s="7"/>
      <c r="O53" s="8"/>
    </row>
    <row r="54" spans="2:18" ht="15.75" thickBot="1" x14ac:dyDescent="0.3">
      <c r="B54" s="7"/>
      <c r="O54" s="8"/>
    </row>
    <row r="55" spans="2:18" ht="19.5" thickBot="1" x14ac:dyDescent="0.3">
      <c r="B55" s="7"/>
      <c r="D55" s="65" t="s">
        <v>26</v>
      </c>
      <c r="E55" s="67" t="s">
        <v>830</v>
      </c>
      <c r="F55" s="85" t="s">
        <v>22</v>
      </c>
      <c r="G55" s="68" t="s">
        <v>802</v>
      </c>
      <c r="O55" s="8"/>
    </row>
    <row r="56" spans="2:18" ht="30" customHeight="1" thickBot="1" x14ac:dyDescent="0.3">
      <c r="B56" s="7"/>
      <c r="D56" s="134"/>
      <c r="E56" s="135"/>
      <c r="F56" s="135"/>
      <c r="G56" s="136"/>
      <c r="O56" s="8"/>
      <c r="Q56">
        <f>F56*E56</f>
        <v>0</v>
      </c>
      <c r="R56">
        <f>ROUND(SUM(Q56:Q69),0)</f>
        <v>0</v>
      </c>
    </row>
    <row r="57" spans="2:18" ht="30" customHeight="1" thickBot="1" x14ac:dyDescent="0.3">
      <c r="B57" s="7"/>
      <c r="D57" s="140"/>
      <c r="E57" s="141"/>
      <c r="F57" s="141"/>
      <c r="G57" s="142"/>
      <c r="I57" s="240" t="s">
        <v>825</v>
      </c>
      <c r="J57" s="241"/>
      <c r="K57" s="69"/>
      <c r="O57" s="8"/>
      <c r="Q57">
        <f t="shared" ref="Q57:Q69" si="1">F57*E57</f>
        <v>0</v>
      </c>
    </row>
    <row r="58" spans="2:18" ht="30" customHeight="1" x14ac:dyDescent="0.25">
      <c r="B58" s="7"/>
      <c r="D58" s="137"/>
      <c r="E58" s="138"/>
      <c r="F58" s="138"/>
      <c r="G58" s="139"/>
      <c r="O58" s="8"/>
      <c r="Q58">
        <f t="shared" si="1"/>
        <v>0</v>
      </c>
    </row>
    <row r="59" spans="2:18" ht="30" customHeight="1" x14ac:dyDescent="0.25">
      <c r="B59" s="7"/>
      <c r="D59" s="140"/>
      <c r="E59" s="141"/>
      <c r="F59" s="141"/>
      <c r="G59" s="142"/>
      <c r="O59" s="8"/>
      <c r="Q59">
        <f t="shared" si="1"/>
        <v>0</v>
      </c>
    </row>
    <row r="60" spans="2:18" ht="30" customHeight="1" x14ac:dyDescent="0.25">
      <c r="B60" s="7"/>
      <c r="D60" s="137"/>
      <c r="E60" s="138"/>
      <c r="F60" s="138"/>
      <c r="G60" s="139"/>
      <c r="O60" s="8"/>
      <c r="Q60">
        <f t="shared" si="1"/>
        <v>0</v>
      </c>
    </row>
    <row r="61" spans="2:18" ht="30" customHeight="1" x14ac:dyDescent="0.25">
      <c r="B61" s="7"/>
      <c r="D61" s="140"/>
      <c r="E61" s="141"/>
      <c r="F61" s="141"/>
      <c r="G61" s="142"/>
      <c r="O61" s="8"/>
      <c r="Q61">
        <f t="shared" si="1"/>
        <v>0</v>
      </c>
    </row>
    <row r="62" spans="2:18" ht="30" customHeight="1" x14ac:dyDescent="0.25">
      <c r="B62" s="7"/>
      <c r="D62" s="137"/>
      <c r="E62" s="138"/>
      <c r="F62" s="138"/>
      <c r="G62" s="139"/>
      <c r="O62" s="8"/>
      <c r="Q62">
        <f t="shared" si="1"/>
        <v>0</v>
      </c>
    </row>
    <row r="63" spans="2:18" ht="30" customHeight="1" x14ac:dyDescent="0.25">
      <c r="B63" s="7"/>
      <c r="D63" s="140"/>
      <c r="E63" s="141"/>
      <c r="F63" s="141"/>
      <c r="G63" s="142"/>
      <c r="O63" s="8"/>
      <c r="Q63">
        <f t="shared" si="1"/>
        <v>0</v>
      </c>
    </row>
    <row r="64" spans="2:18" ht="30" customHeight="1" x14ac:dyDescent="0.25">
      <c r="B64" s="7"/>
      <c r="D64" s="137"/>
      <c r="E64" s="138"/>
      <c r="F64" s="138"/>
      <c r="G64" s="139"/>
      <c r="O64" s="8"/>
      <c r="Q64">
        <f t="shared" si="1"/>
        <v>0</v>
      </c>
    </row>
    <row r="65" spans="1:17" ht="30" customHeight="1" x14ac:dyDescent="0.25">
      <c r="B65" s="7"/>
      <c r="D65" s="140"/>
      <c r="E65" s="141"/>
      <c r="F65" s="141"/>
      <c r="G65" s="142"/>
      <c r="O65" s="8"/>
      <c r="Q65">
        <f t="shared" si="1"/>
        <v>0</v>
      </c>
    </row>
    <row r="66" spans="1:17" ht="30" customHeight="1" x14ac:dyDescent="0.25">
      <c r="B66" s="7"/>
      <c r="D66" s="137"/>
      <c r="E66" s="138"/>
      <c r="F66" s="138"/>
      <c r="G66" s="139"/>
      <c r="O66" s="8"/>
      <c r="Q66">
        <f t="shared" si="1"/>
        <v>0</v>
      </c>
    </row>
    <row r="67" spans="1:17" ht="30" customHeight="1" x14ac:dyDescent="0.25">
      <c r="B67" s="7"/>
      <c r="D67" s="140"/>
      <c r="E67" s="141"/>
      <c r="F67" s="141"/>
      <c r="G67" s="142"/>
      <c r="O67" s="8"/>
      <c r="Q67">
        <f t="shared" si="1"/>
        <v>0</v>
      </c>
    </row>
    <row r="68" spans="1:17" ht="30" customHeight="1" x14ac:dyDescent="0.25">
      <c r="B68" s="7"/>
      <c r="D68" s="137"/>
      <c r="E68" s="138"/>
      <c r="F68" s="138"/>
      <c r="G68" s="139"/>
      <c r="O68" s="8"/>
      <c r="Q68">
        <f t="shared" si="1"/>
        <v>0</v>
      </c>
    </row>
    <row r="69" spans="1:17" ht="30" customHeight="1" thickBot="1" x14ac:dyDescent="0.3">
      <c r="B69" s="7"/>
      <c r="D69" s="143"/>
      <c r="E69" s="144"/>
      <c r="F69" s="144"/>
      <c r="G69" s="145"/>
      <c r="O69" s="8"/>
      <c r="Q69">
        <f t="shared" si="1"/>
        <v>0</v>
      </c>
    </row>
    <row r="70" spans="1:17" x14ac:dyDescent="0.25">
      <c r="B70" s="7"/>
      <c r="O70" s="8"/>
    </row>
    <row r="71" spans="1:17" ht="6" customHeight="1" thickBot="1" x14ac:dyDescent="0.3">
      <c r="B71" s="9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1"/>
    </row>
    <row r="72" spans="1:17" ht="15.75" thickBot="1" x14ac:dyDescent="0.3"/>
    <row r="73" spans="1:17" ht="27" x14ac:dyDescent="0.25">
      <c r="A73">
        <v>3</v>
      </c>
      <c r="B73" s="4"/>
      <c r="C73" s="5"/>
      <c r="D73" s="236" t="s">
        <v>2837</v>
      </c>
      <c r="E73" s="236"/>
      <c r="F73" s="237"/>
      <c r="G73" s="237"/>
      <c r="H73" s="237"/>
      <c r="I73" s="237"/>
      <c r="J73" s="237"/>
      <c r="K73" s="237"/>
      <c r="L73" s="237"/>
      <c r="M73" s="237"/>
      <c r="N73" s="237"/>
      <c r="O73" s="6"/>
    </row>
    <row r="74" spans="1:17" x14ac:dyDescent="0.25">
      <c r="B74" s="7"/>
      <c r="C74" s="238"/>
      <c r="D74" s="238"/>
      <c r="E74" s="238"/>
      <c r="F74" s="238"/>
      <c r="G74" s="238"/>
      <c r="H74" s="238"/>
      <c r="I74" s="238"/>
      <c r="J74" s="238"/>
      <c r="K74" s="238"/>
      <c r="L74" s="238"/>
      <c r="M74" s="238"/>
      <c r="N74" s="238"/>
      <c r="O74" s="239"/>
    </row>
    <row r="75" spans="1:17" x14ac:dyDescent="0.25">
      <c r="B75" s="7"/>
      <c r="C75" s="86"/>
      <c r="D75" s="86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7"/>
    </row>
    <row r="76" spans="1:17" x14ac:dyDescent="0.25">
      <c r="B76" s="7"/>
      <c r="C76" s="86"/>
      <c r="D76" s="86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7"/>
    </row>
    <row r="77" spans="1:17" x14ac:dyDescent="0.25">
      <c r="B77" s="7"/>
      <c r="C77" s="86"/>
      <c r="D77" s="86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7"/>
    </row>
    <row r="78" spans="1:17" x14ac:dyDescent="0.25">
      <c r="B78" s="7"/>
      <c r="C78" s="86"/>
      <c r="D78" s="86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7"/>
    </row>
    <row r="79" spans="1:17" x14ac:dyDescent="0.25">
      <c r="B79" s="7"/>
      <c r="C79" s="86"/>
      <c r="D79" s="86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7"/>
    </row>
    <row r="80" spans="1:17" x14ac:dyDescent="0.25">
      <c r="B80" s="7"/>
      <c r="C80" s="86"/>
      <c r="D80" s="86"/>
      <c r="E80" s="86"/>
      <c r="F80" s="86"/>
      <c r="G80" s="86"/>
      <c r="H80" s="86"/>
      <c r="I80" s="86"/>
      <c r="J80" s="86"/>
      <c r="K80" s="86"/>
      <c r="L80" s="86"/>
      <c r="M80" s="86"/>
      <c r="N80" s="86"/>
      <c r="O80" s="87"/>
    </row>
    <row r="81" spans="2:18" x14ac:dyDescent="0.25">
      <c r="B81" s="7"/>
      <c r="C81" s="86"/>
      <c r="D81" s="86"/>
      <c r="E81" s="86"/>
      <c r="F81" s="86"/>
      <c r="G81" s="86"/>
      <c r="H81" s="86"/>
      <c r="I81" s="86"/>
      <c r="J81" s="86"/>
      <c r="K81" s="86"/>
      <c r="L81" s="86"/>
      <c r="M81" s="86"/>
      <c r="N81" s="86"/>
      <c r="O81" s="87"/>
    </row>
    <row r="82" spans="2:18" x14ac:dyDescent="0.25">
      <c r="B82" s="7"/>
      <c r="C82" s="86"/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7"/>
    </row>
    <row r="83" spans="2:18" x14ac:dyDescent="0.25">
      <c r="B83" s="7"/>
      <c r="C83" s="86"/>
      <c r="D83" s="86"/>
      <c r="E83" s="86"/>
      <c r="F83" s="86"/>
      <c r="G83" s="86"/>
      <c r="H83" s="86"/>
      <c r="I83" s="86"/>
      <c r="J83" s="86"/>
      <c r="N83" s="86"/>
      <c r="O83" s="87"/>
    </row>
    <row r="84" spans="2:18" x14ac:dyDescent="0.25">
      <c r="B84" s="7"/>
      <c r="C84" s="86"/>
      <c r="D84" s="86"/>
      <c r="E84" s="86"/>
      <c r="F84" s="86"/>
      <c r="G84" s="86"/>
      <c r="H84" s="86"/>
      <c r="I84" s="86"/>
      <c r="J84" s="86"/>
      <c r="N84" s="86"/>
      <c r="O84" s="87"/>
    </row>
    <row r="85" spans="2:18" x14ac:dyDescent="0.25">
      <c r="B85" s="7"/>
      <c r="O85" s="8"/>
    </row>
    <row r="86" spans="2:18" x14ac:dyDescent="0.25">
      <c r="B86" s="7"/>
      <c r="O86" s="8"/>
    </row>
    <row r="87" spans="2:18" x14ac:dyDescent="0.25">
      <c r="B87" s="7"/>
      <c r="O87" s="8"/>
    </row>
    <row r="88" spans="2:18" x14ac:dyDescent="0.25">
      <c r="B88" s="7"/>
      <c r="I88" s="72"/>
      <c r="O88" s="8"/>
    </row>
    <row r="89" spans="2:18" x14ac:dyDescent="0.25">
      <c r="B89" s="7"/>
      <c r="O89" s="8"/>
    </row>
    <row r="90" spans="2:18" x14ac:dyDescent="0.25">
      <c r="B90" s="7"/>
      <c r="O90" s="8"/>
    </row>
    <row r="91" spans="2:18" x14ac:dyDescent="0.25">
      <c r="B91" s="7"/>
      <c r="O91" s="8"/>
    </row>
    <row r="92" spans="2:18" ht="15.75" thickBot="1" x14ac:dyDescent="0.3">
      <c r="B92" s="7"/>
      <c r="O92" s="8"/>
    </row>
    <row r="93" spans="2:18" ht="30" customHeight="1" thickBot="1" x14ac:dyDescent="0.3">
      <c r="B93" s="7"/>
      <c r="K93" s="240" t="s">
        <v>825</v>
      </c>
      <c r="L93" s="241"/>
      <c r="M93" s="69"/>
      <c r="O93" s="8"/>
    </row>
    <row r="94" spans="2:18" ht="18" customHeight="1" thickBot="1" x14ac:dyDescent="0.3">
      <c r="B94" s="7"/>
      <c r="H94" s="92" t="s">
        <v>2840</v>
      </c>
      <c r="O94" s="8"/>
    </row>
    <row r="95" spans="2:18" ht="29.25" customHeight="1" thickBot="1" x14ac:dyDescent="0.3">
      <c r="B95" s="7"/>
      <c r="D95" s="66" t="s">
        <v>26</v>
      </c>
      <c r="E95" s="90" t="s">
        <v>830</v>
      </c>
      <c r="F95" s="66" t="s">
        <v>2833</v>
      </c>
      <c r="G95" s="90" t="s">
        <v>2834</v>
      </c>
      <c r="H95" s="66" t="s">
        <v>2841</v>
      </c>
      <c r="I95" s="66" t="s">
        <v>22</v>
      </c>
      <c r="J95" s="94" t="s">
        <v>802</v>
      </c>
      <c r="O95" s="8"/>
    </row>
    <row r="96" spans="2:18" ht="30" customHeight="1" x14ac:dyDescent="0.25">
      <c r="B96" s="7"/>
      <c r="D96" s="146"/>
      <c r="E96" s="147"/>
      <c r="F96" s="147"/>
      <c r="G96" s="147"/>
      <c r="H96" s="147" t="str">
        <f t="shared" ref="H96:H97" si="2">IF(E96="","0",E96-G96)</f>
        <v>0</v>
      </c>
      <c r="I96" s="147"/>
      <c r="J96" s="148"/>
      <c r="O96" s="8"/>
      <c r="Q96">
        <f>I96*(F96+H96)</f>
        <v>0</v>
      </c>
      <c r="R96">
        <f>ROUND(SUM(Q96:Q107),0)</f>
        <v>0</v>
      </c>
    </row>
    <row r="97" spans="1:17" ht="30" customHeight="1" x14ac:dyDescent="0.25">
      <c r="B97" s="7"/>
      <c r="D97" s="149"/>
      <c r="E97" s="150"/>
      <c r="F97" s="150"/>
      <c r="G97" s="150"/>
      <c r="H97" s="150" t="str">
        <f t="shared" si="2"/>
        <v>0</v>
      </c>
      <c r="I97" s="150"/>
      <c r="J97" s="152"/>
      <c r="O97" s="8"/>
      <c r="Q97">
        <f t="shared" ref="Q97:Q106" si="3">I97*(F97+H97)</f>
        <v>0</v>
      </c>
    </row>
    <row r="98" spans="1:17" ht="30" customHeight="1" x14ac:dyDescent="0.25">
      <c r="B98" s="7"/>
      <c r="D98" s="153"/>
      <c r="E98" s="154"/>
      <c r="F98" s="154"/>
      <c r="G98" s="154"/>
      <c r="H98" s="147" t="str">
        <f>IF(E98="","0",E98-G98)</f>
        <v>0</v>
      </c>
      <c r="I98" s="154"/>
      <c r="J98" s="155"/>
      <c r="O98" s="8"/>
      <c r="Q98">
        <f t="shared" si="3"/>
        <v>0</v>
      </c>
    </row>
    <row r="99" spans="1:17" ht="30" customHeight="1" x14ac:dyDescent="0.25">
      <c r="B99" s="7"/>
      <c r="D99" s="149"/>
      <c r="E99" s="150"/>
      <c r="F99" s="150"/>
      <c r="G99" s="150"/>
      <c r="H99" s="151" t="str">
        <f t="shared" ref="H99:H107" si="4">IF(E99="","0",E99-G99)</f>
        <v>0</v>
      </c>
      <c r="I99" s="150"/>
      <c r="J99" s="152"/>
      <c r="O99" s="8"/>
      <c r="Q99">
        <f t="shared" si="3"/>
        <v>0</v>
      </c>
    </row>
    <row r="100" spans="1:17" ht="30" customHeight="1" x14ac:dyDescent="0.25">
      <c r="B100" s="7"/>
      <c r="D100" s="153"/>
      <c r="E100" s="154"/>
      <c r="F100" s="154"/>
      <c r="G100" s="154"/>
      <c r="H100" s="147" t="str">
        <f t="shared" si="4"/>
        <v>0</v>
      </c>
      <c r="I100" s="154"/>
      <c r="J100" s="155"/>
      <c r="O100" s="8"/>
      <c r="Q100">
        <f t="shared" si="3"/>
        <v>0</v>
      </c>
    </row>
    <row r="101" spans="1:17" ht="30" customHeight="1" x14ac:dyDescent="0.25">
      <c r="B101" s="7"/>
      <c r="D101" s="149"/>
      <c r="E101" s="150"/>
      <c r="F101" s="150"/>
      <c r="G101" s="150"/>
      <c r="H101" s="151" t="str">
        <f t="shared" si="4"/>
        <v>0</v>
      </c>
      <c r="I101" s="150"/>
      <c r="J101" s="152"/>
      <c r="O101" s="8"/>
      <c r="Q101">
        <f t="shared" si="3"/>
        <v>0</v>
      </c>
    </row>
    <row r="102" spans="1:17" ht="30" customHeight="1" x14ac:dyDescent="0.25">
      <c r="B102" s="7"/>
      <c r="D102" s="153"/>
      <c r="E102" s="154"/>
      <c r="F102" s="154"/>
      <c r="G102" s="154"/>
      <c r="H102" s="147" t="str">
        <f t="shared" si="4"/>
        <v>0</v>
      </c>
      <c r="I102" s="154"/>
      <c r="J102" s="155"/>
      <c r="O102" s="8"/>
      <c r="Q102">
        <f t="shared" si="3"/>
        <v>0</v>
      </c>
    </row>
    <row r="103" spans="1:17" ht="30" customHeight="1" x14ac:dyDescent="0.25">
      <c r="B103" s="7"/>
      <c r="D103" s="149"/>
      <c r="E103" s="150"/>
      <c r="F103" s="150"/>
      <c r="G103" s="150"/>
      <c r="H103" s="151" t="str">
        <f t="shared" si="4"/>
        <v>0</v>
      </c>
      <c r="I103" s="150"/>
      <c r="J103" s="152"/>
      <c r="O103" s="8"/>
      <c r="Q103">
        <f t="shared" si="3"/>
        <v>0</v>
      </c>
    </row>
    <row r="104" spans="1:17" ht="30" customHeight="1" x14ac:dyDescent="0.25">
      <c r="B104" s="7"/>
      <c r="D104" s="153"/>
      <c r="E104" s="154"/>
      <c r="F104" s="154"/>
      <c r="G104" s="154"/>
      <c r="H104" s="147" t="str">
        <f t="shared" si="4"/>
        <v>0</v>
      </c>
      <c r="I104" s="154"/>
      <c r="J104" s="155"/>
      <c r="O104" s="8"/>
      <c r="Q104">
        <f t="shared" si="3"/>
        <v>0</v>
      </c>
    </row>
    <row r="105" spans="1:17" ht="30" customHeight="1" x14ac:dyDescent="0.25">
      <c r="B105" s="7"/>
      <c r="D105" s="149"/>
      <c r="E105" s="150"/>
      <c r="F105" s="150"/>
      <c r="G105" s="150"/>
      <c r="H105" s="151" t="str">
        <f t="shared" si="4"/>
        <v>0</v>
      </c>
      <c r="I105" s="150"/>
      <c r="J105" s="152"/>
      <c r="O105" s="8"/>
      <c r="Q105">
        <f t="shared" si="3"/>
        <v>0</v>
      </c>
    </row>
    <row r="106" spans="1:17" ht="30" customHeight="1" x14ac:dyDescent="0.25">
      <c r="B106" s="7"/>
      <c r="D106" s="153"/>
      <c r="E106" s="154"/>
      <c r="F106" s="154"/>
      <c r="G106" s="154"/>
      <c r="H106" s="147" t="str">
        <f t="shared" si="4"/>
        <v>0</v>
      </c>
      <c r="I106" s="154"/>
      <c r="J106" s="155"/>
      <c r="O106" s="8"/>
      <c r="Q106">
        <f t="shared" si="3"/>
        <v>0</v>
      </c>
    </row>
    <row r="107" spans="1:17" ht="30" customHeight="1" thickBot="1" x14ac:dyDescent="0.3">
      <c r="B107" s="7"/>
      <c r="D107" s="156"/>
      <c r="E107" s="157"/>
      <c r="F107" s="157"/>
      <c r="G107" s="157"/>
      <c r="H107" s="158" t="str">
        <f t="shared" si="4"/>
        <v>0</v>
      </c>
      <c r="I107" s="157"/>
      <c r="J107" s="159"/>
      <c r="O107" s="8"/>
      <c r="Q107">
        <f>I107*(F107+H107)</f>
        <v>0</v>
      </c>
    </row>
    <row r="108" spans="1:17" ht="4.5" customHeight="1" x14ac:dyDescent="0.25">
      <c r="B108" s="7"/>
      <c r="O108" s="8"/>
    </row>
    <row r="109" spans="1:17" ht="8.25" customHeight="1" thickBot="1" x14ac:dyDescent="0.3">
      <c r="B109" s="9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1"/>
    </row>
    <row r="110" spans="1:17" ht="15.75" thickBot="1" x14ac:dyDescent="0.3"/>
    <row r="111" spans="1:17" ht="27" customHeight="1" x14ac:dyDescent="0.25">
      <c r="A111">
        <v>4</v>
      </c>
      <c r="B111" s="4"/>
      <c r="C111" s="5"/>
      <c r="D111" s="236" t="s">
        <v>2837</v>
      </c>
      <c r="E111" s="236"/>
      <c r="F111" s="237"/>
      <c r="G111" s="237"/>
      <c r="H111" s="237"/>
      <c r="I111" s="237"/>
      <c r="J111" s="237"/>
      <c r="K111" s="237"/>
      <c r="L111" s="237"/>
      <c r="M111" s="237"/>
      <c r="N111" s="237"/>
      <c r="O111" s="6"/>
    </row>
    <row r="112" spans="1:17" x14ac:dyDescent="0.25">
      <c r="B112" s="7"/>
      <c r="C112" s="238"/>
      <c r="D112" s="238"/>
      <c r="E112" s="238"/>
      <c r="F112" s="238"/>
      <c r="G112" s="238"/>
      <c r="H112" s="238"/>
      <c r="I112" s="238"/>
      <c r="J112" s="238"/>
      <c r="K112" s="238"/>
      <c r="L112" s="238"/>
      <c r="M112" s="238"/>
      <c r="N112" s="238"/>
      <c r="O112" s="239"/>
    </row>
    <row r="113" spans="2:15" x14ac:dyDescent="0.25">
      <c r="B113" s="7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7"/>
    </row>
    <row r="114" spans="2:15" x14ac:dyDescent="0.25">
      <c r="B114" s="7"/>
      <c r="C114" s="86"/>
      <c r="D114" s="86"/>
      <c r="E114" s="86"/>
      <c r="F114" s="86"/>
      <c r="G114" s="86"/>
      <c r="H114" s="86"/>
      <c r="I114" s="86"/>
      <c r="J114" s="86"/>
      <c r="K114" s="86"/>
      <c r="L114" s="86"/>
      <c r="M114" s="86"/>
      <c r="N114" s="86"/>
      <c r="O114" s="87"/>
    </row>
    <row r="115" spans="2:15" x14ac:dyDescent="0.25">
      <c r="B115" s="7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6"/>
      <c r="O115" s="87"/>
    </row>
    <row r="116" spans="2:15" x14ac:dyDescent="0.25">
      <c r="B116" s="7"/>
      <c r="C116" s="86"/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/>
      <c r="O116" s="87"/>
    </row>
    <row r="117" spans="2:15" x14ac:dyDescent="0.25">
      <c r="B117" s="7"/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7"/>
    </row>
    <row r="118" spans="2:15" x14ac:dyDescent="0.25">
      <c r="B118" s="7"/>
      <c r="C118" s="86"/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/>
      <c r="O118" s="87"/>
    </row>
    <row r="119" spans="2:15" x14ac:dyDescent="0.25">
      <c r="B119" s="7"/>
      <c r="C119" s="86"/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7"/>
    </row>
    <row r="120" spans="2:15" x14ac:dyDescent="0.25">
      <c r="B120" s="7"/>
      <c r="C120" s="86"/>
      <c r="D120" s="86"/>
      <c r="E120" s="86"/>
      <c r="F120" s="86"/>
      <c r="G120" s="86"/>
      <c r="H120" s="86"/>
      <c r="I120" s="86"/>
      <c r="J120" s="86"/>
      <c r="K120" s="86"/>
      <c r="L120" s="86"/>
      <c r="M120" s="86"/>
      <c r="N120" s="86"/>
      <c r="O120" s="87"/>
    </row>
    <row r="121" spans="2:15" x14ac:dyDescent="0.25">
      <c r="B121" s="7"/>
      <c r="C121" s="86"/>
      <c r="D121" s="86"/>
      <c r="E121" s="86"/>
      <c r="F121" s="86"/>
      <c r="G121" s="86"/>
      <c r="H121" s="86"/>
      <c r="I121" s="86"/>
      <c r="J121" s="86"/>
      <c r="N121" s="86"/>
      <c r="O121" s="87"/>
    </row>
    <row r="122" spans="2:15" x14ac:dyDescent="0.25">
      <c r="B122" s="7"/>
      <c r="C122" s="86"/>
      <c r="D122" s="86"/>
      <c r="E122" s="86"/>
      <c r="F122" s="86"/>
      <c r="G122" s="86"/>
      <c r="H122" s="86"/>
      <c r="I122" s="86"/>
      <c r="J122" s="86"/>
      <c r="N122" s="86"/>
      <c r="O122" s="87"/>
    </row>
    <row r="123" spans="2:15" x14ac:dyDescent="0.25">
      <c r="B123" s="7"/>
      <c r="O123" s="8"/>
    </row>
    <row r="124" spans="2:15" x14ac:dyDescent="0.25">
      <c r="B124" s="7"/>
      <c r="O124" s="8"/>
    </row>
    <row r="125" spans="2:15" x14ac:dyDescent="0.25">
      <c r="B125" s="7"/>
      <c r="O125" s="8"/>
    </row>
    <row r="126" spans="2:15" x14ac:dyDescent="0.25">
      <c r="B126" s="7"/>
      <c r="I126" s="72"/>
      <c r="O126" s="8"/>
    </row>
    <row r="127" spans="2:15" x14ac:dyDescent="0.25">
      <c r="B127" s="7"/>
      <c r="O127" s="8"/>
    </row>
    <row r="128" spans="2:15" x14ac:dyDescent="0.25">
      <c r="B128" s="7"/>
      <c r="O128" s="8"/>
    </row>
    <row r="129" spans="2:18" x14ac:dyDescent="0.25">
      <c r="B129" s="7"/>
      <c r="O129" s="8"/>
    </row>
    <row r="130" spans="2:18" ht="15.75" thickBot="1" x14ac:dyDescent="0.3">
      <c r="B130" s="7"/>
      <c r="O130" s="8"/>
    </row>
    <row r="131" spans="2:18" ht="30" customHeight="1" thickBot="1" x14ac:dyDescent="0.3">
      <c r="B131" s="7"/>
      <c r="K131" s="240" t="s">
        <v>825</v>
      </c>
      <c r="L131" s="241"/>
      <c r="M131" s="69"/>
      <c r="O131" s="8"/>
    </row>
    <row r="132" spans="2:18" ht="16.5" thickBot="1" x14ac:dyDescent="0.3">
      <c r="B132" s="7"/>
      <c r="H132" s="92" t="s">
        <v>2840</v>
      </c>
      <c r="O132" s="8"/>
    </row>
    <row r="133" spans="2:18" ht="24.75" customHeight="1" thickBot="1" x14ac:dyDescent="0.3">
      <c r="B133" s="7"/>
      <c r="D133" s="66" t="s">
        <v>26</v>
      </c>
      <c r="E133" s="90" t="s">
        <v>830</v>
      </c>
      <c r="F133" s="66" t="s">
        <v>2833</v>
      </c>
      <c r="G133" s="90" t="s">
        <v>2834</v>
      </c>
      <c r="H133" s="66" t="s">
        <v>2835</v>
      </c>
      <c r="I133" s="66" t="s">
        <v>22</v>
      </c>
      <c r="J133" s="88" t="s">
        <v>802</v>
      </c>
      <c r="O133" s="8"/>
    </row>
    <row r="134" spans="2:18" ht="30" customHeight="1" x14ac:dyDescent="0.25">
      <c r="B134" s="7"/>
      <c r="D134" s="160"/>
      <c r="E134" s="161"/>
      <c r="F134" s="161"/>
      <c r="G134" s="161"/>
      <c r="H134" s="161" t="str">
        <f t="shared" ref="H134:H135" si="5">IF(E134="","0",E134-G134)</f>
        <v>0</v>
      </c>
      <c r="I134" s="161"/>
      <c r="J134" s="162"/>
      <c r="O134" s="8"/>
      <c r="Q134">
        <f>I134*(F134+H134)</f>
        <v>0</v>
      </c>
      <c r="R134">
        <f>ROUND(SUM(Q134:Q145),0)</f>
        <v>0</v>
      </c>
    </row>
    <row r="135" spans="2:18" ht="30" customHeight="1" x14ac:dyDescent="0.25">
      <c r="B135" s="7"/>
      <c r="D135" s="140"/>
      <c r="E135" s="141"/>
      <c r="F135" s="141"/>
      <c r="G135" s="141"/>
      <c r="H135" s="141" t="str">
        <f t="shared" si="5"/>
        <v>0</v>
      </c>
      <c r="I135" s="141"/>
      <c r="J135" s="142"/>
      <c r="O135" s="8"/>
      <c r="Q135">
        <f t="shared" ref="Q135:Q144" si="6">I135*(F135+H135)</f>
        <v>0</v>
      </c>
    </row>
    <row r="136" spans="2:18" ht="30" customHeight="1" x14ac:dyDescent="0.25">
      <c r="B136" s="7"/>
      <c r="D136" s="137"/>
      <c r="E136" s="138"/>
      <c r="F136" s="138"/>
      <c r="G136" s="138"/>
      <c r="H136" s="161" t="str">
        <f>IF(E136="","0",E136-G136)</f>
        <v>0</v>
      </c>
      <c r="I136" s="138"/>
      <c r="J136" s="139"/>
      <c r="O136" s="8"/>
      <c r="Q136">
        <f t="shared" si="6"/>
        <v>0</v>
      </c>
    </row>
    <row r="137" spans="2:18" ht="30" customHeight="1" x14ac:dyDescent="0.25">
      <c r="B137" s="7"/>
      <c r="D137" s="140"/>
      <c r="E137" s="141"/>
      <c r="F137" s="141"/>
      <c r="G137" s="141"/>
      <c r="H137" s="163" t="str">
        <f t="shared" ref="H137:H145" si="7">IF(E137="","0",E137-G137)</f>
        <v>0</v>
      </c>
      <c r="I137" s="141"/>
      <c r="J137" s="142"/>
      <c r="O137" s="8"/>
      <c r="Q137">
        <f t="shared" si="6"/>
        <v>0</v>
      </c>
    </row>
    <row r="138" spans="2:18" ht="30" customHeight="1" x14ac:dyDescent="0.25">
      <c r="B138" s="7"/>
      <c r="D138" s="137"/>
      <c r="E138" s="138"/>
      <c r="F138" s="138"/>
      <c r="G138" s="138"/>
      <c r="H138" s="161" t="str">
        <f t="shared" si="7"/>
        <v>0</v>
      </c>
      <c r="I138" s="138"/>
      <c r="J138" s="139"/>
      <c r="O138" s="8"/>
      <c r="Q138">
        <f t="shared" si="6"/>
        <v>0</v>
      </c>
    </row>
    <row r="139" spans="2:18" ht="30" customHeight="1" x14ac:dyDescent="0.25">
      <c r="B139" s="7"/>
      <c r="D139" s="140"/>
      <c r="E139" s="141"/>
      <c r="F139" s="141"/>
      <c r="G139" s="141"/>
      <c r="H139" s="163" t="str">
        <f t="shared" si="7"/>
        <v>0</v>
      </c>
      <c r="I139" s="141"/>
      <c r="J139" s="142"/>
      <c r="O139" s="8"/>
      <c r="Q139">
        <f t="shared" si="6"/>
        <v>0</v>
      </c>
    </row>
    <row r="140" spans="2:18" ht="30" customHeight="1" x14ac:dyDescent="0.25">
      <c r="B140" s="7"/>
      <c r="D140" s="137"/>
      <c r="E140" s="138"/>
      <c r="F140" s="138"/>
      <c r="G140" s="138"/>
      <c r="H140" s="161" t="str">
        <f t="shared" si="7"/>
        <v>0</v>
      </c>
      <c r="I140" s="138"/>
      <c r="J140" s="139"/>
      <c r="O140" s="8"/>
      <c r="Q140">
        <f t="shared" si="6"/>
        <v>0</v>
      </c>
    </row>
    <row r="141" spans="2:18" ht="30" customHeight="1" x14ac:dyDescent="0.25">
      <c r="B141" s="7"/>
      <c r="D141" s="140"/>
      <c r="E141" s="141"/>
      <c r="F141" s="141"/>
      <c r="G141" s="141"/>
      <c r="H141" s="163" t="str">
        <f t="shared" si="7"/>
        <v>0</v>
      </c>
      <c r="I141" s="141"/>
      <c r="J141" s="142"/>
      <c r="O141" s="8"/>
      <c r="Q141">
        <f t="shared" si="6"/>
        <v>0</v>
      </c>
    </row>
    <row r="142" spans="2:18" ht="30" customHeight="1" x14ac:dyDescent="0.25">
      <c r="B142" s="7"/>
      <c r="D142" s="137"/>
      <c r="E142" s="138"/>
      <c r="F142" s="138"/>
      <c r="G142" s="138"/>
      <c r="H142" s="161" t="str">
        <f t="shared" si="7"/>
        <v>0</v>
      </c>
      <c r="I142" s="138"/>
      <c r="J142" s="139"/>
      <c r="O142" s="8"/>
      <c r="Q142">
        <f t="shared" si="6"/>
        <v>0</v>
      </c>
    </row>
    <row r="143" spans="2:18" ht="30" customHeight="1" x14ac:dyDescent="0.25">
      <c r="B143" s="7"/>
      <c r="D143" s="140"/>
      <c r="E143" s="141"/>
      <c r="F143" s="141"/>
      <c r="G143" s="141"/>
      <c r="H143" s="163" t="str">
        <f t="shared" si="7"/>
        <v>0</v>
      </c>
      <c r="I143" s="141"/>
      <c r="J143" s="142"/>
      <c r="O143" s="8"/>
      <c r="Q143">
        <f t="shared" si="6"/>
        <v>0</v>
      </c>
    </row>
    <row r="144" spans="2:18" ht="30" customHeight="1" x14ac:dyDescent="0.25">
      <c r="B144" s="7"/>
      <c r="D144" s="137"/>
      <c r="E144" s="138"/>
      <c r="F144" s="138"/>
      <c r="G144" s="138"/>
      <c r="H144" s="161" t="str">
        <f t="shared" si="7"/>
        <v>0</v>
      </c>
      <c r="I144" s="138"/>
      <c r="J144" s="139"/>
      <c r="O144" s="8"/>
      <c r="Q144">
        <f t="shared" si="6"/>
        <v>0</v>
      </c>
    </row>
    <row r="145" spans="1:17" ht="30" customHeight="1" thickBot="1" x14ac:dyDescent="0.3">
      <c r="B145" s="7"/>
      <c r="D145" s="143"/>
      <c r="E145" s="144"/>
      <c r="F145" s="144"/>
      <c r="G145" s="144"/>
      <c r="H145" s="164" t="str">
        <f t="shared" si="7"/>
        <v>0</v>
      </c>
      <c r="I145" s="144"/>
      <c r="J145" s="145"/>
      <c r="O145" s="8"/>
      <c r="Q145">
        <f>I145*(F145+H145)</f>
        <v>0</v>
      </c>
    </row>
    <row r="146" spans="1:17" x14ac:dyDescent="0.25">
      <c r="B146" s="7"/>
      <c r="O146" s="8"/>
    </row>
    <row r="147" spans="1:17" ht="15.75" thickBot="1" x14ac:dyDescent="0.3">
      <c r="B147" s="9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1"/>
    </row>
    <row r="148" spans="1:17" ht="15.75" thickBot="1" x14ac:dyDescent="0.3"/>
    <row r="149" spans="1:17" ht="27" customHeight="1" x14ac:dyDescent="0.25">
      <c r="A149">
        <v>5</v>
      </c>
      <c r="B149" s="4"/>
      <c r="C149" s="5"/>
      <c r="D149" s="236" t="s">
        <v>2837</v>
      </c>
      <c r="E149" s="236"/>
      <c r="F149" s="237"/>
      <c r="G149" s="237"/>
      <c r="H149" s="237"/>
      <c r="I149" s="237"/>
      <c r="J149" s="237"/>
      <c r="K149" s="237"/>
      <c r="L149" s="237"/>
      <c r="M149" s="237"/>
      <c r="N149" s="237"/>
      <c r="O149" s="6"/>
    </row>
    <row r="150" spans="1:17" x14ac:dyDescent="0.25">
      <c r="B150" s="7"/>
      <c r="C150" s="238"/>
      <c r="D150" s="238"/>
      <c r="E150" s="238"/>
      <c r="F150" s="238"/>
      <c r="G150" s="238"/>
      <c r="H150" s="238"/>
      <c r="I150" s="238"/>
      <c r="J150" s="238"/>
      <c r="K150" s="238"/>
      <c r="L150" s="238"/>
      <c r="M150" s="238"/>
      <c r="N150" s="238"/>
      <c r="O150" s="239"/>
    </row>
    <row r="151" spans="1:17" x14ac:dyDescent="0.25">
      <c r="B151" s="7"/>
      <c r="C151" s="86"/>
      <c r="D151" s="86"/>
      <c r="E151" s="86"/>
      <c r="F151" s="86"/>
      <c r="G151" s="86"/>
      <c r="H151" s="86"/>
      <c r="I151" s="86"/>
      <c r="J151" s="86"/>
      <c r="K151" s="86"/>
      <c r="L151" s="86"/>
      <c r="M151" s="86"/>
      <c r="N151" s="86"/>
      <c r="O151" s="87"/>
    </row>
    <row r="152" spans="1:17" x14ac:dyDescent="0.25">
      <c r="B152" s="7"/>
      <c r="C152" s="86"/>
      <c r="D152" s="86"/>
      <c r="E152" s="86"/>
      <c r="F152" s="86"/>
      <c r="G152" s="86"/>
      <c r="H152" s="86"/>
      <c r="I152" s="86"/>
      <c r="J152" s="86"/>
      <c r="K152" s="86"/>
      <c r="L152" s="86"/>
      <c r="M152" s="86"/>
      <c r="N152" s="86"/>
      <c r="O152" s="87"/>
    </row>
    <row r="153" spans="1:17" x14ac:dyDescent="0.25">
      <c r="B153" s="7"/>
      <c r="C153" s="86"/>
      <c r="D153" s="86"/>
      <c r="E153" s="86"/>
      <c r="F153" s="86"/>
      <c r="G153" s="86"/>
      <c r="H153" s="86"/>
      <c r="I153" s="86"/>
      <c r="J153" s="86"/>
      <c r="K153" s="86"/>
      <c r="L153" s="86"/>
      <c r="M153" s="86"/>
      <c r="N153" s="86"/>
      <c r="O153" s="87"/>
    </row>
    <row r="154" spans="1:17" x14ac:dyDescent="0.25">
      <c r="B154" s="7"/>
      <c r="C154" s="86"/>
      <c r="D154" s="86"/>
      <c r="E154" s="86"/>
      <c r="F154" s="86"/>
      <c r="G154" s="86"/>
      <c r="H154" s="86"/>
      <c r="I154" s="86"/>
      <c r="J154" s="86"/>
      <c r="K154" s="86"/>
      <c r="L154" s="86"/>
      <c r="M154" s="86"/>
      <c r="N154" s="86"/>
      <c r="O154" s="87"/>
    </row>
    <row r="155" spans="1:17" x14ac:dyDescent="0.25">
      <c r="B155" s="7"/>
      <c r="C155" s="86"/>
      <c r="D155" s="86"/>
      <c r="E155" s="86"/>
      <c r="F155" s="86"/>
      <c r="G155" s="86"/>
      <c r="H155" s="86"/>
      <c r="I155" s="86"/>
      <c r="J155" s="86"/>
      <c r="K155" s="86"/>
      <c r="L155" s="86"/>
      <c r="M155" s="86"/>
      <c r="N155" s="86"/>
      <c r="O155" s="87"/>
    </row>
    <row r="156" spans="1:17" x14ac:dyDescent="0.25">
      <c r="B156" s="7"/>
      <c r="C156" s="86"/>
      <c r="D156" s="86"/>
      <c r="E156" s="86"/>
      <c r="F156" s="86"/>
      <c r="G156" s="86"/>
      <c r="H156" s="86"/>
      <c r="I156" s="86"/>
      <c r="J156" s="86"/>
      <c r="K156" s="86"/>
      <c r="L156" s="86"/>
      <c r="M156" s="86"/>
      <c r="N156" s="86"/>
      <c r="O156" s="87"/>
    </row>
    <row r="157" spans="1:17" x14ac:dyDescent="0.25">
      <c r="B157" s="7"/>
      <c r="C157" s="86"/>
      <c r="D157" s="86"/>
      <c r="E157" s="86"/>
      <c r="F157" s="86"/>
      <c r="G157" s="86"/>
      <c r="H157" s="86"/>
      <c r="I157" s="86"/>
      <c r="J157" s="86"/>
      <c r="K157" s="86"/>
      <c r="L157" s="86"/>
      <c r="M157" s="86"/>
      <c r="N157" s="86"/>
      <c r="O157" s="87"/>
    </row>
    <row r="158" spans="1:17" x14ac:dyDescent="0.25">
      <c r="B158" s="7"/>
      <c r="C158" s="86"/>
      <c r="D158" s="86"/>
      <c r="E158" s="86"/>
      <c r="F158" s="86"/>
      <c r="G158" s="86"/>
      <c r="H158" s="86"/>
      <c r="I158" s="86"/>
      <c r="J158" s="86"/>
      <c r="K158" s="86"/>
      <c r="L158" s="86"/>
      <c r="M158" s="86"/>
      <c r="N158" s="86"/>
      <c r="O158" s="87"/>
    </row>
    <row r="159" spans="1:17" x14ac:dyDescent="0.25">
      <c r="B159" s="7"/>
      <c r="C159" s="86"/>
      <c r="D159" s="86"/>
      <c r="E159" s="86"/>
      <c r="F159" s="86"/>
      <c r="G159" s="86"/>
      <c r="H159" s="86"/>
      <c r="I159" s="86"/>
      <c r="J159" s="86"/>
      <c r="N159" s="86"/>
      <c r="O159" s="87"/>
    </row>
    <row r="160" spans="1:17" x14ac:dyDescent="0.25">
      <c r="B160" s="7"/>
      <c r="C160" s="86"/>
      <c r="D160" s="86"/>
      <c r="E160" s="86"/>
      <c r="F160" s="86"/>
      <c r="G160" s="86"/>
      <c r="H160" s="86"/>
      <c r="I160" s="86"/>
      <c r="J160" s="86"/>
      <c r="N160" s="86"/>
      <c r="O160" s="87"/>
    </row>
    <row r="161" spans="2:18" x14ac:dyDescent="0.25">
      <c r="B161" s="7"/>
      <c r="O161" s="8"/>
    </row>
    <row r="162" spans="2:18" x14ac:dyDescent="0.25">
      <c r="B162" s="7"/>
      <c r="O162" s="8"/>
    </row>
    <row r="163" spans="2:18" x14ac:dyDescent="0.25">
      <c r="B163" s="7"/>
      <c r="O163" s="8"/>
    </row>
    <row r="164" spans="2:18" x14ac:dyDescent="0.25">
      <c r="B164" s="7"/>
      <c r="I164" s="72"/>
      <c r="O164" s="8"/>
    </row>
    <row r="165" spans="2:18" x14ac:dyDescent="0.25">
      <c r="B165" s="7"/>
      <c r="O165" s="8"/>
    </row>
    <row r="166" spans="2:18" x14ac:dyDescent="0.25">
      <c r="B166" s="7"/>
      <c r="O166" s="8"/>
    </row>
    <row r="167" spans="2:18" x14ac:dyDescent="0.25">
      <c r="B167" s="7"/>
      <c r="O167" s="8"/>
    </row>
    <row r="168" spans="2:18" ht="15.75" thickBot="1" x14ac:dyDescent="0.3">
      <c r="B168" s="7"/>
      <c r="O168" s="8"/>
    </row>
    <row r="169" spans="2:18" ht="30" customHeight="1" thickBot="1" x14ac:dyDescent="0.3">
      <c r="B169" s="7"/>
      <c r="K169" s="240" t="s">
        <v>825</v>
      </c>
      <c r="L169" s="241"/>
      <c r="M169" s="69"/>
      <c r="O169" s="8"/>
    </row>
    <row r="170" spans="2:18" ht="16.5" thickBot="1" x14ac:dyDescent="0.3">
      <c r="B170" s="7"/>
      <c r="H170" s="92" t="s">
        <v>2840</v>
      </c>
      <c r="O170" s="8"/>
    </row>
    <row r="171" spans="2:18" ht="26.25" customHeight="1" thickBot="1" x14ac:dyDescent="0.3">
      <c r="B171" s="7"/>
      <c r="D171" s="66" t="s">
        <v>26</v>
      </c>
      <c r="E171" s="90" t="s">
        <v>830</v>
      </c>
      <c r="F171" s="66" t="s">
        <v>2833</v>
      </c>
      <c r="G171" s="90" t="s">
        <v>2834</v>
      </c>
      <c r="H171" s="66" t="s">
        <v>2835</v>
      </c>
      <c r="I171" s="66" t="s">
        <v>22</v>
      </c>
      <c r="J171" s="88" t="s">
        <v>802</v>
      </c>
      <c r="O171" s="8"/>
    </row>
    <row r="172" spans="2:18" ht="30" customHeight="1" x14ac:dyDescent="0.25">
      <c r="B172" s="7"/>
      <c r="D172" s="160"/>
      <c r="E172" s="161"/>
      <c r="F172" s="161"/>
      <c r="G172" s="161"/>
      <c r="H172" s="161" t="str">
        <f t="shared" ref="H172:H173" si="8">IF(E172="","0",E172-G172)</f>
        <v>0</v>
      </c>
      <c r="I172" s="161"/>
      <c r="J172" s="162"/>
      <c r="O172" s="8"/>
      <c r="Q172">
        <f>I172*(F172+H172)</f>
        <v>0</v>
      </c>
      <c r="R172">
        <f>ROUND(SUM(Q172:Q183),0)</f>
        <v>0</v>
      </c>
    </row>
    <row r="173" spans="2:18" ht="30" customHeight="1" x14ac:dyDescent="0.25">
      <c r="B173" s="7"/>
      <c r="D173" s="140"/>
      <c r="E173" s="141"/>
      <c r="F173" s="141"/>
      <c r="G173" s="141"/>
      <c r="H173" s="141" t="str">
        <f t="shared" si="8"/>
        <v>0</v>
      </c>
      <c r="I173" s="141"/>
      <c r="J173" s="142"/>
      <c r="O173" s="8"/>
      <c r="Q173">
        <f t="shared" ref="Q173:Q182" si="9">I173*(F173+H173)</f>
        <v>0</v>
      </c>
    </row>
    <row r="174" spans="2:18" ht="30" customHeight="1" x14ac:dyDescent="0.25">
      <c r="B174" s="7"/>
      <c r="D174" s="137"/>
      <c r="E174" s="138"/>
      <c r="F174" s="138"/>
      <c r="G174" s="138"/>
      <c r="H174" s="161" t="str">
        <f>IF(E174="","0",E174-G174)</f>
        <v>0</v>
      </c>
      <c r="I174" s="138"/>
      <c r="J174" s="139"/>
      <c r="O174" s="8"/>
      <c r="Q174">
        <f t="shared" si="9"/>
        <v>0</v>
      </c>
    </row>
    <row r="175" spans="2:18" ht="30" customHeight="1" x14ac:dyDescent="0.25">
      <c r="B175" s="7"/>
      <c r="D175" s="140"/>
      <c r="E175" s="141"/>
      <c r="F175" s="141"/>
      <c r="G175" s="141"/>
      <c r="H175" s="163" t="str">
        <f t="shared" ref="H175:H183" si="10">IF(E175="","0",E175-G175)</f>
        <v>0</v>
      </c>
      <c r="I175" s="141"/>
      <c r="J175" s="142"/>
      <c r="O175" s="8"/>
      <c r="Q175">
        <f t="shared" si="9"/>
        <v>0</v>
      </c>
    </row>
    <row r="176" spans="2:18" ht="30" customHeight="1" x14ac:dyDescent="0.25">
      <c r="B176" s="7"/>
      <c r="D176" s="137"/>
      <c r="E176" s="138"/>
      <c r="F176" s="138"/>
      <c r="G176" s="138"/>
      <c r="H176" s="161" t="str">
        <f t="shared" si="10"/>
        <v>0</v>
      </c>
      <c r="I176" s="138"/>
      <c r="J176" s="139"/>
      <c r="O176" s="8"/>
      <c r="Q176">
        <f t="shared" si="9"/>
        <v>0</v>
      </c>
    </row>
    <row r="177" spans="1:17" ht="30" customHeight="1" x14ac:dyDescent="0.25">
      <c r="B177" s="7"/>
      <c r="D177" s="140"/>
      <c r="E177" s="141"/>
      <c r="F177" s="141"/>
      <c r="G177" s="141"/>
      <c r="H177" s="163" t="str">
        <f t="shared" si="10"/>
        <v>0</v>
      </c>
      <c r="I177" s="141"/>
      <c r="J177" s="142"/>
      <c r="O177" s="8"/>
      <c r="Q177">
        <f t="shared" si="9"/>
        <v>0</v>
      </c>
    </row>
    <row r="178" spans="1:17" ht="30" customHeight="1" x14ac:dyDescent="0.25">
      <c r="B178" s="7"/>
      <c r="D178" s="137"/>
      <c r="E178" s="138"/>
      <c r="F178" s="138"/>
      <c r="G178" s="138"/>
      <c r="H178" s="161" t="str">
        <f t="shared" si="10"/>
        <v>0</v>
      </c>
      <c r="I178" s="138"/>
      <c r="J178" s="139"/>
      <c r="O178" s="8"/>
      <c r="Q178">
        <f t="shared" si="9"/>
        <v>0</v>
      </c>
    </row>
    <row r="179" spans="1:17" ht="30" customHeight="1" x14ac:dyDescent="0.25">
      <c r="B179" s="7"/>
      <c r="D179" s="140"/>
      <c r="E179" s="141"/>
      <c r="F179" s="141"/>
      <c r="G179" s="141"/>
      <c r="H179" s="163" t="str">
        <f t="shared" si="10"/>
        <v>0</v>
      </c>
      <c r="I179" s="141"/>
      <c r="J179" s="142"/>
      <c r="O179" s="8"/>
      <c r="Q179">
        <f t="shared" si="9"/>
        <v>0</v>
      </c>
    </row>
    <row r="180" spans="1:17" ht="30" customHeight="1" x14ac:dyDescent="0.25">
      <c r="B180" s="7"/>
      <c r="D180" s="137"/>
      <c r="E180" s="138"/>
      <c r="F180" s="138"/>
      <c r="G180" s="138"/>
      <c r="H180" s="161" t="str">
        <f t="shared" si="10"/>
        <v>0</v>
      </c>
      <c r="I180" s="138"/>
      <c r="J180" s="139"/>
      <c r="O180" s="8"/>
      <c r="Q180">
        <f t="shared" si="9"/>
        <v>0</v>
      </c>
    </row>
    <row r="181" spans="1:17" ht="30" customHeight="1" x14ac:dyDescent="0.25">
      <c r="B181" s="7"/>
      <c r="D181" s="140"/>
      <c r="E181" s="141"/>
      <c r="F181" s="141"/>
      <c r="G181" s="141"/>
      <c r="H181" s="163" t="str">
        <f t="shared" si="10"/>
        <v>0</v>
      </c>
      <c r="I181" s="141"/>
      <c r="J181" s="142"/>
      <c r="O181" s="8"/>
      <c r="Q181">
        <f t="shared" si="9"/>
        <v>0</v>
      </c>
    </row>
    <row r="182" spans="1:17" ht="30" customHeight="1" x14ac:dyDescent="0.25">
      <c r="B182" s="7"/>
      <c r="D182" s="137"/>
      <c r="E182" s="138"/>
      <c r="F182" s="138"/>
      <c r="G182" s="138"/>
      <c r="H182" s="161" t="str">
        <f t="shared" si="10"/>
        <v>0</v>
      </c>
      <c r="I182" s="138"/>
      <c r="J182" s="139"/>
      <c r="O182" s="8"/>
      <c r="Q182">
        <f t="shared" si="9"/>
        <v>0</v>
      </c>
    </row>
    <row r="183" spans="1:17" ht="30" customHeight="1" thickBot="1" x14ac:dyDescent="0.3">
      <c r="B183" s="7"/>
      <c r="D183" s="143"/>
      <c r="E183" s="144"/>
      <c r="F183" s="144"/>
      <c r="G183" s="144"/>
      <c r="H183" s="164" t="str">
        <f t="shared" si="10"/>
        <v>0</v>
      </c>
      <c r="I183" s="144"/>
      <c r="J183" s="145"/>
      <c r="O183" s="8"/>
      <c r="Q183">
        <f>I183*(F183+H183)</f>
        <v>0</v>
      </c>
    </row>
    <row r="184" spans="1:17" x14ac:dyDescent="0.25">
      <c r="B184" s="7"/>
      <c r="O184" s="8"/>
    </row>
    <row r="185" spans="1:17" ht="15.75" thickBot="1" x14ac:dyDescent="0.3">
      <c r="B185" s="9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1"/>
    </row>
    <row r="186" spans="1:17" ht="15.75" thickBot="1" x14ac:dyDescent="0.3"/>
    <row r="187" spans="1:17" ht="27" x14ac:dyDescent="0.25">
      <c r="A187">
        <v>6</v>
      </c>
      <c r="B187" s="4"/>
      <c r="C187" s="5"/>
      <c r="D187" s="236" t="s">
        <v>2836</v>
      </c>
      <c r="E187" s="236"/>
      <c r="F187" s="237"/>
      <c r="G187" s="237"/>
      <c r="H187" s="237"/>
      <c r="I187" s="237"/>
      <c r="J187" s="237"/>
      <c r="K187" s="237"/>
      <c r="L187" s="237"/>
      <c r="M187" s="237"/>
      <c r="N187" s="237"/>
      <c r="O187" s="6"/>
    </row>
    <row r="188" spans="1:17" x14ac:dyDescent="0.25">
      <c r="B188" s="7"/>
      <c r="C188" s="238"/>
      <c r="D188" s="238"/>
      <c r="E188" s="238"/>
      <c r="F188" s="238"/>
      <c r="G188" s="238"/>
      <c r="H188" s="238"/>
      <c r="I188" s="238"/>
      <c r="J188" s="238"/>
      <c r="K188" s="238"/>
      <c r="L188" s="238"/>
      <c r="M188" s="238"/>
      <c r="N188" s="238"/>
      <c r="O188" s="239"/>
    </row>
    <row r="189" spans="1:17" x14ac:dyDescent="0.25">
      <c r="B189" s="7"/>
      <c r="C189" s="86"/>
      <c r="D189" s="86"/>
      <c r="E189" s="86"/>
      <c r="F189" s="86"/>
      <c r="G189" s="86"/>
      <c r="H189" s="86"/>
      <c r="I189" s="86"/>
      <c r="J189" s="86"/>
      <c r="K189" s="86"/>
      <c r="L189" s="86"/>
      <c r="M189" s="86"/>
      <c r="N189" s="86"/>
      <c r="O189" s="87"/>
    </row>
    <row r="190" spans="1:17" x14ac:dyDescent="0.25">
      <c r="B190" s="7"/>
      <c r="C190" s="86"/>
      <c r="D190" s="86"/>
      <c r="E190" s="86"/>
      <c r="F190" s="86"/>
      <c r="G190" s="86"/>
      <c r="H190" s="86"/>
      <c r="I190" s="86"/>
      <c r="J190" s="86"/>
      <c r="K190" s="86"/>
      <c r="L190" s="86"/>
      <c r="M190" s="86"/>
      <c r="N190" s="86"/>
      <c r="O190" s="87"/>
    </row>
    <row r="191" spans="1:17" x14ac:dyDescent="0.25">
      <c r="B191" s="7"/>
      <c r="C191" s="86"/>
      <c r="D191" s="86"/>
      <c r="E191" s="86"/>
      <c r="F191" s="86"/>
      <c r="G191" s="86"/>
      <c r="H191" s="86"/>
      <c r="I191" s="86"/>
      <c r="J191" s="86"/>
      <c r="K191" s="86"/>
      <c r="L191" s="86"/>
      <c r="M191" s="86"/>
      <c r="N191" s="86"/>
      <c r="O191" s="87"/>
    </row>
    <row r="192" spans="1:17" x14ac:dyDescent="0.25">
      <c r="B192" s="7"/>
      <c r="C192" s="86"/>
      <c r="D192" s="86"/>
      <c r="E192" s="86"/>
      <c r="F192" s="86"/>
      <c r="G192" s="86"/>
      <c r="H192" s="86"/>
      <c r="I192" s="86"/>
      <c r="J192" s="86"/>
      <c r="K192" s="86"/>
      <c r="L192" s="86"/>
      <c r="M192" s="86"/>
      <c r="N192" s="86"/>
      <c r="O192" s="87"/>
    </row>
    <row r="193" spans="2:15" x14ac:dyDescent="0.25">
      <c r="B193" s="7"/>
      <c r="C193" s="86"/>
      <c r="D193" s="86"/>
      <c r="E193" s="86"/>
      <c r="F193" s="86"/>
      <c r="G193" s="86"/>
      <c r="H193" s="86"/>
      <c r="I193" s="86"/>
      <c r="J193" s="86"/>
      <c r="K193" s="86"/>
      <c r="L193" s="86"/>
      <c r="M193" s="86"/>
      <c r="N193" s="86"/>
      <c r="O193" s="87"/>
    </row>
    <row r="194" spans="2:15" x14ac:dyDescent="0.25">
      <c r="B194" s="7"/>
      <c r="C194" s="86"/>
      <c r="D194" s="86"/>
      <c r="E194" s="86"/>
      <c r="F194" s="86"/>
      <c r="G194" s="86"/>
      <c r="H194" s="86"/>
      <c r="I194" s="86"/>
      <c r="J194" s="86"/>
      <c r="K194" s="86"/>
      <c r="L194" s="86"/>
      <c r="M194" s="86"/>
      <c r="N194" s="86"/>
      <c r="O194" s="87"/>
    </row>
    <row r="195" spans="2:15" x14ac:dyDescent="0.25">
      <c r="B195" s="7"/>
      <c r="C195" s="86"/>
      <c r="D195" s="86"/>
      <c r="E195" s="86"/>
      <c r="F195" s="86"/>
      <c r="G195" s="86"/>
      <c r="H195" s="86"/>
      <c r="I195" s="86"/>
      <c r="J195" s="86"/>
      <c r="K195" s="86"/>
      <c r="L195" s="86"/>
      <c r="M195" s="86"/>
      <c r="N195" s="86"/>
      <c r="O195" s="87"/>
    </row>
    <row r="196" spans="2:15" x14ac:dyDescent="0.25">
      <c r="B196" s="7"/>
      <c r="C196" s="86"/>
      <c r="D196" s="86"/>
      <c r="E196" s="86"/>
      <c r="F196" s="86"/>
      <c r="G196" s="86"/>
      <c r="H196" s="86"/>
      <c r="I196" s="86"/>
      <c r="J196" s="86"/>
      <c r="K196" s="86"/>
      <c r="L196" s="86"/>
      <c r="M196" s="86"/>
      <c r="N196" s="86"/>
      <c r="O196" s="87"/>
    </row>
    <row r="197" spans="2:15" x14ac:dyDescent="0.25">
      <c r="B197" s="7"/>
      <c r="C197" s="86"/>
      <c r="D197" s="86"/>
      <c r="E197" s="86"/>
      <c r="F197" s="86"/>
      <c r="G197" s="86"/>
      <c r="H197" s="86"/>
      <c r="I197" s="86"/>
      <c r="J197" s="86"/>
      <c r="N197" s="86"/>
      <c r="O197" s="87"/>
    </row>
    <row r="198" spans="2:15" x14ac:dyDescent="0.25">
      <c r="B198" s="7"/>
      <c r="C198" s="86"/>
      <c r="D198" s="86"/>
      <c r="E198" s="86"/>
      <c r="F198" s="86"/>
      <c r="G198" s="86"/>
      <c r="H198" s="86"/>
      <c r="I198" s="86"/>
      <c r="J198" s="86"/>
      <c r="N198" s="86"/>
      <c r="O198" s="87"/>
    </row>
    <row r="199" spans="2:15" x14ac:dyDescent="0.25">
      <c r="B199" s="7"/>
      <c r="O199" s="8"/>
    </row>
    <row r="200" spans="2:15" x14ac:dyDescent="0.25">
      <c r="B200" s="7"/>
      <c r="O200" s="8"/>
    </row>
    <row r="201" spans="2:15" x14ac:dyDescent="0.25">
      <c r="B201" s="7"/>
      <c r="O201" s="8"/>
    </row>
    <row r="202" spans="2:15" x14ac:dyDescent="0.25">
      <c r="B202" s="7"/>
      <c r="I202" s="72"/>
      <c r="O202" s="8"/>
    </row>
    <row r="203" spans="2:15" x14ac:dyDescent="0.25">
      <c r="B203" s="7"/>
      <c r="O203" s="8"/>
    </row>
    <row r="204" spans="2:15" x14ac:dyDescent="0.25">
      <c r="B204" s="7"/>
      <c r="O204" s="8"/>
    </row>
    <row r="205" spans="2:15" x14ac:dyDescent="0.25">
      <c r="B205" s="7"/>
      <c r="O205" s="8"/>
    </row>
    <row r="206" spans="2:15" ht="15.75" thickBot="1" x14ac:dyDescent="0.3">
      <c r="B206" s="7"/>
      <c r="O206" s="8"/>
    </row>
    <row r="207" spans="2:15" ht="30" customHeight="1" thickBot="1" x14ac:dyDescent="0.3">
      <c r="B207" s="7"/>
      <c r="K207" s="240" t="s">
        <v>825</v>
      </c>
      <c r="L207" s="241"/>
      <c r="M207" s="69"/>
      <c r="O207" s="8"/>
    </row>
    <row r="208" spans="2:15" ht="16.5" thickBot="1" x14ac:dyDescent="0.3">
      <c r="B208" s="7"/>
      <c r="H208" s="92" t="s">
        <v>2840</v>
      </c>
      <c r="O208" s="8"/>
    </row>
    <row r="209" spans="2:18" ht="28.5" customHeight="1" thickBot="1" x14ac:dyDescent="0.3">
      <c r="B209" s="7"/>
      <c r="D209" s="66" t="s">
        <v>26</v>
      </c>
      <c r="E209" s="90" t="s">
        <v>830</v>
      </c>
      <c r="F209" s="66" t="s">
        <v>2833</v>
      </c>
      <c r="G209" s="90" t="s">
        <v>2834</v>
      </c>
      <c r="H209" s="66" t="s">
        <v>2835</v>
      </c>
      <c r="I209" s="66" t="s">
        <v>22</v>
      </c>
      <c r="J209" s="88" t="s">
        <v>802</v>
      </c>
      <c r="O209" s="8"/>
    </row>
    <row r="210" spans="2:18" ht="30" customHeight="1" x14ac:dyDescent="0.25">
      <c r="B210" s="7"/>
      <c r="D210" s="160"/>
      <c r="E210" s="161"/>
      <c r="F210" s="161"/>
      <c r="G210" s="161"/>
      <c r="H210" s="161" t="str">
        <f t="shared" ref="H210:H211" si="11">IF(E210="","0",E210-G210)</f>
        <v>0</v>
      </c>
      <c r="I210" s="161"/>
      <c r="J210" s="162"/>
      <c r="O210" s="8"/>
      <c r="Q210">
        <f>I210*(F210+H210)</f>
        <v>0</v>
      </c>
      <c r="R210">
        <f>ROUND(SUM(Q210:Q221),0)</f>
        <v>0</v>
      </c>
    </row>
    <row r="211" spans="2:18" ht="30" customHeight="1" x14ac:dyDescent="0.25">
      <c r="B211" s="7"/>
      <c r="D211" s="140"/>
      <c r="E211" s="141"/>
      <c r="F211" s="141"/>
      <c r="G211" s="141"/>
      <c r="H211" s="141" t="str">
        <f t="shared" si="11"/>
        <v>0</v>
      </c>
      <c r="I211" s="141"/>
      <c r="J211" s="142"/>
      <c r="O211" s="8"/>
      <c r="Q211">
        <f t="shared" ref="Q211:Q220" si="12">I211*(F211+H211)</f>
        <v>0</v>
      </c>
    </row>
    <row r="212" spans="2:18" ht="30" customHeight="1" x14ac:dyDescent="0.25">
      <c r="B212" s="7"/>
      <c r="D212" s="137"/>
      <c r="E212" s="138"/>
      <c r="F212" s="138"/>
      <c r="G212" s="138"/>
      <c r="H212" s="161" t="str">
        <f>IF(E212="","0",E212-G212)</f>
        <v>0</v>
      </c>
      <c r="I212" s="138"/>
      <c r="J212" s="139"/>
      <c r="O212" s="8"/>
      <c r="Q212">
        <f t="shared" si="12"/>
        <v>0</v>
      </c>
    </row>
    <row r="213" spans="2:18" ht="30" customHeight="1" x14ac:dyDescent="0.25">
      <c r="B213" s="7"/>
      <c r="D213" s="140"/>
      <c r="E213" s="141"/>
      <c r="F213" s="141"/>
      <c r="G213" s="141"/>
      <c r="H213" s="163" t="str">
        <f t="shared" ref="H213:H221" si="13">IF(E213="","0",E213-G213)</f>
        <v>0</v>
      </c>
      <c r="I213" s="141"/>
      <c r="J213" s="142"/>
      <c r="O213" s="8"/>
      <c r="Q213">
        <f t="shared" si="12"/>
        <v>0</v>
      </c>
    </row>
    <row r="214" spans="2:18" ht="30" customHeight="1" x14ac:dyDescent="0.25">
      <c r="B214" s="7"/>
      <c r="D214" s="137"/>
      <c r="E214" s="138"/>
      <c r="F214" s="138"/>
      <c r="G214" s="138"/>
      <c r="H214" s="161" t="str">
        <f t="shared" si="13"/>
        <v>0</v>
      </c>
      <c r="I214" s="138"/>
      <c r="J214" s="139"/>
      <c r="O214" s="8"/>
      <c r="Q214">
        <f t="shared" si="12"/>
        <v>0</v>
      </c>
    </row>
    <row r="215" spans="2:18" ht="30" customHeight="1" x14ac:dyDescent="0.25">
      <c r="B215" s="7"/>
      <c r="D215" s="140"/>
      <c r="E215" s="141"/>
      <c r="F215" s="141"/>
      <c r="G215" s="141"/>
      <c r="H215" s="163" t="str">
        <f t="shared" si="13"/>
        <v>0</v>
      </c>
      <c r="I215" s="141"/>
      <c r="J215" s="142"/>
      <c r="O215" s="8"/>
      <c r="Q215">
        <f t="shared" si="12"/>
        <v>0</v>
      </c>
    </row>
    <row r="216" spans="2:18" ht="30" customHeight="1" x14ac:dyDescent="0.25">
      <c r="B216" s="7"/>
      <c r="D216" s="137"/>
      <c r="E216" s="138"/>
      <c r="F216" s="138"/>
      <c r="G216" s="138"/>
      <c r="H216" s="161" t="str">
        <f t="shared" si="13"/>
        <v>0</v>
      </c>
      <c r="I216" s="138"/>
      <c r="J216" s="139"/>
      <c r="O216" s="8"/>
      <c r="Q216">
        <f t="shared" si="12"/>
        <v>0</v>
      </c>
    </row>
    <row r="217" spans="2:18" ht="30" customHeight="1" x14ac:dyDescent="0.25">
      <c r="B217" s="7"/>
      <c r="D217" s="140"/>
      <c r="E217" s="141"/>
      <c r="F217" s="141"/>
      <c r="G217" s="141"/>
      <c r="H217" s="163" t="str">
        <f t="shared" si="13"/>
        <v>0</v>
      </c>
      <c r="I217" s="141"/>
      <c r="J217" s="142"/>
      <c r="O217" s="8"/>
      <c r="Q217">
        <f t="shared" si="12"/>
        <v>0</v>
      </c>
    </row>
    <row r="218" spans="2:18" ht="30" customHeight="1" x14ac:dyDescent="0.25">
      <c r="B218" s="7"/>
      <c r="D218" s="137"/>
      <c r="E218" s="138"/>
      <c r="F218" s="138"/>
      <c r="G218" s="138"/>
      <c r="H218" s="161" t="str">
        <f t="shared" si="13"/>
        <v>0</v>
      </c>
      <c r="I218" s="138"/>
      <c r="J218" s="139"/>
      <c r="O218" s="8"/>
      <c r="Q218">
        <f t="shared" si="12"/>
        <v>0</v>
      </c>
    </row>
    <row r="219" spans="2:18" ht="30" customHeight="1" x14ac:dyDescent="0.25">
      <c r="B219" s="7"/>
      <c r="D219" s="140"/>
      <c r="E219" s="141"/>
      <c r="F219" s="141"/>
      <c r="G219" s="141"/>
      <c r="H219" s="163" t="str">
        <f t="shared" si="13"/>
        <v>0</v>
      </c>
      <c r="I219" s="141"/>
      <c r="J219" s="142"/>
      <c r="O219" s="8"/>
      <c r="Q219">
        <f t="shared" si="12"/>
        <v>0</v>
      </c>
    </row>
    <row r="220" spans="2:18" ht="30" customHeight="1" x14ac:dyDescent="0.25">
      <c r="B220" s="7"/>
      <c r="D220" s="137"/>
      <c r="E220" s="138"/>
      <c r="F220" s="138"/>
      <c r="G220" s="138"/>
      <c r="H220" s="161" t="str">
        <f t="shared" si="13"/>
        <v>0</v>
      </c>
      <c r="I220" s="138"/>
      <c r="J220" s="139"/>
      <c r="O220" s="8"/>
      <c r="Q220">
        <f t="shared" si="12"/>
        <v>0</v>
      </c>
    </row>
    <row r="221" spans="2:18" ht="30" customHeight="1" thickBot="1" x14ac:dyDescent="0.3">
      <c r="B221" s="7"/>
      <c r="D221" s="143"/>
      <c r="E221" s="144"/>
      <c r="F221" s="144"/>
      <c r="G221" s="144"/>
      <c r="H221" s="164" t="str">
        <f t="shared" si="13"/>
        <v>0</v>
      </c>
      <c r="I221" s="144"/>
      <c r="J221" s="145"/>
      <c r="O221" s="8"/>
      <c r="Q221">
        <f>I221*(F221+H221)</f>
        <v>0</v>
      </c>
    </row>
    <row r="222" spans="2:18" x14ac:dyDescent="0.25">
      <c r="B222" s="7"/>
      <c r="O222" s="8"/>
    </row>
    <row r="223" spans="2:18" ht="15.75" thickBot="1" x14ac:dyDescent="0.3">
      <c r="B223" s="9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1"/>
    </row>
    <row r="224" spans="2:18" ht="15.75" thickBot="1" x14ac:dyDescent="0.3"/>
    <row r="225" spans="1:15" ht="27" customHeight="1" x14ac:dyDescent="0.25">
      <c r="A225">
        <v>7</v>
      </c>
      <c r="B225" s="4"/>
      <c r="C225" s="5"/>
      <c r="D225" s="236" t="s">
        <v>2838</v>
      </c>
      <c r="E225" s="236"/>
      <c r="F225" s="237"/>
      <c r="G225" s="237"/>
      <c r="H225" s="237"/>
      <c r="I225" s="237"/>
      <c r="J225" s="237"/>
      <c r="K225" s="237"/>
      <c r="L225" s="237"/>
      <c r="M225" s="237"/>
      <c r="N225" s="237"/>
      <c r="O225" s="6"/>
    </row>
    <row r="226" spans="1:15" x14ac:dyDescent="0.25">
      <c r="B226" s="7"/>
      <c r="C226" s="238"/>
      <c r="D226" s="238"/>
      <c r="E226" s="238"/>
      <c r="F226" s="238"/>
      <c r="G226" s="238"/>
      <c r="H226" s="238"/>
      <c r="I226" s="238"/>
      <c r="J226" s="238"/>
      <c r="K226" s="238"/>
      <c r="L226" s="238"/>
      <c r="M226" s="238"/>
      <c r="N226" s="238"/>
      <c r="O226" s="239"/>
    </row>
    <row r="227" spans="1:15" x14ac:dyDescent="0.25">
      <c r="B227" s="7"/>
      <c r="C227" s="86"/>
      <c r="D227" s="86"/>
      <c r="E227" s="86"/>
      <c r="F227" s="86"/>
      <c r="G227" s="86"/>
      <c r="H227" s="86"/>
      <c r="I227" s="86"/>
      <c r="J227" s="86"/>
      <c r="K227" s="86"/>
      <c r="L227" s="86"/>
      <c r="M227" s="86"/>
      <c r="N227" s="86"/>
      <c r="O227" s="87"/>
    </row>
    <row r="228" spans="1:15" x14ac:dyDescent="0.25">
      <c r="B228" s="7"/>
      <c r="C228" s="86"/>
      <c r="D228" s="86"/>
      <c r="E228" s="86"/>
      <c r="F228" s="86"/>
      <c r="G228" s="86"/>
      <c r="H228" s="86"/>
      <c r="I228" s="86"/>
      <c r="J228" s="86"/>
      <c r="K228" s="86"/>
      <c r="L228" s="86"/>
      <c r="M228" s="86"/>
      <c r="N228" s="86"/>
      <c r="O228" s="87"/>
    </row>
    <row r="229" spans="1:15" x14ac:dyDescent="0.25">
      <c r="B229" s="7"/>
      <c r="C229" s="86"/>
      <c r="D229" s="86"/>
      <c r="E229" s="86"/>
      <c r="F229" s="86"/>
      <c r="G229" s="86"/>
      <c r="H229" s="86"/>
      <c r="I229" s="86"/>
      <c r="J229" s="86"/>
      <c r="K229" s="86"/>
      <c r="L229" s="86"/>
      <c r="M229" s="86"/>
      <c r="N229" s="86"/>
      <c r="O229" s="87"/>
    </row>
    <row r="230" spans="1:15" x14ac:dyDescent="0.25">
      <c r="B230" s="7"/>
      <c r="C230" s="86"/>
      <c r="D230" s="86"/>
      <c r="E230" s="86"/>
      <c r="F230" s="86"/>
      <c r="G230" s="86"/>
      <c r="H230" s="86"/>
      <c r="I230" s="86"/>
      <c r="J230" s="86"/>
      <c r="K230" s="86"/>
      <c r="L230" s="86"/>
      <c r="M230" s="86"/>
      <c r="N230" s="86"/>
      <c r="O230" s="87"/>
    </row>
    <row r="231" spans="1:15" x14ac:dyDescent="0.25">
      <c r="B231" s="7"/>
      <c r="C231" s="86"/>
      <c r="D231" s="86"/>
      <c r="E231" s="86"/>
      <c r="F231" s="86"/>
      <c r="G231" s="86"/>
      <c r="H231" s="86"/>
      <c r="I231" s="86"/>
      <c r="J231" s="86"/>
      <c r="K231" s="86"/>
      <c r="L231" s="86"/>
      <c r="M231" s="86"/>
      <c r="N231" s="86"/>
      <c r="O231" s="87"/>
    </row>
    <row r="232" spans="1:15" x14ac:dyDescent="0.25">
      <c r="B232" s="7"/>
      <c r="C232" s="86"/>
      <c r="D232" s="86"/>
      <c r="E232" s="86"/>
      <c r="F232" s="86"/>
      <c r="G232" s="86"/>
      <c r="H232" s="86"/>
      <c r="I232" s="86"/>
      <c r="J232" s="86"/>
      <c r="K232" s="86"/>
      <c r="L232" s="86"/>
      <c r="M232" s="86"/>
      <c r="N232" s="86"/>
      <c r="O232" s="87"/>
    </row>
    <row r="233" spans="1:15" x14ac:dyDescent="0.25">
      <c r="B233" s="7"/>
      <c r="C233" s="86"/>
      <c r="D233" s="86"/>
      <c r="E233" s="86"/>
      <c r="F233" s="86"/>
      <c r="G233" s="86"/>
      <c r="H233" s="86"/>
      <c r="I233" s="86"/>
      <c r="J233" s="86"/>
      <c r="K233" s="86"/>
      <c r="L233" s="86"/>
      <c r="M233" s="86"/>
      <c r="N233" s="86"/>
      <c r="O233" s="87"/>
    </row>
    <row r="234" spans="1:15" x14ac:dyDescent="0.25">
      <c r="B234" s="7"/>
      <c r="C234" s="86"/>
      <c r="D234" s="86"/>
      <c r="E234" s="86"/>
      <c r="F234" s="86"/>
      <c r="G234" s="86"/>
      <c r="H234" s="86"/>
      <c r="I234" s="86"/>
      <c r="J234" s="86"/>
      <c r="K234" s="86"/>
      <c r="L234" s="86"/>
      <c r="M234" s="86"/>
      <c r="N234" s="86"/>
      <c r="O234" s="87"/>
    </row>
    <row r="235" spans="1:15" x14ac:dyDescent="0.25">
      <c r="B235" s="7"/>
      <c r="C235" s="86"/>
      <c r="D235" s="86"/>
      <c r="E235" s="86"/>
      <c r="F235" s="86"/>
      <c r="G235" s="86"/>
      <c r="H235" s="86"/>
      <c r="I235" s="86"/>
      <c r="J235" s="86"/>
      <c r="N235" s="86"/>
      <c r="O235" s="87"/>
    </row>
    <row r="236" spans="1:15" x14ac:dyDescent="0.25">
      <c r="B236" s="7"/>
      <c r="C236" s="86"/>
      <c r="D236" s="86"/>
      <c r="E236" s="86"/>
      <c r="F236" s="86"/>
      <c r="G236" s="86"/>
      <c r="H236" s="86"/>
      <c r="I236" s="86"/>
      <c r="J236" s="86"/>
      <c r="N236" s="86"/>
      <c r="O236" s="87"/>
    </row>
    <row r="237" spans="1:15" x14ac:dyDescent="0.25">
      <c r="B237" s="7"/>
      <c r="O237" s="8"/>
    </row>
    <row r="238" spans="1:15" x14ac:dyDescent="0.25">
      <c r="B238" s="7"/>
      <c r="O238" s="8"/>
    </row>
    <row r="239" spans="1:15" x14ac:dyDescent="0.25">
      <c r="B239" s="7"/>
      <c r="O239" s="8"/>
    </row>
    <row r="240" spans="1:15" x14ac:dyDescent="0.25">
      <c r="B240" s="7"/>
      <c r="I240" s="72"/>
      <c r="O240" s="8"/>
    </row>
    <row r="241" spans="2:20" x14ac:dyDescent="0.25">
      <c r="B241" s="7"/>
      <c r="O241" s="8"/>
    </row>
    <row r="242" spans="2:20" x14ac:dyDescent="0.25">
      <c r="B242" s="7"/>
      <c r="O242" s="8"/>
    </row>
    <row r="243" spans="2:20" x14ac:dyDescent="0.25">
      <c r="B243" s="7"/>
      <c r="O243" s="8"/>
    </row>
    <row r="244" spans="2:20" ht="15.75" thickBot="1" x14ac:dyDescent="0.3">
      <c r="B244" s="7"/>
      <c r="O244" s="8"/>
    </row>
    <row r="245" spans="2:20" ht="19.5" thickBot="1" x14ac:dyDescent="0.3">
      <c r="B245" s="7"/>
      <c r="K245" s="240" t="s">
        <v>825</v>
      </c>
      <c r="L245" s="241"/>
      <c r="M245" s="69"/>
      <c r="O245" s="8"/>
    </row>
    <row r="246" spans="2:20" ht="16.5" thickBot="1" x14ac:dyDescent="0.3">
      <c r="B246" s="7"/>
      <c r="H246" s="92" t="s">
        <v>2840</v>
      </c>
      <c r="O246" s="8"/>
    </row>
    <row r="247" spans="2:20" ht="29.25" customHeight="1" thickBot="1" x14ac:dyDescent="0.3">
      <c r="B247" s="7"/>
      <c r="D247" s="66" t="s">
        <v>26</v>
      </c>
      <c r="E247" s="90" t="s">
        <v>830</v>
      </c>
      <c r="F247" s="66" t="s">
        <v>2833</v>
      </c>
      <c r="G247" s="90" t="s">
        <v>2834</v>
      </c>
      <c r="H247" s="66" t="s">
        <v>2841</v>
      </c>
      <c r="I247" s="66" t="s">
        <v>2839</v>
      </c>
      <c r="J247" s="66" t="s">
        <v>22</v>
      </c>
      <c r="K247" s="94" t="s">
        <v>802</v>
      </c>
      <c r="O247" s="8"/>
    </row>
    <row r="248" spans="2:20" s="96" customFormat="1" ht="30" customHeight="1" x14ac:dyDescent="0.25">
      <c r="B248" s="95"/>
      <c r="D248" s="146"/>
      <c r="E248" s="147"/>
      <c r="F248" s="147"/>
      <c r="G248" s="147"/>
      <c r="H248" s="147" t="str">
        <f>IF(E248="","0",I248+80)</f>
        <v>0</v>
      </c>
      <c r="I248" s="147"/>
      <c r="J248" s="147"/>
      <c r="K248" s="148"/>
      <c r="O248" s="97"/>
      <c r="Q248" s="96">
        <f>J248*(F248+H248+G248)</f>
        <v>0</v>
      </c>
      <c r="R248" s="96">
        <f>ROUND(SUM(Q248:Q259),0)</f>
        <v>0</v>
      </c>
      <c r="T248" s="63"/>
    </row>
    <row r="249" spans="2:20" s="96" customFormat="1" ht="30" customHeight="1" x14ac:dyDescent="0.25">
      <c r="B249" s="95"/>
      <c r="D249" s="149"/>
      <c r="E249" s="150"/>
      <c r="F249" s="150"/>
      <c r="G249" s="150"/>
      <c r="H249" s="151" t="str">
        <f t="shared" ref="H249:H259" si="14">IF(E249="","0",I249+80)</f>
        <v>0</v>
      </c>
      <c r="I249" s="150"/>
      <c r="J249" s="150"/>
      <c r="K249" s="152"/>
      <c r="O249" s="97"/>
      <c r="Q249" s="96">
        <f t="shared" ref="Q249:Q259" si="15">J249*(F249+H249+G249)</f>
        <v>0</v>
      </c>
      <c r="T249" s="63"/>
    </row>
    <row r="250" spans="2:20" s="96" customFormat="1" ht="30" customHeight="1" x14ac:dyDescent="0.25">
      <c r="B250" s="95"/>
      <c r="D250" s="153"/>
      <c r="E250" s="154"/>
      <c r="F250" s="154"/>
      <c r="G250" s="154"/>
      <c r="H250" s="147" t="str">
        <f t="shared" si="14"/>
        <v>0</v>
      </c>
      <c r="I250" s="154"/>
      <c r="J250" s="154"/>
      <c r="K250" s="155"/>
      <c r="O250" s="97"/>
      <c r="Q250" s="96">
        <f t="shared" si="15"/>
        <v>0</v>
      </c>
      <c r="T250" s="63"/>
    </row>
    <row r="251" spans="2:20" s="96" customFormat="1" ht="30" customHeight="1" x14ac:dyDescent="0.25">
      <c r="B251" s="95"/>
      <c r="D251" s="149"/>
      <c r="E251" s="150"/>
      <c r="F251" s="150"/>
      <c r="G251" s="150"/>
      <c r="H251" s="151" t="str">
        <f t="shared" si="14"/>
        <v>0</v>
      </c>
      <c r="I251" s="150"/>
      <c r="J251" s="150"/>
      <c r="K251" s="152"/>
      <c r="O251" s="97"/>
      <c r="Q251" s="96">
        <f t="shared" si="15"/>
        <v>0</v>
      </c>
      <c r="T251" s="63"/>
    </row>
    <row r="252" spans="2:20" s="96" customFormat="1" ht="30" customHeight="1" x14ac:dyDescent="0.25">
      <c r="B252" s="95"/>
      <c r="D252" s="153"/>
      <c r="E252" s="154"/>
      <c r="F252" s="154"/>
      <c r="G252" s="154"/>
      <c r="H252" s="147" t="str">
        <f t="shared" si="14"/>
        <v>0</v>
      </c>
      <c r="I252" s="154"/>
      <c r="J252" s="154"/>
      <c r="K252" s="155"/>
      <c r="O252" s="97"/>
      <c r="Q252" s="96">
        <f t="shared" si="15"/>
        <v>0</v>
      </c>
      <c r="T252" s="63"/>
    </row>
    <row r="253" spans="2:20" s="96" customFormat="1" ht="30" customHeight="1" x14ac:dyDescent="0.25">
      <c r="B253" s="95"/>
      <c r="D253" s="149"/>
      <c r="E253" s="150"/>
      <c r="F253" s="150"/>
      <c r="G253" s="150"/>
      <c r="H253" s="151" t="str">
        <f t="shared" si="14"/>
        <v>0</v>
      </c>
      <c r="I253" s="150"/>
      <c r="J253" s="150"/>
      <c r="K253" s="152"/>
      <c r="O253" s="97"/>
      <c r="Q253" s="96">
        <f t="shared" si="15"/>
        <v>0</v>
      </c>
      <c r="T253" s="63"/>
    </row>
    <row r="254" spans="2:20" s="96" customFormat="1" ht="30" customHeight="1" x14ac:dyDescent="0.25">
      <c r="B254" s="95"/>
      <c r="D254" s="153"/>
      <c r="E254" s="154"/>
      <c r="F254" s="154"/>
      <c r="G254" s="154"/>
      <c r="H254" s="147" t="str">
        <f t="shared" si="14"/>
        <v>0</v>
      </c>
      <c r="I254" s="154"/>
      <c r="J254" s="154"/>
      <c r="K254" s="155"/>
      <c r="O254" s="97"/>
      <c r="Q254" s="96">
        <f>J254*(F254+H254+G254)</f>
        <v>0</v>
      </c>
      <c r="T254" s="63"/>
    </row>
    <row r="255" spans="2:20" s="96" customFormat="1" ht="30" customHeight="1" x14ac:dyDescent="0.25">
      <c r="B255" s="95"/>
      <c r="D255" s="149"/>
      <c r="E255" s="150"/>
      <c r="F255" s="150"/>
      <c r="G255" s="150"/>
      <c r="H255" s="151" t="str">
        <f t="shared" si="14"/>
        <v>0</v>
      </c>
      <c r="I255" s="150"/>
      <c r="J255" s="150"/>
      <c r="K255" s="152"/>
      <c r="O255" s="97"/>
      <c r="Q255" s="96">
        <f t="shared" si="15"/>
        <v>0</v>
      </c>
      <c r="T255" s="63"/>
    </row>
    <row r="256" spans="2:20" s="96" customFormat="1" ht="30" customHeight="1" x14ac:dyDescent="0.25">
      <c r="B256" s="95"/>
      <c r="D256" s="153"/>
      <c r="E256" s="154"/>
      <c r="F256" s="154"/>
      <c r="G256" s="154"/>
      <c r="H256" s="147" t="str">
        <f t="shared" si="14"/>
        <v>0</v>
      </c>
      <c r="I256" s="154"/>
      <c r="J256" s="154"/>
      <c r="K256" s="155"/>
      <c r="O256" s="97"/>
      <c r="Q256" s="96">
        <f t="shared" si="15"/>
        <v>0</v>
      </c>
      <c r="T256" s="63"/>
    </row>
    <row r="257" spans="1:20" s="96" customFormat="1" ht="30" customHeight="1" x14ac:dyDescent="0.25">
      <c r="B257" s="95"/>
      <c r="D257" s="149"/>
      <c r="E257" s="150"/>
      <c r="F257" s="150"/>
      <c r="G257" s="150"/>
      <c r="H257" s="151" t="str">
        <f t="shared" si="14"/>
        <v>0</v>
      </c>
      <c r="I257" s="150"/>
      <c r="J257" s="150"/>
      <c r="K257" s="152"/>
      <c r="O257" s="97"/>
      <c r="Q257" s="96">
        <f t="shared" si="15"/>
        <v>0</v>
      </c>
      <c r="T257" s="63"/>
    </row>
    <row r="258" spans="1:20" s="96" customFormat="1" ht="30" customHeight="1" x14ac:dyDescent="0.25">
      <c r="B258" s="95"/>
      <c r="D258" s="153"/>
      <c r="E258" s="154"/>
      <c r="F258" s="154"/>
      <c r="G258" s="154"/>
      <c r="H258" s="147" t="str">
        <f t="shared" si="14"/>
        <v>0</v>
      </c>
      <c r="I258" s="154"/>
      <c r="J258" s="154"/>
      <c r="K258" s="155"/>
      <c r="O258" s="97"/>
      <c r="Q258" s="96">
        <f t="shared" si="15"/>
        <v>0</v>
      </c>
      <c r="T258" s="63"/>
    </row>
    <row r="259" spans="1:20" s="96" customFormat="1" ht="30" customHeight="1" thickBot="1" x14ac:dyDescent="0.3">
      <c r="B259" s="95"/>
      <c r="D259" s="156"/>
      <c r="E259" s="157"/>
      <c r="F259" s="157"/>
      <c r="G259" s="157"/>
      <c r="H259" s="158" t="str">
        <f t="shared" si="14"/>
        <v>0</v>
      </c>
      <c r="I259" s="157"/>
      <c r="J259" s="157"/>
      <c r="K259" s="159"/>
      <c r="O259" s="97"/>
      <c r="Q259" s="96">
        <f t="shared" si="15"/>
        <v>0</v>
      </c>
      <c r="T259" s="63"/>
    </row>
    <row r="260" spans="1:20" x14ac:dyDescent="0.25">
      <c r="B260" s="7"/>
      <c r="O260" s="8"/>
    </row>
    <row r="261" spans="1:20" ht="15.75" thickBot="1" x14ac:dyDescent="0.3">
      <c r="B261" s="9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1"/>
    </row>
    <row r="262" spans="1:20" ht="15.75" thickBot="1" x14ac:dyDescent="0.3"/>
    <row r="263" spans="1:20" ht="27" x14ac:dyDescent="0.25">
      <c r="A263">
        <v>8</v>
      </c>
      <c r="B263" s="4"/>
      <c r="C263" s="5"/>
      <c r="D263" s="236" t="s">
        <v>2838</v>
      </c>
      <c r="E263" s="236"/>
      <c r="F263" s="237"/>
      <c r="G263" s="237"/>
      <c r="H263" s="237"/>
      <c r="I263" s="237"/>
      <c r="J263" s="237"/>
      <c r="K263" s="237"/>
      <c r="L263" s="237"/>
      <c r="M263" s="237"/>
      <c r="N263" s="237"/>
      <c r="O263" s="6"/>
    </row>
    <row r="264" spans="1:20" x14ac:dyDescent="0.25">
      <c r="B264" s="7"/>
      <c r="C264" s="238"/>
      <c r="D264" s="238"/>
      <c r="E264" s="238"/>
      <c r="F264" s="238"/>
      <c r="G264" s="238"/>
      <c r="H264" s="238"/>
      <c r="I264" s="238"/>
      <c r="J264" s="238"/>
      <c r="K264" s="238"/>
      <c r="L264" s="238"/>
      <c r="M264" s="238"/>
      <c r="N264" s="238"/>
      <c r="O264" s="239"/>
    </row>
    <row r="265" spans="1:20" x14ac:dyDescent="0.25">
      <c r="B265" s="7"/>
      <c r="C265" s="86"/>
      <c r="D265" s="86"/>
      <c r="E265" s="86"/>
      <c r="F265" s="86"/>
      <c r="G265" s="86"/>
      <c r="H265" s="86"/>
      <c r="I265" s="86"/>
      <c r="J265" s="86"/>
      <c r="K265" s="86"/>
      <c r="L265" s="86"/>
      <c r="M265" s="86"/>
      <c r="N265" s="86"/>
      <c r="O265" s="87"/>
    </row>
    <row r="266" spans="1:20" x14ac:dyDescent="0.25">
      <c r="B266" s="7"/>
      <c r="C266" s="86"/>
      <c r="D266" s="86"/>
      <c r="E266" s="86"/>
      <c r="F266" s="86"/>
      <c r="G266" s="86"/>
      <c r="H266" s="86"/>
      <c r="I266" s="86"/>
      <c r="J266" s="86"/>
      <c r="K266" s="86"/>
      <c r="L266" s="86"/>
      <c r="M266" s="86"/>
      <c r="N266" s="86"/>
      <c r="O266" s="87"/>
    </row>
    <row r="267" spans="1:20" x14ac:dyDescent="0.25">
      <c r="B267" s="7"/>
      <c r="C267" s="86"/>
      <c r="D267" s="86"/>
      <c r="E267" s="86"/>
      <c r="F267" s="86"/>
      <c r="G267" s="86"/>
      <c r="H267" s="86"/>
      <c r="I267" s="86"/>
      <c r="J267" s="86"/>
      <c r="K267" s="86"/>
      <c r="L267" s="86"/>
      <c r="M267" s="86"/>
      <c r="N267" s="86"/>
      <c r="O267" s="87"/>
    </row>
    <row r="268" spans="1:20" x14ac:dyDescent="0.25">
      <c r="B268" s="7"/>
      <c r="C268" s="86"/>
      <c r="D268" s="86"/>
      <c r="E268" s="86"/>
      <c r="F268" s="86"/>
      <c r="G268" s="86"/>
      <c r="H268" s="86"/>
      <c r="I268" s="86"/>
      <c r="J268" s="86"/>
      <c r="K268" s="86"/>
      <c r="L268" s="86"/>
      <c r="M268" s="86"/>
      <c r="N268" s="86"/>
      <c r="O268" s="87"/>
    </row>
    <row r="269" spans="1:20" x14ac:dyDescent="0.25">
      <c r="B269" s="7"/>
      <c r="C269" s="86"/>
      <c r="D269" s="86"/>
      <c r="E269" s="86"/>
      <c r="F269" s="86"/>
      <c r="G269" s="86"/>
      <c r="H269" s="86"/>
      <c r="I269" s="86"/>
      <c r="J269" s="86"/>
      <c r="K269" s="86"/>
      <c r="L269" s="86"/>
      <c r="M269" s="86"/>
      <c r="N269" s="86"/>
      <c r="O269" s="87"/>
    </row>
    <row r="270" spans="1:20" x14ac:dyDescent="0.25">
      <c r="B270" s="7"/>
      <c r="C270" s="86"/>
      <c r="D270" s="86"/>
      <c r="E270" s="86"/>
      <c r="F270" s="86"/>
      <c r="G270" s="86"/>
      <c r="H270" s="86"/>
      <c r="I270" s="86"/>
      <c r="J270" s="86"/>
      <c r="K270" s="86"/>
      <c r="L270" s="86"/>
      <c r="M270" s="86"/>
      <c r="N270" s="86"/>
      <c r="O270" s="87"/>
    </row>
    <row r="271" spans="1:20" x14ac:dyDescent="0.25">
      <c r="B271" s="7"/>
      <c r="C271" s="86"/>
      <c r="D271" s="86"/>
      <c r="E271" s="86"/>
      <c r="F271" s="86"/>
      <c r="G271" s="86"/>
      <c r="H271" s="86"/>
      <c r="I271" s="86"/>
      <c r="J271" s="86"/>
      <c r="K271" s="86"/>
      <c r="L271" s="86"/>
      <c r="M271" s="86"/>
      <c r="N271" s="86"/>
      <c r="O271" s="87"/>
    </row>
    <row r="272" spans="1:20" x14ac:dyDescent="0.25">
      <c r="B272" s="7"/>
      <c r="C272" s="86"/>
      <c r="D272" s="86"/>
      <c r="E272" s="86"/>
      <c r="F272" s="86"/>
      <c r="G272" s="86"/>
      <c r="H272" s="86"/>
      <c r="I272" s="86"/>
      <c r="J272" s="86"/>
      <c r="K272" s="86"/>
      <c r="L272" s="86"/>
      <c r="M272" s="86"/>
      <c r="N272" s="86"/>
      <c r="O272" s="87"/>
    </row>
    <row r="273" spans="2:18" x14ac:dyDescent="0.25">
      <c r="B273" s="7"/>
      <c r="C273" s="86"/>
      <c r="D273" s="86"/>
      <c r="E273" s="86"/>
      <c r="F273" s="86"/>
      <c r="G273" s="86"/>
      <c r="H273" s="86"/>
      <c r="I273" s="86"/>
      <c r="J273" s="86"/>
      <c r="N273" s="86"/>
      <c r="O273" s="87"/>
    </row>
    <row r="274" spans="2:18" x14ac:dyDescent="0.25">
      <c r="B274" s="7"/>
      <c r="C274" s="86"/>
      <c r="D274" s="86"/>
      <c r="E274" s="86"/>
      <c r="F274" s="86"/>
      <c r="G274" s="86"/>
      <c r="H274" s="86"/>
      <c r="I274" s="86"/>
      <c r="J274" s="86"/>
      <c r="N274" s="86"/>
      <c r="O274" s="87"/>
    </row>
    <row r="275" spans="2:18" x14ac:dyDescent="0.25">
      <c r="B275" s="7"/>
      <c r="O275" s="8"/>
    </row>
    <row r="276" spans="2:18" x14ac:dyDescent="0.25">
      <c r="B276" s="7"/>
      <c r="O276" s="8"/>
    </row>
    <row r="277" spans="2:18" x14ac:dyDescent="0.25">
      <c r="B277" s="7"/>
      <c r="O277" s="8"/>
    </row>
    <row r="278" spans="2:18" x14ac:dyDescent="0.25">
      <c r="B278" s="7"/>
      <c r="I278" s="72"/>
      <c r="O278" s="8"/>
    </row>
    <row r="279" spans="2:18" x14ac:dyDescent="0.25">
      <c r="B279" s="7"/>
      <c r="O279" s="8"/>
    </row>
    <row r="280" spans="2:18" x14ac:dyDescent="0.25">
      <c r="B280" s="7"/>
      <c r="O280" s="8"/>
    </row>
    <row r="281" spans="2:18" x14ac:dyDescent="0.25">
      <c r="B281" s="7"/>
      <c r="O281" s="8"/>
    </row>
    <row r="282" spans="2:18" ht="15.75" thickBot="1" x14ac:dyDescent="0.3">
      <c r="B282" s="7"/>
      <c r="O282" s="8"/>
    </row>
    <row r="283" spans="2:18" ht="30" customHeight="1" thickBot="1" x14ac:dyDescent="0.3">
      <c r="B283" s="7"/>
      <c r="K283" s="240" t="s">
        <v>825</v>
      </c>
      <c r="L283" s="241"/>
      <c r="M283" s="69"/>
      <c r="O283" s="8"/>
    </row>
    <row r="284" spans="2:18" ht="16.5" thickBot="1" x14ac:dyDescent="0.3">
      <c r="B284" s="7"/>
      <c r="H284" s="92" t="s">
        <v>2840</v>
      </c>
      <c r="O284" s="8"/>
    </row>
    <row r="285" spans="2:18" ht="19.5" thickBot="1" x14ac:dyDescent="0.3">
      <c r="B285" s="7"/>
      <c r="D285" s="66" t="s">
        <v>26</v>
      </c>
      <c r="E285" s="90" t="s">
        <v>830</v>
      </c>
      <c r="F285" s="66" t="s">
        <v>2833</v>
      </c>
      <c r="G285" s="90" t="s">
        <v>2834</v>
      </c>
      <c r="H285" s="66" t="s">
        <v>2835</v>
      </c>
      <c r="I285" s="66" t="s">
        <v>2839</v>
      </c>
      <c r="J285" s="66" t="s">
        <v>22</v>
      </c>
      <c r="K285" s="88" t="s">
        <v>802</v>
      </c>
      <c r="O285" s="8"/>
    </row>
    <row r="286" spans="2:18" ht="30" customHeight="1" x14ac:dyDescent="0.3">
      <c r="B286" s="7"/>
      <c r="D286" s="165"/>
      <c r="E286" s="166"/>
      <c r="F286" s="166"/>
      <c r="G286" s="166"/>
      <c r="H286" s="166" t="str">
        <f>IF(E286="","0",I286+80)</f>
        <v>0</v>
      </c>
      <c r="I286" s="166"/>
      <c r="J286" s="166"/>
      <c r="K286" s="167"/>
      <c r="O286" s="8"/>
      <c r="Q286">
        <f>J286*(F286+H286+G286)</f>
        <v>0</v>
      </c>
      <c r="R286">
        <f>ROUND(SUM(Q286:Q297),0)</f>
        <v>0</v>
      </c>
    </row>
    <row r="287" spans="2:18" ht="30" customHeight="1" x14ac:dyDescent="0.3">
      <c r="B287" s="7"/>
      <c r="D287" s="168"/>
      <c r="E287" s="169"/>
      <c r="F287" s="169"/>
      <c r="G287" s="169"/>
      <c r="H287" s="170" t="str">
        <f t="shared" ref="H287:H297" si="16">IF(E287="","0",I287+80)</f>
        <v>0</v>
      </c>
      <c r="I287" s="169"/>
      <c r="J287" s="169"/>
      <c r="K287" s="171"/>
      <c r="O287" s="8"/>
      <c r="Q287">
        <f t="shared" ref="Q287:Q291" si="17">J287*(F287+H287+G287)</f>
        <v>0</v>
      </c>
    </row>
    <row r="288" spans="2:18" ht="30" customHeight="1" x14ac:dyDescent="0.3">
      <c r="B288" s="7"/>
      <c r="D288" s="131"/>
      <c r="E288" s="132"/>
      <c r="F288" s="132"/>
      <c r="G288" s="132"/>
      <c r="H288" s="166" t="str">
        <f t="shared" si="16"/>
        <v>0</v>
      </c>
      <c r="I288" s="132"/>
      <c r="J288" s="132"/>
      <c r="K288" s="133"/>
      <c r="O288" s="8"/>
      <c r="Q288">
        <f t="shared" si="17"/>
        <v>0</v>
      </c>
    </row>
    <row r="289" spans="1:17" ht="30" customHeight="1" x14ac:dyDescent="0.3">
      <c r="B289" s="7"/>
      <c r="D289" s="168"/>
      <c r="E289" s="169"/>
      <c r="F289" s="169"/>
      <c r="G289" s="169"/>
      <c r="H289" s="170" t="str">
        <f t="shared" si="16"/>
        <v>0</v>
      </c>
      <c r="I289" s="169"/>
      <c r="J289" s="169"/>
      <c r="K289" s="171"/>
      <c r="O289" s="8"/>
      <c r="Q289">
        <f t="shared" si="17"/>
        <v>0</v>
      </c>
    </row>
    <row r="290" spans="1:17" ht="30" customHeight="1" x14ac:dyDescent="0.3">
      <c r="B290" s="7"/>
      <c r="D290" s="131"/>
      <c r="E290" s="132"/>
      <c r="F290" s="132"/>
      <c r="G290" s="132"/>
      <c r="H290" s="166" t="str">
        <f t="shared" si="16"/>
        <v>0</v>
      </c>
      <c r="I290" s="132"/>
      <c r="J290" s="132"/>
      <c r="K290" s="133"/>
      <c r="O290" s="8"/>
      <c r="Q290">
        <f t="shared" si="17"/>
        <v>0</v>
      </c>
    </row>
    <row r="291" spans="1:17" ht="30" customHeight="1" x14ac:dyDescent="0.3">
      <c r="B291" s="7"/>
      <c r="D291" s="168"/>
      <c r="E291" s="169"/>
      <c r="F291" s="169"/>
      <c r="G291" s="169"/>
      <c r="H291" s="170" t="str">
        <f t="shared" si="16"/>
        <v>0</v>
      </c>
      <c r="I291" s="169"/>
      <c r="J291" s="169"/>
      <c r="K291" s="171"/>
      <c r="O291" s="8"/>
      <c r="Q291">
        <f t="shared" si="17"/>
        <v>0</v>
      </c>
    </row>
    <row r="292" spans="1:17" ht="30" customHeight="1" x14ac:dyDescent="0.3">
      <c r="B292" s="7"/>
      <c r="D292" s="131"/>
      <c r="E292" s="132"/>
      <c r="F292" s="132"/>
      <c r="G292" s="132"/>
      <c r="H292" s="166" t="str">
        <f t="shared" si="16"/>
        <v>0</v>
      </c>
      <c r="I292" s="132"/>
      <c r="J292" s="132"/>
      <c r="K292" s="133"/>
      <c r="O292" s="8"/>
      <c r="Q292">
        <f>J292*(F292+H292+G292)</f>
        <v>0</v>
      </c>
    </row>
    <row r="293" spans="1:17" ht="30" customHeight="1" x14ac:dyDescent="0.3">
      <c r="B293" s="7"/>
      <c r="D293" s="168"/>
      <c r="E293" s="169"/>
      <c r="F293" s="169"/>
      <c r="G293" s="169"/>
      <c r="H293" s="170" t="str">
        <f t="shared" si="16"/>
        <v>0</v>
      </c>
      <c r="I293" s="169"/>
      <c r="J293" s="169"/>
      <c r="K293" s="171"/>
      <c r="O293" s="8"/>
      <c r="Q293">
        <f t="shared" ref="Q293:Q297" si="18">J293*(F293+H293+G293)</f>
        <v>0</v>
      </c>
    </row>
    <row r="294" spans="1:17" ht="30" customHeight="1" x14ac:dyDescent="0.3">
      <c r="B294" s="7"/>
      <c r="D294" s="131"/>
      <c r="E294" s="132"/>
      <c r="F294" s="132"/>
      <c r="G294" s="132"/>
      <c r="H294" s="166" t="str">
        <f t="shared" si="16"/>
        <v>0</v>
      </c>
      <c r="I294" s="132"/>
      <c r="J294" s="132"/>
      <c r="K294" s="133"/>
      <c r="O294" s="8"/>
      <c r="Q294">
        <f t="shared" si="18"/>
        <v>0</v>
      </c>
    </row>
    <row r="295" spans="1:17" ht="30" customHeight="1" x14ac:dyDescent="0.3">
      <c r="B295" s="7"/>
      <c r="D295" s="168"/>
      <c r="E295" s="169"/>
      <c r="F295" s="169"/>
      <c r="G295" s="169"/>
      <c r="H295" s="170" t="str">
        <f t="shared" si="16"/>
        <v>0</v>
      </c>
      <c r="I295" s="169"/>
      <c r="J295" s="169"/>
      <c r="K295" s="171"/>
      <c r="O295" s="8"/>
      <c r="Q295">
        <f t="shared" si="18"/>
        <v>0</v>
      </c>
    </row>
    <row r="296" spans="1:17" ht="30" customHeight="1" x14ac:dyDescent="0.3">
      <c r="B296" s="7"/>
      <c r="D296" s="131"/>
      <c r="E296" s="132"/>
      <c r="F296" s="132"/>
      <c r="G296" s="132"/>
      <c r="H296" s="166" t="str">
        <f t="shared" si="16"/>
        <v>0</v>
      </c>
      <c r="I296" s="132"/>
      <c r="J296" s="132"/>
      <c r="K296" s="133"/>
      <c r="O296" s="8"/>
      <c r="Q296">
        <f t="shared" si="18"/>
        <v>0</v>
      </c>
    </row>
    <row r="297" spans="1:17" ht="30" customHeight="1" thickBot="1" x14ac:dyDescent="0.35">
      <c r="B297" s="7"/>
      <c r="D297" s="172"/>
      <c r="E297" s="173"/>
      <c r="F297" s="173"/>
      <c r="G297" s="173"/>
      <c r="H297" s="173" t="str">
        <f t="shared" si="16"/>
        <v>0</v>
      </c>
      <c r="I297" s="173"/>
      <c r="J297" s="173"/>
      <c r="K297" s="174"/>
      <c r="O297" s="8"/>
      <c r="Q297">
        <f t="shared" si="18"/>
        <v>0</v>
      </c>
    </row>
    <row r="298" spans="1:17" ht="8.25" customHeight="1" x14ac:dyDescent="0.25">
      <c r="B298" s="7"/>
      <c r="O298" s="8"/>
    </row>
    <row r="299" spans="1:17" ht="12" customHeight="1" thickBot="1" x14ac:dyDescent="0.3">
      <c r="B299" s="9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1"/>
    </row>
    <row r="300" spans="1:17" ht="15.75" thickBot="1" x14ac:dyDescent="0.3"/>
    <row r="301" spans="1:17" ht="27" x14ac:dyDescent="0.25">
      <c r="A301">
        <v>9</v>
      </c>
      <c r="B301" s="4"/>
      <c r="C301" s="5"/>
      <c r="D301" s="236" t="s">
        <v>2838</v>
      </c>
      <c r="E301" s="236"/>
      <c r="F301" s="237"/>
      <c r="G301" s="237"/>
      <c r="H301" s="237"/>
      <c r="I301" s="237"/>
      <c r="J301" s="237"/>
      <c r="K301" s="237"/>
      <c r="L301" s="237"/>
      <c r="M301" s="237"/>
      <c r="N301" s="237"/>
      <c r="O301" s="6"/>
    </row>
    <row r="302" spans="1:17" x14ac:dyDescent="0.25">
      <c r="B302" s="7"/>
      <c r="C302" s="238"/>
      <c r="D302" s="238"/>
      <c r="E302" s="238"/>
      <c r="F302" s="238"/>
      <c r="G302" s="238"/>
      <c r="H302" s="238"/>
      <c r="I302" s="238"/>
      <c r="J302" s="238"/>
      <c r="K302" s="238"/>
      <c r="L302" s="238"/>
      <c r="M302" s="238"/>
      <c r="N302" s="238"/>
      <c r="O302" s="239"/>
    </row>
    <row r="303" spans="1:17" x14ac:dyDescent="0.25">
      <c r="B303" s="7"/>
      <c r="C303" s="86"/>
      <c r="D303" s="86"/>
      <c r="E303" s="86"/>
      <c r="F303" s="86"/>
      <c r="G303" s="86"/>
      <c r="H303" s="86"/>
      <c r="I303" s="86"/>
      <c r="J303" s="86"/>
      <c r="K303" s="86"/>
      <c r="L303" s="86"/>
      <c r="M303" s="86"/>
      <c r="N303" s="86"/>
      <c r="O303" s="87"/>
    </row>
    <row r="304" spans="1:17" x14ac:dyDescent="0.25">
      <c r="B304" s="7"/>
      <c r="C304" s="86"/>
      <c r="D304" s="86"/>
      <c r="E304" s="86"/>
      <c r="F304" s="86"/>
      <c r="G304" s="86"/>
      <c r="H304" s="86"/>
      <c r="I304" s="86"/>
      <c r="J304" s="86"/>
      <c r="K304" s="86"/>
      <c r="L304" s="86"/>
      <c r="M304" s="86"/>
      <c r="N304" s="86"/>
      <c r="O304" s="87"/>
    </row>
    <row r="305" spans="2:15" x14ac:dyDescent="0.25">
      <c r="B305" s="7"/>
      <c r="C305" s="86"/>
      <c r="D305" s="86"/>
      <c r="E305" s="86"/>
      <c r="F305" s="86"/>
      <c r="G305" s="86"/>
      <c r="H305" s="86"/>
      <c r="I305" s="86"/>
      <c r="J305" s="86"/>
      <c r="K305" s="86"/>
      <c r="L305" s="86"/>
      <c r="M305" s="86"/>
      <c r="N305" s="86"/>
      <c r="O305" s="87"/>
    </row>
    <row r="306" spans="2:15" x14ac:dyDescent="0.25">
      <c r="B306" s="7"/>
      <c r="C306" s="86"/>
      <c r="D306" s="86"/>
      <c r="E306" s="86"/>
      <c r="F306" s="86"/>
      <c r="G306" s="86"/>
      <c r="H306" s="86"/>
      <c r="I306" s="86"/>
      <c r="J306" s="86"/>
      <c r="K306" s="86"/>
      <c r="L306" s="86"/>
      <c r="M306" s="86"/>
      <c r="N306" s="86"/>
      <c r="O306" s="87"/>
    </row>
    <row r="307" spans="2:15" x14ac:dyDescent="0.25">
      <c r="B307" s="7"/>
      <c r="C307" s="86"/>
      <c r="D307" s="86"/>
      <c r="E307" s="86"/>
      <c r="F307" s="86"/>
      <c r="G307" s="86"/>
      <c r="H307" s="86"/>
      <c r="I307" s="86"/>
      <c r="J307" s="86"/>
      <c r="K307" s="86"/>
      <c r="L307" s="86"/>
      <c r="M307" s="86"/>
      <c r="N307" s="86"/>
      <c r="O307" s="87"/>
    </row>
    <row r="308" spans="2:15" x14ac:dyDescent="0.25">
      <c r="B308" s="7"/>
      <c r="C308" s="86"/>
      <c r="D308" s="86"/>
      <c r="E308" s="86"/>
      <c r="F308" s="86"/>
      <c r="G308" s="86"/>
      <c r="H308" s="86"/>
      <c r="I308" s="86"/>
      <c r="J308" s="86"/>
      <c r="K308" s="86"/>
      <c r="L308" s="86"/>
      <c r="M308" s="86"/>
      <c r="N308" s="86"/>
      <c r="O308" s="87"/>
    </row>
    <row r="309" spans="2:15" x14ac:dyDescent="0.25">
      <c r="B309" s="7"/>
      <c r="C309" s="86"/>
      <c r="D309" s="86"/>
      <c r="E309" s="86"/>
      <c r="F309" s="86"/>
      <c r="G309" s="86"/>
      <c r="H309" s="86"/>
      <c r="I309" s="86"/>
      <c r="J309" s="86"/>
      <c r="K309" s="86"/>
      <c r="L309" s="86"/>
      <c r="M309" s="86"/>
      <c r="N309" s="86"/>
      <c r="O309" s="87"/>
    </row>
    <row r="310" spans="2:15" x14ac:dyDescent="0.25">
      <c r="B310" s="7"/>
      <c r="C310" s="86"/>
      <c r="D310" s="86"/>
      <c r="E310" s="86"/>
      <c r="F310" s="86"/>
      <c r="G310" s="86"/>
      <c r="H310" s="86"/>
      <c r="I310" s="86"/>
      <c r="J310" s="86"/>
      <c r="K310" s="86"/>
      <c r="L310" s="86"/>
      <c r="M310" s="86"/>
      <c r="N310" s="86"/>
      <c r="O310" s="87"/>
    </row>
    <row r="311" spans="2:15" x14ac:dyDescent="0.25">
      <c r="B311" s="7"/>
      <c r="C311" s="86"/>
      <c r="D311" s="86"/>
      <c r="E311" s="86"/>
      <c r="F311" s="86"/>
      <c r="G311" s="86"/>
      <c r="H311" s="86"/>
      <c r="I311" s="86"/>
      <c r="J311" s="86"/>
      <c r="N311" s="86"/>
      <c r="O311" s="87"/>
    </row>
    <row r="312" spans="2:15" x14ac:dyDescent="0.25">
      <c r="B312" s="7"/>
      <c r="C312" s="86"/>
      <c r="D312" s="86"/>
      <c r="E312" s="86"/>
      <c r="F312" s="86"/>
      <c r="G312" s="86"/>
      <c r="H312" s="86"/>
      <c r="I312" s="86"/>
      <c r="J312" s="86"/>
      <c r="N312" s="86"/>
      <c r="O312" s="87"/>
    </row>
    <row r="313" spans="2:15" x14ac:dyDescent="0.25">
      <c r="B313" s="7"/>
      <c r="O313" s="8"/>
    </row>
    <row r="314" spans="2:15" x14ac:dyDescent="0.25">
      <c r="B314" s="7"/>
      <c r="O314" s="8"/>
    </row>
    <row r="315" spans="2:15" x14ac:dyDescent="0.25">
      <c r="B315" s="7"/>
      <c r="O315" s="8"/>
    </row>
    <row r="316" spans="2:15" x14ac:dyDescent="0.25">
      <c r="B316" s="7"/>
      <c r="I316" s="72"/>
      <c r="O316" s="8"/>
    </row>
    <row r="317" spans="2:15" x14ac:dyDescent="0.25">
      <c r="B317" s="7"/>
      <c r="O317" s="8"/>
    </row>
    <row r="318" spans="2:15" x14ac:dyDescent="0.25">
      <c r="B318" s="7"/>
      <c r="O318" s="8"/>
    </row>
    <row r="319" spans="2:15" x14ac:dyDescent="0.25">
      <c r="B319" s="7"/>
      <c r="O319" s="8"/>
    </row>
    <row r="320" spans="2:15" ht="15.75" thickBot="1" x14ac:dyDescent="0.3">
      <c r="B320" s="7"/>
      <c r="O320" s="8"/>
    </row>
    <row r="321" spans="2:18" ht="30" customHeight="1" thickBot="1" x14ac:dyDescent="0.3">
      <c r="B321" s="7"/>
      <c r="K321" s="240" t="s">
        <v>825</v>
      </c>
      <c r="L321" s="241"/>
      <c r="M321" s="69"/>
      <c r="O321" s="8"/>
    </row>
    <row r="322" spans="2:18" ht="16.5" thickBot="1" x14ac:dyDescent="0.3">
      <c r="B322" s="7"/>
      <c r="H322" s="92" t="s">
        <v>2840</v>
      </c>
      <c r="O322" s="8"/>
    </row>
    <row r="323" spans="2:18" ht="30" customHeight="1" thickBot="1" x14ac:dyDescent="0.3">
      <c r="B323" s="7"/>
      <c r="D323" s="66" t="s">
        <v>26</v>
      </c>
      <c r="E323" s="90" t="s">
        <v>830</v>
      </c>
      <c r="F323" s="66" t="s">
        <v>2833</v>
      </c>
      <c r="G323" s="90" t="s">
        <v>2834</v>
      </c>
      <c r="H323" s="66" t="s">
        <v>2841</v>
      </c>
      <c r="I323" s="66" t="s">
        <v>2839</v>
      </c>
      <c r="J323" s="66" t="s">
        <v>22</v>
      </c>
      <c r="K323" s="88" t="s">
        <v>802</v>
      </c>
      <c r="O323" s="8"/>
    </row>
    <row r="324" spans="2:18" ht="30" customHeight="1" x14ac:dyDescent="0.3">
      <c r="B324" s="7"/>
      <c r="D324" s="165"/>
      <c r="E324" s="166"/>
      <c r="F324" s="166"/>
      <c r="G324" s="166"/>
      <c r="H324" s="166" t="str">
        <f>IF(E324="","0",I324+80)</f>
        <v>0</v>
      </c>
      <c r="I324" s="166"/>
      <c r="J324" s="166"/>
      <c r="K324" s="167"/>
      <c r="O324" s="8"/>
      <c r="Q324">
        <f>J324*(F324+H324+G324)</f>
        <v>0</v>
      </c>
      <c r="R324">
        <f>ROUND(SUM(Q324:Q335),0)</f>
        <v>0</v>
      </c>
    </row>
    <row r="325" spans="2:18" ht="30" customHeight="1" x14ac:dyDescent="0.3">
      <c r="B325" s="7"/>
      <c r="D325" s="168"/>
      <c r="E325" s="169"/>
      <c r="F325" s="169"/>
      <c r="G325" s="169"/>
      <c r="H325" s="170" t="str">
        <f t="shared" ref="H325:H335" si="19">IF(E325="","0",I325+80)</f>
        <v>0</v>
      </c>
      <c r="I325" s="169"/>
      <c r="J325" s="169"/>
      <c r="K325" s="171"/>
      <c r="O325" s="8"/>
      <c r="Q325">
        <f t="shared" ref="Q325:Q329" si="20">J325*(F325+H325+G325)</f>
        <v>0</v>
      </c>
    </row>
    <row r="326" spans="2:18" ht="30" customHeight="1" x14ac:dyDescent="0.3">
      <c r="B326" s="7"/>
      <c r="D326" s="131"/>
      <c r="E326" s="132"/>
      <c r="F326" s="132"/>
      <c r="G326" s="132"/>
      <c r="H326" s="166" t="str">
        <f t="shared" si="19"/>
        <v>0</v>
      </c>
      <c r="I326" s="132"/>
      <c r="J326" s="132"/>
      <c r="K326" s="133"/>
      <c r="O326" s="8"/>
      <c r="Q326">
        <f t="shared" si="20"/>
        <v>0</v>
      </c>
    </row>
    <row r="327" spans="2:18" ht="30" customHeight="1" x14ac:dyDescent="0.3">
      <c r="B327" s="7"/>
      <c r="D327" s="168"/>
      <c r="E327" s="169"/>
      <c r="F327" s="169"/>
      <c r="G327" s="169"/>
      <c r="H327" s="170" t="str">
        <f t="shared" si="19"/>
        <v>0</v>
      </c>
      <c r="I327" s="169"/>
      <c r="J327" s="169"/>
      <c r="K327" s="171"/>
      <c r="O327" s="8"/>
      <c r="Q327">
        <f t="shared" si="20"/>
        <v>0</v>
      </c>
    </row>
    <row r="328" spans="2:18" ht="30" customHeight="1" x14ac:dyDescent="0.3">
      <c r="B328" s="7"/>
      <c r="D328" s="131"/>
      <c r="E328" s="132"/>
      <c r="F328" s="132"/>
      <c r="G328" s="132"/>
      <c r="H328" s="166" t="str">
        <f t="shared" si="19"/>
        <v>0</v>
      </c>
      <c r="I328" s="132"/>
      <c r="J328" s="132"/>
      <c r="K328" s="133"/>
      <c r="O328" s="8"/>
      <c r="Q328">
        <f t="shared" si="20"/>
        <v>0</v>
      </c>
    </row>
    <row r="329" spans="2:18" ht="30" customHeight="1" x14ac:dyDescent="0.3">
      <c r="B329" s="7"/>
      <c r="D329" s="168"/>
      <c r="E329" s="169"/>
      <c r="F329" s="169"/>
      <c r="G329" s="169"/>
      <c r="H329" s="170" t="str">
        <f t="shared" si="19"/>
        <v>0</v>
      </c>
      <c r="I329" s="169"/>
      <c r="J329" s="169"/>
      <c r="K329" s="171"/>
      <c r="O329" s="8"/>
      <c r="Q329">
        <f t="shared" si="20"/>
        <v>0</v>
      </c>
    </row>
    <row r="330" spans="2:18" ht="30" customHeight="1" x14ac:dyDescent="0.3">
      <c r="B330" s="7"/>
      <c r="D330" s="131"/>
      <c r="E330" s="132"/>
      <c r="F330" s="132"/>
      <c r="G330" s="132"/>
      <c r="H330" s="166" t="str">
        <f t="shared" si="19"/>
        <v>0</v>
      </c>
      <c r="I330" s="132"/>
      <c r="J330" s="132"/>
      <c r="K330" s="133"/>
      <c r="O330" s="8"/>
      <c r="Q330">
        <f>J330*(F330+H330+G330)</f>
        <v>0</v>
      </c>
    </row>
    <row r="331" spans="2:18" ht="30" customHeight="1" x14ac:dyDescent="0.3">
      <c r="B331" s="7"/>
      <c r="D331" s="168"/>
      <c r="E331" s="169"/>
      <c r="F331" s="169"/>
      <c r="G331" s="169"/>
      <c r="H331" s="170" t="str">
        <f t="shared" si="19"/>
        <v>0</v>
      </c>
      <c r="I331" s="169"/>
      <c r="J331" s="169"/>
      <c r="K331" s="171"/>
      <c r="O331" s="8"/>
      <c r="Q331">
        <f t="shared" ref="Q331:Q335" si="21">J331*(F331+H331+G331)</f>
        <v>0</v>
      </c>
    </row>
    <row r="332" spans="2:18" ht="30" customHeight="1" x14ac:dyDescent="0.3">
      <c r="B332" s="7"/>
      <c r="D332" s="131"/>
      <c r="E332" s="132"/>
      <c r="F332" s="132"/>
      <c r="G332" s="132"/>
      <c r="H332" s="166" t="str">
        <f t="shared" si="19"/>
        <v>0</v>
      </c>
      <c r="I332" s="132"/>
      <c r="J332" s="132"/>
      <c r="K332" s="133"/>
      <c r="O332" s="8"/>
      <c r="Q332">
        <f t="shared" si="21"/>
        <v>0</v>
      </c>
    </row>
    <row r="333" spans="2:18" ht="30" customHeight="1" x14ac:dyDescent="0.3">
      <c r="B333" s="7"/>
      <c r="D333" s="168"/>
      <c r="E333" s="169"/>
      <c r="F333" s="169"/>
      <c r="G333" s="169"/>
      <c r="H333" s="170" t="str">
        <f t="shared" si="19"/>
        <v>0</v>
      </c>
      <c r="I333" s="169"/>
      <c r="J333" s="169"/>
      <c r="K333" s="171"/>
      <c r="O333" s="8"/>
      <c r="Q333">
        <f t="shared" si="21"/>
        <v>0</v>
      </c>
    </row>
    <row r="334" spans="2:18" ht="30" customHeight="1" x14ac:dyDescent="0.3">
      <c r="B334" s="7"/>
      <c r="D334" s="131"/>
      <c r="E334" s="132"/>
      <c r="F334" s="132"/>
      <c r="G334" s="132"/>
      <c r="H334" s="166" t="str">
        <f t="shared" si="19"/>
        <v>0</v>
      </c>
      <c r="I334" s="132"/>
      <c r="J334" s="132"/>
      <c r="K334" s="133"/>
      <c r="O334" s="8"/>
      <c r="Q334">
        <f t="shared" si="21"/>
        <v>0</v>
      </c>
    </row>
    <row r="335" spans="2:18" ht="30" customHeight="1" thickBot="1" x14ac:dyDescent="0.35">
      <c r="B335" s="7"/>
      <c r="D335" s="172"/>
      <c r="E335" s="173"/>
      <c r="F335" s="173"/>
      <c r="G335" s="173"/>
      <c r="H335" s="173" t="str">
        <f t="shared" si="19"/>
        <v>0</v>
      </c>
      <c r="I335" s="173"/>
      <c r="J335" s="173"/>
      <c r="K335" s="174"/>
      <c r="O335" s="8"/>
      <c r="Q335">
        <f t="shared" si="21"/>
        <v>0</v>
      </c>
    </row>
    <row r="336" spans="2:18" ht="10.5" customHeight="1" x14ac:dyDescent="0.25">
      <c r="B336" s="7"/>
      <c r="O336" s="8"/>
    </row>
    <row r="337" spans="1:15" ht="6" customHeight="1" thickBot="1" x14ac:dyDescent="0.3">
      <c r="B337" s="9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1"/>
    </row>
    <row r="338" spans="1:15" ht="15.75" thickBot="1" x14ac:dyDescent="0.3"/>
    <row r="339" spans="1:15" ht="27" x14ac:dyDescent="0.25">
      <c r="A339">
        <v>10</v>
      </c>
      <c r="B339" s="4"/>
      <c r="C339" s="5"/>
      <c r="D339" s="236" t="s">
        <v>2838</v>
      </c>
      <c r="E339" s="236"/>
      <c r="F339" s="237"/>
      <c r="G339" s="237"/>
      <c r="H339" s="237"/>
      <c r="I339" s="237"/>
      <c r="J339" s="237"/>
      <c r="K339" s="237"/>
      <c r="L339" s="237"/>
      <c r="M339" s="237"/>
      <c r="N339" s="237"/>
      <c r="O339" s="6"/>
    </row>
    <row r="340" spans="1:15" x14ac:dyDescent="0.25">
      <c r="B340" s="7"/>
      <c r="C340" s="238"/>
      <c r="D340" s="238"/>
      <c r="E340" s="238"/>
      <c r="F340" s="238"/>
      <c r="G340" s="238"/>
      <c r="H340" s="238"/>
      <c r="I340" s="238"/>
      <c r="J340" s="238"/>
      <c r="K340" s="238"/>
      <c r="L340" s="238"/>
      <c r="M340" s="238"/>
      <c r="N340" s="238"/>
      <c r="O340" s="239"/>
    </row>
    <row r="341" spans="1:15" x14ac:dyDescent="0.25">
      <c r="B341" s="7"/>
      <c r="C341" s="86"/>
      <c r="D341" s="86"/>
      <c r="E341" s="86"/>
      <c r="F341" s="86"/>
      <c r="G341" s="86"/>
      <c r="H341" s="86"/>
      <c r="I341" s="86"/>
      <c r="J341" s="86"/>
      <c r="K341" s="86"/>
      <c r="L341" s="86"/>
      <c r="M341" s="86"/>
      <c r="N341" s="86"/>
      <c r="O341" s="87"/>
    </row>
    <row r="342" spans="1:15" x14ac:dyDescent="0.25">
      <c r="B342" s="7"/>
      <c r="C342" s="86"/>
      <c r="D342" s="86"/>
      <c r="E342" s="86"/>
      <c r="F342" s="86"/>
      <c r="G342" s="86"/>
      <c r="H342" s="86"/>
      <c r="I342" s="86"/>
      <c r="J342" s="86"/>
      <c r="K342" s="86"/>
      <c r="L342" s="86"/>
      <c r="M342" s="86"/>
      <c r="N342" s="86"/>
      <c r="O342" s="87"/>
    </row>
    <row r="343" spans="1:15" x14ac:dyDescent="0.25">
      <c r="B343" s="7"/>
      <c r="C343" s="86"/>
      <c r="D343" s="86"/>
      <c r="E343" s="86"/>
      <c r="F343" s="86"/>
      <c r="G343" s="86"/>
      <c r="H343" s="86"/>
      <c r="I343" s="86"/>
      <c r="J343" s="86"/>
      <c r="K343" s="86"/>
      <c r="L343" s="86"/>
      <c r="M343" s="86"/>
      <c r="N343" s="86"/>
      <c r="O343" s="87"/>
    </row>
    <row r="344" spans="1:15" x14ac:dyDescent="0.25">
      <c r="B344" s="7"/>
      <c r="C344" s="86"/>
      <c r="D344" s="86"/>
      <c r="E344" s="86"/>
      <c r="F344" s="86"/>
      <c r="G344" s="86"/>
      <c r="H344" s="86"/>
      <c r="I344" s="86"/>
      <c r="J344" s="86"/>
      <c r="K344" s="86"/>
      <c r="L344" s="86"/>
      <c r="M344" s="86"/>
      <c r="N344" s="86"/>
      <c r="O344" s="87"/>
    </row>
    <row r="345" spans="1:15" x14ac:dyDescent="0.25">
      <c r="B345" s="7"/>
      <c r="C345" s="86"/>
      <c r="D345" s="86"/>
      <c r="E345" s="86"/>
      <c r="F345" s="86"/>
      <c r="G345" s="86"/>
      <c r="H345" s="86"/>
      <c r="I345" s="86"/>
      <c r="J345" s="86"/>
      <c r="K345" s="86"/>
      <c r="L345" s="86"/>
      <c r="M345" s="86"/>
      <c r="N345" s="86"/>
      <c r="O345" s="87"/>
    </row>
    <row r="346" spans="1:15" x14ac:dyDescent="0.25">
      <c r="B346" s="7"/>
      <c r="C346" s="86"/>
      <c r="D346" s="86"/>
      <c r="E346" s="86"/>
      <c r="F346" s="86"/>
      <c r="G346" s="86"/>
      <c r="H346" s="86"/>
      <c r="I346" s="86"/>
      <c r="J346" s="86"/>
      <c r="K346" s="86"/>
      <c r="L346" s="86"/>
      <c r="M346" s="86"/>
      <c r="N346" s="86"/>
      <c r="O346" s="87"/>
    </row>
    <row r="347" spans="1:15" x14ac:dyDescent="0.25">
      <c r="B347" s="7"/>
      <c r="C347" s="86"/>
      <c r="D347" s="86"/>
      <c r="E347" s="86"/>
      <c r="F347" s="86"/>
      <c r="G347" s="86"/>
      <c r="H347" s="86"/>
      <c r="I347" s="86"/>
      <c r="J347" s="86"/>
      <c r="K347" s="86"/>
      <c r="L347" s="86"/>
      <c r="M347" s="86"/>
      <c r="N347" s="86"/>
      <c r="O347" s="87"/>
    </row>
    <row r="348" spans="1:15" x14ac:dyDescent="0.25">
      <c r="B348" s="7"/>
      <c r="C348" s="86"/>
      <c r="D348" s="86"/>
      <c r="E348" s="86"/>
      <c r="F348" s="86"/>
      <c r="G348" s="86"/>
      <c r="H348" s="86"/>
      <c r="I348" s="86"/>
      <c r="J348" s="86"/>
      <c r="K348" s="86"/>
      <c r="L348" s="86"/>
      <c r="M348" s="86"/>
      <c r="N348" s="86"/>
      <c r="O348" s="87"/>
    </row>
    <row r="349" spans="1:15" x14ac:dyDescent="0.25">
      <c r="B349" s="7"/>
      <c r="C349" s="86"/>
      <c r="D349" s="86"/>
      <c r="E349" s="86"/>
      <c r="F349" s="86"/>
      <c r="G349" s="86"/>
      <c r="H349" s="86"/>
      <c r="I349" s="86"/>
      <c r="J349" s="86"/>
      <c r="N349" s="86"/>
      <c r="O349" s="87"/>
    </row>
    <row r="350" spans="1:15" x14ac:dyDescent="0.25">
      <c r="B350" s="7"/>
      <c r="C350" s="86"/>
      <c r="D350" s="86"/>
      <c r="E350" s="86"/>
      <c r="F350" s="86"/>
      <c r="G350" s="86"/>
      <c r="H350" s="86"/>
      <c r="I350" s="86"/>
      <c r="J350" s="86"/>
      <c r="N350" s="86"/>
      <c r="O350" s="87"/>
    </row>
    <row r="351" spans="1:15" x14ac:dyDescent="0.25">
      <c r="B351" s="7"/>
      <c r="O351" s="8"/>
    </row>
    <row r="352" spans="1:15" x14ac:dyDescent="0.25">
      <c r="B352" s="7"/>
      <c r="O352" s="8"/>
    </row>
    <row r="353" spans="2:18" x14ac:dyDescent="0.25">
      <c r="B353" s="7"/>
      <c r="O353" s="8"/>
    </row>
    <row r="354" spans="2:18" x14ac:dyDescent="0.25">
      <c r="B354" s="7"/>
      <c r="I354" s="72"/>
      <c r="O354" s="8"/>
    </row>
    <row r="355" spans="2:18" x14ac:dyDescent="0.25">
      <c r="B355" s="7"/>
      <c r="O355" s="8"/>
    </row>
    <row r="356" spans="2:18" x14ac:dyDescent="0.25">
      <c r="B356" s="7"/>
      <c r="O356" s="8"/>
    </row>
    <row r="357" spans="2:18" x14ac:dyDescent="0.25">
      <c r="B357" s="7"/>
      <c r="O357" s="8"/>
    </row>
    <row r="358" spans="2:18" ht="15.75" thickBot="1" x14ac:dyDescent="0.3">
      <c r="B358" s="7"/>
      <c r="O358" s="8"/>
    </row>
    <row r="359" spans="2:18" ht="30" customHeight="1" thickBot="1" x14ac:dyDescent="0.3">
      <c r="B359" s="7"/>
      <c r="K359" s="240" t="s">
        <v>825</v>
      </c>
      <c r="L359" s="241"/>
      <c r="M359" s="69"/>
      <c r="O359" s="8"/>
    </row>
    <row r="360" spans="2:18" ht="16.5" thickBot="1" x14ac:dyDescent="0.3">
      <c r="B360" s="7"/>
      <c r="H360" s="92" t="s">
        <v>2840</v>
      </c>
      <c r="O360" s="8"/>
    </row>
    <row r="361" spans="2:18" ht="29.25" customHeight="1" thickBot="1" x14ac:dyDescent="0.3">
      <c r="B361" s="7"/>
      <c r="D361" s="66" t="s">
        <v>26</v>
      </c>
      <c r="E361" s="90" t="s">
        <v>830</v>
      </c>
      <c r="F361" s="66" t="s">
        <v>2833</v>
      </c>
      <c r="G361" s="90" t="s">
        <v>2834</v>
      </c>
      <c r="H361" s="66" t="s">
        <v>2841</v>
      </c>
      <c r="I361" s="66" t="s">
        <v>2839</v>
      </c>
      <c r="J361" s="66" t="s">
        <v>22</v>
      </c>
      <c r="K361" s="88" t="s">
        <v>802</v>
      </c>
      <c r="O361" s="8"/>
    </row>
    <row r="362" spans="2:18" ht="30" customHeight="1" x14ac:dyDescent="0.25">
      <c r="B362" s="7"/>
      <c r="D362" s="160"/>
      <c r="E362" s="161"/>
      <c r="F362" s="161"/>
      <c r="G362" s="161"/>
      <c r="H362" s="161" t="str">
        <f>IF(E362="","0",I362+80)</f>
        <v>0</v>
      </c>
      <c r="I362" s="161"/>
      <c r="J362" s="161"/>
      <c r="K362" s="162"/>
      <c r="O362" s="8"/>
      <c r="Q362">
        <f>J362*(F362+H362+G362)</f>
        <v>0</v>
      </c>
      <c r="R362">
        <f>ROUND(SUM(Q362:Q373),0)</f>
        <v>0</v>
      </c>
    </row>
    <row r="363" spans="2:18" ht="30" customHeight="1" x14ac:dyDescent="0.25">
      <c r="B363" s="7"/>
      <c r="D363" s="140"/>
      <c r="E363" s="141"/>
      <c r="F363" s="141"/>
      <c r="G363" s="141"/>
      <c r="H363" s="163" t="str">
        <f t="shared" ref="H363:H373" si="22">IF(E363="","0",I363+80)</f>
        <v>0</v>
      </c>
      <c r="I363" s="141"/>
      <c r="J363" s="141"/>
      <c r="K363" s="142"/>
      <c r="O363" s="8"/>
      <c r="Q363">
        <f t="shared" ref="Q363:Q367" si="23">J363*(F363+H363+G363)</f>
        <v>0</v>
      </c>
    </row>
    <row r="364" spans="2:18" ht="30" customHeight="1" x14ac:dyDescent="0.25">
      <c r="B364" s="7"/>
      <c r="D364" s="137"/>
      <c r="E364" s="138"/>
      <c r="F364" s="138"/>
      <c r="G364" s="138"/>
      <c r="H364" s="161" t="str">
        <f t="shared" si="22"/>
        <v>0</v>
      </c>
      <c r="I364" s="138"/>
      <c r="J364" s="138"/>
      <c r="K364" s="139"/>
      <c r="O364" s="8"/>
      <c r="Q364">
        <f t="shared" si="23"/>
        <v>0</v>
      </c>
    </row>
    <row r="365" spans="2:18" ht="30" customHeight="1" x14ac:dyDescent="0.25">
      <c r="B365" s="7"/>
      <c r="D365" s="140"/>
      <c r="E365" s="141"/>
      <c r="F365" s="141"/>
      <c r="G365" s="141"/>
      <c r="H365" s="163" t="str">
        <f t="shared" si="22"/>
        <v>0</v>
      </c>
      <c r="I365" s="141"/>
      <c r="J365" s="141"/>
      <c r="K365" s="142"/>
      <c r="O365" s="8"/>
      <c r="Q365">
        <f t="shared" si="23"/>
        <v>0</v>
      </c>
    </row>
    <row r="366" spans="2:18" ht="30" customHeight="1" x14ac:dyDescent="0.25">
      <c r="B366" s="7"/>
      <c r="D366" s="137"/>
      <c r="E366" s="138"/>
      <c r="F366" s="138"/>
      <c r="G366" s="138"/>
      <c r="H366" s="161" t="str">
        <f t="shared" si="22"/>
        <v>0</v>
      </c>
      <c r="I366" s="138"/>
      <c r="J366" s="138"/>
      <c r="K366" s="139"/>
      <c r="O366" s="8"/>
      <c r="Q366">
        <f t="shared" si="23"/>
        <v>0</v>
      </c>
    </row>
    <row r="367" spans="2:18" ht="30" customHeight="1" x14ac:dyDescent="0.25">
      <c r="B367" s="7"/>
      <c r="D367" s="140"/>
      <c r="E367" s="141"/>
      <c r="F367" s="141"/>
      <c r="G367" s="141"/>
      <c r="H367" s="163" t="str">
        <f t="shared" si="22"/>
        <v>0</v>
      </c>
      <c r="I367" s="141"/>
      <c r="J367" s="141"/>
      <c r="K367" s="142"/>
      <c r="O367" s="8"/>
      <c r="Q367">
        <f t="shared" si="23"/>
        <v>0</v>
      </c>
    </row>
    <row r="368" spans="2:18" ht="30" customHeight="1" x14ac:dyDescent="0.25">
      <c r="B368" s="7"/>
      <c r="D368" s="137"/>
      <c r="E368" s="138"/>
      <c r="F368" s="138"/>
      <c r="G368" s="138"/>
      <c r="H368" s="161" t="str">
        <f t="shared" si="22"/>
        <v>0</v>
      </c>
      <c r="I368" s="138"/>
      <c r="J368" s="138"/>
      <c r="K368" s="139"/>
      <c r="O368" s="8"/>
      <c r="Q368">
        <f>J368*(F368+H368+G368)</f>
        <v>0</v>
      </c>
    </row>
    <row r="369" spans="2:17" ht="30" customHeight="1" x14ac:dyDescent="0.25">
      <c r="B369" s="7"/>
      <c r="D369" s="140"/>
      <c r="E369" s="141"/>
      <c r="F369" s="141"/>
      <c r="G369" s="141"/>
      <c r="H369" s="163" t="str">
        <f t="shared" si="22"/>
        <v>0</v>
      </c>
      <c r="I369" s="141"/>
      <c r="J369" s="141"/>
      <c r="K369" s="142"/>
      <c r="O369" s="8"/>
      <c r="Q369">
        <f t="shared" ref="Q369:Q373" si="24">J369*(F369+H369+G369)</f>
        <v>0</v>
      </c>
    </row>
    <row r="370" spans="2:17" ht="30" customHeight="1" x14ac:dyDescent="0.25">
      <c r="B370" s="7"/>
      <c r="D370" s="137"/>
      <c r="E370" s="138"/>
      <c r="F370" s="138"/>
      <c r="G370" s="138"/>
      <c r="H370" s="161" t="str">
        <f t="shared" si="22"/>
        <v>0</v>
      </c>
      <c r="I370" s="138"/>
      <c r="J370" s="138"/>
      <c r="K370" s="139"/>
      <c r="O370" s="8"/>
      <c r="Q370">
        <f t="shared" si="24"/>
        <v>0</v>
      </c>
    </row>
    <row r="371" spans="2:17" ht="30" customHeight="1" x14ac:dyDescent="0.25">
      <c r="B371" s="7"/>
      <c r="D371" s="140"/>
      <c r="E371" s="141"/>
      <c r="F371" s="141"/>
      <c r="G371" s="141"/>
      <c r="H371" s="163" t="str">
        <f t="shared" si="22"/>
        <v>0</v>
      </c>
      <c r="I371" s="141"/>
      <c r="J371" s="141"/>
      <c r="K371" s="142"/>
      <c r="O371" s="8"/>
      <c r="Q371">
        <f t="shared" si="24"/>
        <v>0</v>
      </c>
    </row>
    <row r="372" spans="2:17" ht="30" customHeight="1" x14ac:dyDescent="0.25">
      <c r="B372" s="7"/>
      <c r="D372" s="137"/>
      <c r="E372" s="138"/>
      <c r="F372" s="138"/>
      <c r="G372" s="138"/>
      <c r="H372" s="161" t="str">
        <f t="shared" si="22"/>
        <v>0</v>
      </c>
      <c r="I372" s="138"/>
      <c r="J372" s="138"/>
      <c r="K372" s="139"/>
      <c r="O372" s="8"/>
      <c r="Q372">
        <f t="shared" si="24"/>
        <v>0</v>
      </c>
    </row>
    <row r="373" spans="2:17" ht="30" customHeight="1" thickBot="1" x14ac:dyDescent="0.3">
      <c r="B373" s="7"/>
      <c r="D373" s="143"/>
      <c r="E373" s="144"/>
      <c r="F373" s="144"/>
      <c r="G373" s="144"/>
      <c r="H373" s="144" t="str">
        <f t="shared" si="22"/>
        <v>0</v>
      </c>
      <c r="I373" s="144"/>
      <c r="J373" s="144"/>
      <c r="K373" s="145"/>
      <c r="O373" s="8"/>
      <c r="Q373">
        <f t="shared" si="24"/>
        <v>0</v>
      </c>
    </row>
    <row r="374" spans="2:17" ht="3" customHeight="1" x14ac:dyDescent="0.25">
      <c r="B374" s="7"/>
      <c r="O374" s="8"/>
    </row>
    <row r="375" spans="2:17" ht="5.25" customHeight="1" thickBot="1" x14ac:dyDescent="0.3">
      <c r="B375" s="9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1"/>
    </row>
  </sheetData>
  <mergeCells count="31">
    <mergeCell ref="K359:L359"/>
    <mergeCell ref="D301:N301"/>
    <mergeCell ref="C302:O302"/>
    <mergeCell ref="K321:L321"/>
    <mergeCell ref="D339:N339"/>
    <mergeCell ref="C340:O340"/>
    <mergeCell ref="C226:O226"/>
    <mergeCell ref="K245:L245"/>
    <mergeCell ref="D263:N263"/>
    <mergeCell ref="C264:O264"/>
    <mergeCell ref="K283:L283"/>
    <mergeCell ref="K169:L169"/>
    <mergeCell ref="D187:N187"/>
    <mergeCell ref="C188:O188"/>
    <mergeCell ref="K207:L207"/>
    <mergeCell ref="D225:N225"/>
    <mergeCell ref="C150:O150"/>
    <mergeCell ref="I57:J57"/>
    <mergeCell ref="K93:L93"/>
    <mergeCell ref="I18:J18"/>
    <mergeCell ref="K131:L131"/>
    <mergeCell ref="D73:N73"/>
    <mergeCell ref="C74:O74"/>
    <mergeCell ref="D111:N111"/>
    <mergeCell ref="C112:O112"/>
    <mergeCell ref="D149:N149"/>
    <mergeCell ref="D2:N2"/>
    <mergeCell ref="T2:U2"/>
    <mergeCell ref="C3:O3"/>
    <mergeCell ref="D37:N37"/>
    <mergeCell ref="C38:O38"/>
  </mergeCells>
  <phoneticPr fontId="22" type="noConversion"/>
  <pageMargins left="0.25" right="0.25" top="0.75" bottom="0.75" header="0.3" footer="0.3"/>
  <pageSetup paperSize="9" scale="29" orientation="landscape" r:id="rId1"/>
  <drawing r:id="rId2"/>
  <legacyDrawing r:id="rId3"/>
  <controls>
    <mc:AlternateContent xmlns:mc="http://schemas.openxmlformats.org/markup-compatibility/2006">
      <mc:Choice Requires="x14">
        <control shapeId="44077" r:id="rId4" name="Impression_IPE80_10">
          <controlPr defaultSize="0" autoLine="0" r:id="rId5">
            <anchor moveWithCells="1">
              <from>
                <xdr:col>15</xdr:col>
                <xdr:colOff>676275</xdr:colOff>
                <xdr:row>342</xdr:row>
                <xdr:rowOff>66675</xdr:rowOff>
              </from>
              <to>
                <xdr:col>15</xdr:col>
                <xdr:colOff>2295525</xdr:colOff>
                <xdr:row>345</xdr:row>
                <xdr:rowOff>161925</xdr:rowOff>
              </to>
            </anchor>
          </controlPr>
        </control>
      </mc:Choice>
      <mc:Fallback>
        <control shapeId="44077" r:id="rId4" name="Impression_IPE80_10"/>
      </mc:Fallback>
    </mc:AlternateContent>
    <mc:AlternateContent xmlns:mc="http://schemas.openxmlformats.org/markup-compatibility/2006">
      <mc:Choice Requires="x14">
        <control shapeId="44076" r:id="rId6" name="Impression_IPE80_9">
          <controlPr defaultSize="0" autoLine="0" r:id="rId7">
            <anchor moveWithCells="1">
              <from>
                <xdr:col>15</xdr:col>
                <xdr:colOff>771525</xdr:colOff>
                <xdr:row>304</xdr:row>
                <xdr:rowOff>123825</xdr:rowOff>
              </from>
              <to>
                <xdr:col>15</xdr:col>
                <xdr:colOff>2390775</xdr:colOff>
                <xdr:row>308</xdr:row>
                <xdr:rowOff>28575</xdr:rowOff>
              </to>
            </anchor>
          </controlPr>
        </control>
      </mc:Choice>
      <mc:Fallback>
        <control shapeId="44076" r:id="rId6" name="Impression_IPE80_9"/>
      </mc:Fallback>
    </mc:AlternateContent>
    <mc:AlternateContent xmlns:mc="http://schemas.openxmlformats.org/markup-compatibility/2006">
      <mc:Choice Requires="x14">
        <control shapeId="44075" r:id="rId8" name="Impression_IPE80_8">
          <controlPr defaultSize="0" autoLine="0" r:id="rId9">
            <anchor moveWithCells="1">
              <from>
                <xdr:col>15</xdr:col>
                <xdr:colOff>695325</xdr:colOff>
                <xdr:row>266</xdr:row>
                <xdr:rowOff>152400</xdr:rowOff>
              </from>
              <to>
                <xdr:col>15</xdr:col>
                <xdr:colOff>2314575</xdr:colOff>
                <xdr:row>270</xdr:row>
                <xdr:rowOff>57150</xdr:rowOff>
              </to>
            </anchor>
          </controlPr>
        </control>
      </mc:Choice>
      <mc:Fallback>
        <control shapeId="44075" r:id="rId8" name="Impression_IPE80_8"/>
      </mc:Fallback>
    </mc:AlternateContent>
    <mc:AlternateContent xmlns:mc="http://schemas.openxmlformats.org/markup-compatibility/2006">
      <mc:Choice Requires="x14">
        <control shapeId="44074" r:id="rId10" name="Impression_IPE80_7">
          <controlPr defaultSize="0" autoLine="0" r:id="rId11">
            <anchor moveWithCells="1">
              <from>
                <xdr:col>15</xdr:col>
                <xdr:colOff>828675</xdr:colOff>
                <xdr:row>228</xdr:row>
                <xdr:rowOff>171450</xdr:rowOff>
              </from>
              <to>
                <xdr:col>15</xdr:col>
                <xdr:colOff>2447925</xdr:colOff>
                <xdr:row>232</xdr:row>
                <xdr:rowOff>76200</xdr:rowOff>
              </to>
            </anchor>
          </controlPr>
        </control>
      </mc:Choice>
      <mc:Fallback>
        <control shapeId="44074" r:id="rId10" name="Impression_IPE80_7"/>
      </mc:Fallback>
    </mc:AlternateContent>
    <mc:AlternateContent xmlns:mc="http://schemas.openxmlformats.org/markup-compatibility/2006">
      <mc:Choice Requires="x14">
        <control shapeId="44073" r:id="rId12" name="Impression_IP80_6">
          <controlPr defaultSize="0" autoLine="0" r:id="rId13">
            <anchor moveWithCells="1">
              <from>
                <xdr:col>15</xdr:col>
                <xdr:colOff>790575</xdr:colOff>
                <xdr:row>190</xdr:row>
                <xdr:rowOff>133350</xdr:rowOff>
              </from>
              <to>
                <xdr:col>15</xdr:col>
                <xdr:colOff>2409825</xdr:colOff>
                <xdr:row>194</xdr:row>
                <xdr:rowOff>38100</xdr:rowOff>
              </to>
            </anchor>
          </controlPr>
        </control>
      </mc:Choice>
      <mc:Fallback>
        <control shapeId="44073" r:id="rId12" name="Impression_IP80_6"/>
      </mc:Fallback>
    </mc:AlternateContent>
    <mc:AlternateContent xmlns:mc="http://schemas.openxmlformats.org/markup-compatibility/2006">
      <mc:Choice Requires="x14">
        <control shapeId="44072" r:id="rId14" name="Impression_IPE80_5">
          <controlPr defaultSize="0" autoLine="0" r:id="rId15">
            <anchor moveWithCells="1">
              <from>
                <xdr:col>15</xdr:col>
                <xdr:colOff>695325</xdr:colOff>
                <xdr:row>152</xdr:row>
                <xdr:rowOff>171450</xdr:rowOff>
              </from>
              <to>
                <xdr:col>15</xdr:col>
                <xdr:colOff>2314575</xdr:colOff>
                <xdr:row>156</xdr:row>
                <xdr:rowOff>76200</xdr:rowOff>
              </to>
            </anchor>
          </controlPr>
        </control>
      </mc:Choice>
      <mc:Fallback>
        <control shapeId="44072" r:id="rId14" name="Impression_IPE80_5"/>
      </mc:Fallback>
    </mc:AlternateContent>
    <mc:AlternateContent xmlns:mc="http://schemas.openxmlformats.org/markup-compatibility/2006">
      <mc:Choice Requires="x14">
        <control shapeId="44071" r:id="rId16" name="Impression_IPE80_4">
          <controlPr defaultSize="0" autoLine="0" r:id="rId17">
            <anchor moveWithCells="1">
              <from>
                <xdr:col>15</xdr:col>
                <xdr:colOff>666750</xdr:colOff>
                <xdr:row>114</xdr:row>
                <xdr:rowOff>171450</xdr:rowOff>
              </from>
              <to>
                <xdr:col>15</xdr:col>
                <xdr:colOff>2286000</xdr:colOff>
                <xdr:row>118</xdr:row>
                <xdr:rowOff>76200</xdr:rowOff>
              </to>
            </anchor>
          </controlPr>
        </control>
      </mc:Choice>
      <mc:Fallback>
        <control shapeId="44071" r:id="rId16" name="Impression_IPE80_4"/>
      </mc:Fallback>
    </mc:AlternateContent>
    <mc:AlternateContent xmlns:mc="http://schemas.openxmlformats.org/markup-compatibility/2006">
      <mc:Choice Requires="x14">
        <control shapeId="44070" r:id="rId18" name="Impression_IPE80_3">
          <controlPr defaultSize="0" autoLine="0" r:id="rId19">
            <anchor moveWithCells="1">
              <from>
                <xdr:col>15</xdr:col>
                <xdr:colOff>771525</xdr:colOff>
                <xdr:row>75</xdr:row>
                <xdr:rowOff>171450</xdr:rowOff>
              </from>
              <to>
                <xdr:col>15</xdr:col>
                <xdr:colOff>2390775</xdr:colOff>
                <xdr:row>79</xdr:row>
                <xdr:rowOff>76200</xdr:rowOff>
              </to>
            </anchor>
          </controlPr>
        </control>
      </mc:Choice>
      <mc:Fallback>
        <control shapeId="44070" r:id="rId18" name="Impression_IPE80_3"/>
      </mc:Fallback>
    </mc:AlternateContent>
    <mc:AlternateContent xmlns:mc="http://schemas.openxmlformats.org/markup-compatibility/2006">
      <mc:Choice Requires="x14">
        <control shapeId="44068" r:id="rId20" name="Impression_IPE80_2">
          <controlPr defaultSize="0" autoLine="0" r:id="rId21">
            <anchor moveWithCells="1">
              <from>
                <xdr:col>15</xdr:col>
                <xdr:colOff>914400</xdr:colOff>
                <xdr:row>41</xdr:row>
                <xdr:rowOff>28575</xdr:rowOff>
              </from>
              <to>
                <xdr:col>15</xdr:col>
                <xdr:colOff>2533650</xdr:colOff>
                <xdr:row>44</xdr:row>
                <xdr:rowOff>123825</xdr:rowOff>
              </to>
            </anchor>
          </controlPr>
        </control>
      </mc:Choice>
      <mc:Fallback>
        <control shapeId="44068" r:id="rId20" name="Impression_IPE80_2"/>
      </mc:Fallback>
    </mc:AlternateContent>
    <mc:AlternateContent xmlns:mc="http://schemas.openxmlformats.org/markup-compatibility/2006">
      <mc:Choice Requires="x14">
        <control shapeId="44034" r:id="rId22" name="Impression_IPE80_1">
          <controlPr defaultSize="0" autoLine="0" r:id="rId23">
            <anchor moveWithCells="1">
              <from>
                <xdr:col>15</xdr:col>
                <xdr:colOff>762000</xdr:colOff>
                <xdr:row>3</xdr:row>
                <xdr:rowOff>66675</xdr:rowOff>
              </from>
              <to>
                <xdr:col>15</xdr:col>
                <xdr:colOff>2381250</xdr:colOff>
                <xdr:row>6</xdr:row>
                <xdr:rowOff>161925</xdr:rowOff>
              </to>
            </anchor>
          </controlPr>
        </control>
      </mc:Choice>
      <mc:Fallback>
        <control shapeId="44034" r:id="rId22" name="Impression_IPE80_1"/>
      </mc:Fallback>
    </mc:AlternateContent>
    <mc:AlternateContent xmlns:mc="http://schemas.openxmlformats.org/markup-compatibility/2006">
      <mc:Choice Requires="x14">
        <control shapeId="44057" r:id="rId24" name="Button 25">
          <controlPr defaultSize="0" print="0" autoFill="0" autoPict="0" macro="[0]!Menu">
            <anchor moveWithCells="1" sizeWithCells="1">
              <from>
                <xdr:col>15</xdr:col>
                <xdr:colOff>790575</xdr:colOff>
                <xdr:row>1</xdr:row>
                <xdr:rowOff>447675</xdr:rowOff>
              </from>
              <to>
                <xdr:col>15</xdr:col>
                <xdr:colOff>2333625</xdr:colOff>
                <xdr:row>1</xdr:row>
                <xdr:rowOff>885825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58" r:id="rId25" name="Button 26">
          <controlPr defaultSize="0" print="0" autoFill="0" autoPict="0" macro="[0]!Menu">
            <anchor moveWithCells="1" sizeWithCells="1">
              <from>
                <xdr:col>15</xdr:col>
                <xdr:colOff>952500</xdr:colOff>
                <xdr:row>37</xdr:row>
                <xdr:rowOff>123825</xdr:rowOff>
              </from>
              <to>
                <xdr:col>15</xdr:col>
                <xdr:colOff>2495550</xdr:colOff>
                <xdr:row>39</xdr:row>
                <xdr:rowOff>180975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59" r:id="rId26" name="Button 27">
          <controlPr defaultSize="0" print="0" autoFill="0" autoPict="0" macro="[0]!Menu">
            <anchor moveWithCells="1" sizeWithCells="1">
              <from>
                <xdr:col>15</xdr:col>
                <xdr:colOff>819150</xdr:colOff>
                <xdr:row>72</xdr:row>
                <xdr:rowOff>247650</xdr:rowOff>
              </from>
              <to>
                <xdr:col>15</xdr:col>
                <xdr:colOff>2362200</xdr:colOff>
                <xdr:row>74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0" r:id="rId27" name="Button 28">
          <controlPr defaultSize="0" print="0" autoFill="0" autoPict="0" macro="[0]!Menu">
            <anchor moveWithCells="1" sizeWithCells="1">
              <from>
                <xdr:col>15</xdr:col>
                <xdr:colOff>704850</xdr:colOff>
                <xdr:row>111</xdr:row>
                <xdr:rowOff>66675</xdr:rowOff>
              </from>
              <to>
                <xdr:col>15</xdr:col>
                <xdr:colOff>2247900</xdr:colOff>
                <xdr:row>113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1" r:id="rId28" name="Button 29">
          <controlPr defaultSize="0" print="0" autoFill="0" autoPict="0" macro="[0]!Menu">
            <anchor moveWithCells="1" sizeWithCells="1">
              <from>
                <xdr:col>15</xdr:col>
                <xdr:colOff>733425</xdr:colOff>
                <xdr:row>148</xdr:row>
                <xdr:rowOff>342900</xdr:rowOff>
              </from>
              <to>
                <xdr:col>15</xdr:col>
                <xdr:colOff>2276475</xdr:colOff>
                <xdr:row>151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2" r:id="rId29" name="Button 30">
          <controlPr defaultSize="0" print="0" autoFill="0" autoPict="0" macro="[0]!Menu">
            <anchor moveWithCells="1" sizeWithCells="1">
              <from>
                <xdr:col>15</xdr:col>
                <xdr:colOff>847725</xdr:colOff>
                <xdr:row>186</xdr:row>
                <xdr:rowOff>342900</xdr:rowOff>
              </from>
              <to>
                <xdr:col>15</xdr:col>
                <xdr:colOff>2390775</xdr:colOff>
                <xdr:row>189</xdr:row>
                <xdr:rowOff>57150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3" r:id="rId30" name="Button 31">
          <controlPr defaultSize="0" print="0" autoFill="0" autoPict="0" macro="[0]!Menu">
            <anchor moveWithCells="1" sizeWithCells="1">
              <from>
                <xdr:col>15</xdr:col>
                <xdr:colOff>847725</xdr:colOff>
                <xdr:row>225</xdr:row>
                <xdr:rowOff>66675</xdr:rowOff>
              </from>
              <to>
                <xdr:col>15</xdr:col>
                <xdr:colOff>2390775</xdr:colOff>
                <xdr:row>227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4" r:id="rId31" name="Button 32">
          <controlPr defaultSize="0" print="0" autoFill="0" autoPict="0" macro="[0]!Menu">
            <anchor moveWithCells="1" sizeWithCells="1">
              <from>
                <xdr:col>15</xdr:col>
                <xdr:colOff>723900</xdr:colOff>
                <xdr:row>263</xdr:row>
                <xdr:rowOff>152400</xdr:rowOff>
              </from>
              <to>
                <xdr:col>15</xdr:col>
                <xdr:colOff>2266950</xdr:colOff>
                <xdr:row>266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5" r:id="rId32" name="Button 33">
          <controlPr defaultSize="0" print="0" autoFill="0" autoPict="0" macro="[0]!Menu">
            <anchor moveWithCells="1" sizeWithCells="1">
              <from>
                <xdr:col>15</xdr:col>
                <xdr:colOff>828675</xdr:colOff>
                <xdr:row>301</xdr:row>
                <xdr:rowOff>95250</xdr:rowOff>
              </from>
              <to>
                <xdr:col>15</xdr:col>
                <xdr:colOff>2371725</xdr:colOff>
                <xdr:row>303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6" r:id="rId33" name="Button 34">
          <controlPr defaultSize="0" print="0" autoFill="0" autoPict="0" macro="[0]!Menu">
            <anchor moveWithCells="1" sizeWithCells="1">
              <from>
                <xdr:col>15</xdr:col>
                <xdr:colOff>695325</xdr:colOff>
                <xdr:row>338</xdr:row>
                <xdr:rowOff>314325</xdr:rowOff>
              </from>
              <to>
                <xdr:col>15</xdr:col>
                <xdr:colOff>2238375</xdr:colOff>
                <xdr:row>341</xdr:row>
                <xdr:rowOff>28575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8C8361A-2770-441D-A296-CDDB985CC3EF}">
          <x14:formula1>
            <xm:f>LISTE!$D$2:$D$6</xm:f>
          </x14:formula1>
          <xm:sqref>I17 I52 I88 J95:J107 I126 G18:G31 G56:G69 I164 J133:J145 I202 J171:J183 I240 K247:K259 I278 K285:K297 I316 K323:K335 I354 K361:K373 J209:J221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Menu</vt:lpstr>
      <vt:lpstr>Recap</vt:lpstr>
      <vt:lpstr>Tige Filetée</vt:lpstr>
      <vt:lpstr>LISTE</vt:lpstr>
      <vt:lpstr>FER</vt:lpstr>
      <vt:lpstr>IPE80</vt:lpstr>
      <vt:lpstr>CVD_sur_brins</vt:lpstr>
      <vt:lpstr>Liste</vt:lpstr>
      <vt:lpstr>FER!Zone_d_impression</vt:lpstr>
      <vt:lpstr>'IPE80'!Zone_d_impression</vt:lpstr>
      <vt:lpstr>'Tige Filetée'!Zone_d_impression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ledevehat</dc:creator>
  <cp:lastModifiedBy>stephane Le Devehat</cp:lastModifiedBy>
  <cp:lastPrinted>2019-10-04T09:47:55Z</cp:lastPrinted>
  <dcterms:created xsi:type="dcterms:W3CDTF">2018-09-14T06:37:45Z</dcterms:created>
  <dcterms:modified xsi:type="dcterms:W3CDTF">2019-10-04T14:04:48Z</dcterms:modified>
</cp:coreProperties>
</file>