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Arnaud/Desktop/"/>
    </mc:Choice>
  </mc:AlternateContent>
  <xr:revisionPtr revIDLastSave="0" documentId="13_ncr:1_{4E04B09F-4076-4A4E-8369-DE593C23FD8D}" xr6:coauthVersionLast="37" xr6:coauthVersionMax="37" xr10:uidLastSave="{00000000-0000-0000-0000-000000000000}"/>
  <workbookProtection lockWindows="1"/>
  <bookViews>
    <workbookView xWindow="240" yWindow="460" windowWidth="24620" windowHeight="15200" tabRatio="637" xr2:uid="{00000000-000D-0000-FFFF-FFFF00000000}"/>
  </bookViews>
  <sheets>
    <sheet name="Graphs" sheetId="4" r:id="rId1"/>
    <sheet name="Period selection" sheetId="2" r:id="rId2"/>
    <sheet name="Datas" sheetId="1" r:id="rId3"/>
  </sheets>
  <definedNames>
    <definedName name="_xlnm.Print_Area" localSheetId="0">Graphs!$A$1:$R$77</definedName>
  </definedNames>
  <calcPr calcId="179021"/>
</workbook>
</file>

<file path=xl/calcChain.xml><?xml version="1.0" encoding="utf-8"?>
<calcChain xmlns="http://schemas.openxmlformats.org/spreadsheetml/2006/main">
  <c r="O22" i="1" l="1"/>
  <c r="BR7" i="1" l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P2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CT14" i="1"/>
  <c r="CU14" i="1"/>
  <c r="CV14" i="1"/>
  <c r="CW14" i="1"/>
  <c r="CX14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CO15" i="1"/>
  <c r="CP15" i="1"/>
  <c r="CQ15" i="1"/>
  <c r="CR15" i="1"/>
  <c r="CS15" i="1"/>
  <c r="CT15" i="1"/>
  <c r="CU15" i="1"/>
  <c r="CV15" i="1"/>
  <c r="CW15" i="1"/>
  <c r="CX15" i="1"/>
  <c r="C15" i="1"/>
  <c r="C14" i="1"/>
  <c r="D11" i="1" l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T12" i="1"/>
  <c r="CU12" i="1"/>
  <c r="CV12" i="1"/>
  <c r="CW12" i="1"/>
  <c r="CX12" i="1"/>
  <c r="D6" i="1"/>
  <c r="D16" i="1" s="1"/>
  <c r="D17" i="1" s="1"/>
  <c r="E6" i="1"/>
  <c r="E16" i="1" s="1"/>
  <c r="E17" i="1" s="1"/>
  <c r="F6" i="1"/>
  <c r="F16" i="1" s="1"/>
  <c r="F17" i="1" s="1"/>
  <c r="G6" i="1"/>
  <c r="G16" i="1" s="1"/>
  <c r="G17" i="1" s="1"/>
  <c r="H6" i="1"/>
  <c r="H16" i="1" s="1"/>
  <c r="H17" i="1" s="1"/>
  <c r="I6" i="1"/>
  <c r="J6" i="1"/>
  <c r="K6" i="1"/>
  <c r="L6" i="1"/>
  <c r="L16" i="1" s="1"/>
  <c r="L17" i="1" s="1"/>
  <c r="M6" i="1"/>
  <c r="M16" i="1" s="1"/>
  <c r="M17" i="1" s="1"/>
  <c r="N6" i="1"/>
  <c r="N16" i="1" s="1"/>
  <c r="N17" i="1" s="1"/>
  <c r="O6" i="1"/>
  <c r="O16" i="1" s="1"/>
  <c r="O17" i="1" s="1"/>
  <c r="P6" i="1"/>
  <c r="P16" i="1" s="1"/>
  <c r="P17" i="1" s="1"/>
  <c r="Q6" i="1"/>
  <c r="R6" i="1"/>
  <c r="S6" i="1"/>
  <c r="T6" i="1"/>
  <c r="T16" i="1" s="1"/>
  <c r="T17" i="1" s="1"/>
  <c r="U6" i="1"/>
  <c r="U16" i="1" s="1"/>
  <c r="U17" i="1" s="1"/>
  <c r="V6" i="1"/>
  <c r="V16" i="1" s="1"/>
  <c r="V17" i="1" s="1"/>
  <c r="W6" i="1"/>
  <c r="W16" i="1" s="1"/>
  <c r="W17" i="1" s="1"/>
  <c r="X6" i="1"/>
  <c r="X16" i="1" s="1"/>
  <c r="X17" i="1" s="1"/>
  <c r="Y6" i="1"/>
  <c r="Z6" i="1"/>
  <c r="AA6" i="1"/>
  <c r="AB6" i="1"/>
  <c r="AB16" i="1" s="1"/>
  <c r="AB17" i="1" s="1"/>
  <c r="AC6" i="1"/>
  <c r="AC16" i="1" s="1"/>
  <c r="AC17" i="1" s="1"/>
  <c r="AD6" i="1"/>
  <c r="AD16" i="1" s="1"/>
  <c r="AD17" i="1" s="1"/>
  <c r="AE6" i="1"/>
  <c r="AE16" i="1" s="1"/>
  <c r="AE17" i="1" s="1"/>
  <c r="AF6" i="1"/>
  <c r="AF16" i="1" s="1"/>
  <c r="AF17" i="1" s="1"/>
  <c r="AG6" i="1"/>
  <c r="AH6" i="1"/>
  <c r="AI6" i="1"/>
  <c r="AJ6" i="1"/>
  <c r="AJ16" i="1" s="1"/>
  <c r="AJ17" i="1" s="1"/>
  <c r="AK6" i="1"/>
  <c r="AK16" i="1" s="1"/>
  <c r="AK17" i="1" s="1"/>
  <c r="AL6" i="1"/>
  <c r="AL16" i="1" s="1"/>
  <c r="AL17" i="1" s="1"/>
  <c r="AM6" i="1"/>
  <c r="AM16" i="1" s="1"/>
  <c r="AM17" i="1" s="1"/>
  <c r="AN6" i="1"/>
  <c r="AN16" i="1" s="1"/>
  <c r="AN17" i="1" s="1"/>
  <c r="AO6" i="1"/>
  <c r="AP6" i="1"/>
  <c r="AQ6" i="1"/>
  <c r="AR6" i="1"/>
  <c r="AR16" i="1" s="1"/>
  <c r="AR17" i="1" s="1"/>
  <c r="AS6" i="1"/>
  <c r="AS16" i="1" s="1"/>
  <c r="AS17" i="1" s="1"/>
  <c r="AT6" i="1"/>
  <c r="AT16" i="1" s="1"/>
  <c r="AT17" i="1" s="1"/>
  <c r="AU6" i="1"/>
  <c r="AU16" i="1" s="1"/>
  <c r="AU17" i="1" s="1"/>
  <c r="AV6" i="1"/>
  <c r="AV16" i="1" s="1"/>
  <c r="AV17" i="1" s="1"/>
  <c r="AW6" i="1"/>
  <c r="AX6" i="1"/>
  <c r="AY6" i="1"/>
  <c r="AZ6" i="1"/>
  <c r="AZ16" i="1" s="1"/>
  <c r="AZ17" i="1" s="1"/>
  <c r="BA6" i="1"/>
  <c r="BA16" i="1" s="1"/>
  <c r="BA17" i="1" s="1"/>
  <c r="BB6" i="1"/>
  <c r="BB16" i="1" s="1"/>
  <c r="BB17" i="1" s="1"/>
  <c r="BC6" i="1"/>
  <c r="BC16" i="1" s="1"/>
  <c r="BC17" i="1" s="1"/>
  <c r="BD6" i="1"/>
  <c r="BD16" i="1" s="1"/>
  <c r="BD17" i="1" s="1"/>
  <c r="BE6" i="1"/>
  <c r="BF6" i="1"/>
  <c r="BG6" i="1"/>
  <c r="BH6" i="1"/>
  <c r="BH16" i="1" s="1"/>
  <c r="BH17" i="1" s="1"/>
  <c r="BI6" i="1"/>
  <c r="BI16" i="1" s="1"/>
  <c r="BI17" i="1" s="1"/>
  <c r="BJ6" i="1"/>
  <c r="BJ16" i="1" s="1"/>
  <c r="BJ17" i="1" s="1"/>
  <c r="BK6" i="1"/>
  <c r="BK16" i="1" s="1"/>
  <c r="BK17" i="1" s="1"/>
  <c r="BL6" i="1"/>
  <c r="BL16" i="1" s="1"/>
  <c r="BL17" i="1" s="1"/>
  <c r="BM6" i="1"/>
  <c r="BN6" i="1"/>
  <c r="BO6" i="1"/>
  <c r="BP6" i="1"/>
  <c r="BP16" i="1" s="1"/>
  <c r="BP17" i="1" s="1"/>
  <c r="BQ6" i="1"/>
  <c r="BQ16" i="1" s="1"/>
  <c r="BQ17" i="1" s="1"/>
  <c r="BR6" i="1"/>
  <c r="BR16" i="1" s="1"/>
  <c r="BR17" i="1" s="1"/>
  <c r="BS6" i="1"/>
  <c r="BS16" i="1" s="1"/>
  <c r="BS17" i="1" s="1"/>
  <c r="BT6" i="1"/>
  <c r="BT16" i="1" s="1"/>
  <c r="BT17" i="1" s="1"/>
  <c r="BU6" i="1"/>
  <c r="BV6" i="1"/>
  <c r="BW6" i="1"/>
  <c r="BX6" i="1"/>
  <c r="BX16" i="1" s="1"/>
  <c r="BX17" i="1" s="1"/>
  <c r="BY6" i="1"/>
  <c r="BY16" i="1" s="1"/>
  <c r="BY17" i="1" s="1"/>
  <c r="BZ6" i="1"/>
  <c r="BZ16" i="1" s="1"/>
  <c r="BZ17" i="1" s="1"/>
  <c r="CA6" i="1"/>
  <c r="CA16" i="1" s="1"/>
  <c r="CA17" i="1" s="1"/>
  <c r="CB6" i="1"/>
  <c r="CB16" i="1" s="1"/>
  <c r="CB17" i="1" s="1"/>
  <c r="CC6" i="1"/>
  <c r="CD6" i="1"/>
  <c r="CE6" i="1"/>
  <c r="CF6" i="1"/>
  <c r="CF16" i="1" s="1"/>
  <c r="CF17" i="1" s="1"/>
  <c r="CG6" i="1"/>
  <c r="CG16" i="1" s="1"/>
  <c r="CG17" i="1" s="1"/>
  <c r="CH6" i="1"/>
  <c r="CH16" i="1" s="1"/>
  <c r="CH17" i="1" s="1"/>
  <c r="CI6" i="1"/>
  <c r="CI16" i="1" s="1"/>
  <c r="CI17" i="1" s="1"/>
  <c r="CJ6" i="1"/>
  <c r="CJ16" i="1" s="1"/>
  <c r="CJ17" i="1" s="1"/>
  <c r="CK6" i="1"/>
  <c r="CL6" i="1"/>
  <c r="CM6" i="1"/>
  <c r="CN6" i="1"/>
  <c r="CN16" i="1" s="1"/>
  <c r="CN17" i="1" s="1"/>
  <c r="CO6" i="1"/>
  <c r="CO16" i="1" s="1"/>
  <c r="CO17" i="1" s="1"/>
  <c r="CP6" i="1"/>
  <c r="CP16" i="1" s="1"/>
  <c r="CP17" i="1" s="1"/>
  <c r="CQ6" i="1"/>
  <c r="CQ16" i="1" s="1"/>
  <c r="CQ17" i="1" s="1"/>
  <c r="CR6" i="1"/>
  <c r="CR16" i="1" s="1"/>
  <c r="CR17" i="1" s="1"/>
  <c r="CS6" i="1"/>
  <c r="CT6" i="1"/>
  <c r="CU6" i="1"/>
  <c r="CV6" i="1"/>
  <c r="CV16" i="1" s="1"/>
  <c r="CV17" i="1" s="1"/>
  <c r="CW6" i="1"/>
  <c r="CW16" i="1" s="1"/>
  <c r="CW17" i="1" s="1"/>
  <c r="CX6" i="1"/>
  <c r="CX16" i="1" s="1"/>
  <c r="CX17" i="1" s="1"/>
  <c r="C12" i="1"/>
  <c r="C11" i="1"/>
  <c r="C6" i="1"/>
  <c r="AY16" i="1" l="1"/>
  <c r="AY17" i="1" s="1"/>
  <c r="BO16" i="1"/>
  <c r="BO17" i="1" s="1"/>
  <c r="AA16" i="1"/>
  <c r="AA17" i="1" s="1"/>
  <c r="CT16" i="1"/>
  <c r="CT17" i="1" s="1"/>
  <c r="CL16" i="1"/>
  <c r="CL17" i="1" s="1"/>
  <c r="CD16" i="1"/>
  <c r="CD17" i="1" s="1"/>
  <c r="BV16" i="1"/>
  <c r="BV17" i="1" s="1"/>
  <c r="BN16" i="1"/>
  <c r="BN17" i="1" s="1"/>
  <c r="BF16" i="1"/>
  <c r="BF17" i="1" s="1"/>
  <c r="AX16" i="1"/>
  <c r="AX17" i="1" s="1"/>
  <c r="AP16" i="1"/>
  <c r="AP17" i="1" s="1"/>
  <c r="AH16" i="1"/>
  <c r="AH17" i="1" s="1"/>
  <c r="Z16" i="1"/>
  <c r="Z17" i="1" s="1"/>
  <c r="R16" i="1"/>
  <c r="R17" i="1" s="1"/>
  <c r="J16" i="1"/>
  <c r="J17" i="1" s="1"/>
  <c r="CE16" i="1"/>
  <c r="CE17" i="1" s="1"/>
  <c r="AQ16" i="1"/>
  <c r="AQ17" i="1" s="1"/>
  <c r="C16" i="1"/>
  <c r="CS16" i="1"/>
  <c r="CS17" i="1" s="1"/>
  <c r="CK16" i="1"/>
  <c r="CK17" i="1" s="1"/>
  <c r="CC16" i="1"/>
  <c r="CC17" i="1" s="1"/>
  <c r="BU16" i="1"/>
  <c r="BU17" i="1" s="1"/>
  <c r="BM16" i="1"/>
  <c r="BM17" i="1" s="1"/>
  <c r="BE16" i="1"/>
  <c r="BE17" i="1" s="1"/>
  <c r="AW16" i="1"/>
  <c r="AW17" i="1" s="1"/>
  <c r="AO16" i="1"/>
  <c r="AO17" i="1" s="1"/>
  <c r="AG16" i="1"/>
  <c r="AG17" i="1" s="1"/>
  <c r="Y16" i="1"/>
  <c r="Y17" i="1" s="1"/>
  <c r="Q16" i="1"/>
  <c r="Q17" i="1" s="1"/>
  <c r="I16" i="1"/>
  <c r="I17" i="1" s="1"/>
  <c r="CM16" i="1"/>
  <c r="CM17" i="1" s="1"/>
  <c r="AI16" i="1"/>
  <c r="AI17" i="1" s="1"/>
  <c r="BW16" i="1"/>
  <c r="BW17" i="1" s="1"/>
  <c r="S16" i="1"/>
  <c r="S17" i="1" s="1"/>
  <c r="CU16" i="1"/>
  <c r="CU17" i="1" s="1"/>
  <c r="BG16" i="1"/>
  <c r="BG17" i="1" s="1"/>
  <c r="K16" i="1"/>
  <c r="K17" i="1" s="1"/>
  <c r="C17" i="1"/>
  <c r="D10" i="1" l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T10" i="1"/>
  <c r="CU10" i="1"/>
  <c r="CV10" i="1"/>
  <c r="CW10" i="1"/>
  <c r="CX10" i="1"/>
  <c r="C10" i="1"/>
  <c r="CR21" i="1" l="1"/>
  <c r="CS21" i="1"/>
  <c r="CT21" i="1"/>
  <c r="CU21" i="1"/>
  <c r="CV21" i="1"/>
  <c r="CW21" i="1"/>
  <c r="CX21" i="1"/>
  <c r="CR22" i="1"/>
  <c r="CS22" i="1"/>
  <c r="CT22" i="1"/>
  <c r="CU22" i="1"/>
  <c r="CV22" i="1"/>
  <c r="CW22" i="1"/>
  <c r="CX22" i="1"/>
  <c r="CW24" i="1"/>
  <c r="CR25" i="1"/>
  <c r="CS25" i="1"/>
  <c r="CT25" i="1"/>
  <c r="CU25" i="1"/>
  <c r="CV25" i="1"/>
  <c r="CW25" i="1"/>
  <c r="CX25" i="1"/>
  <c r="CR26" i="1"/>
  <c r="CS26" i="1"/>
  <c r="CT26" i="1"/>
  <c r="CU26" i="1"/>
  <c r="CV26" i="1"/>
  <c r="CW26" i="1"/>
  <c r="CX26" i="1"/>
  <c r="CR27" i="1"/>
  <c r="CR29" i="1"/>
  <c r="CS29" i="1"/>
  <c r="CT29" i="1"/>
  <c r="CU29" i="1"/>
  <c r="CV29" i="1"/>
  <c r="CW29" i="1"/>
  <c r="CX29" i="1"/>
  <c r="CS20" i="1"/>
  <c r="CT20" i="1"/>
  <c r="CU20" i="1"/>
  <c r="CV20" i="1"/>
  <c r="CW20" i="1"/>
  <c r="CX20" i="1"/>
  <c r="CR20" i="1"/>
  <c r="CK21" i="1"/>
  <c r="CL21" i="1"/>
  <c r="CM21" i="1"/>
  <c r="CN21" i="1"/>
  <c r="CO21" i="1"/>
  <c r="CP21" i="1"/>
  <c r="CQ21" i="1"/>
  <c r="CK22" i="1"/>
  <c r="CL22" i="1"/>
  <c r="CM22" i="1"/>
  <c r="CN22" i="1"/>
  <c r="CO22" i="1"/>
  <c r="CP22" i="1"/>
  <c r="CQ22" i="1"/>
  <c r="CK23" i="1"/>
  <c r="CN24" i="1"/>
  <c r="CK25" i="1"/>
  <c r="CL25" i="1"/>
  <c r="CM25" i="1"/>
  <c r="CN25" i="1"/>
  <c r="CO25" i="1"/>
  <c r="CP25" i="1"/>
  <c r="CQ25" i="1"/>
  <c r="CK26" i="1"/>
  <c r="CL26" i="1"/>
  <c r="CM26" i="1"/>
  <c r="CN26" i="1"/>
  <c r="CO26" i="1"/>
  <c r="CP26" i="1"/>
  <c r="CQ26" i="1"/>
  <c r="CQ27" i="1"/>
  <c r="CK29" i="1"/>
  <c r="CL29" i="1"/>
  <c r="CM29" i="1"/>
  <c r="CN29" i="1"/>
  <c r="CO29" i="1"/>
  <c r="CP29" i="1"/>
  <c r="CQ29" i="1"/>
  <c r="CL20" i="1"/>
  <c r="CM20" i="1"/>
  <c r="CN20" i="1"/>
  <c r="CO20" i="1"/>
  <c r="CP20" i="1"/>
  <c r="CQ20" i="1"/>
  <c r="CK20" i="1"/>
  <c r="CD21" i="1"/>
  <c r="CE21" i="1"/>
  <c r="CF21" i="1"/>
  <c r="CG21" i="1"/>
  <c r="CH21" i="1"/>
  <c r="CI21" i="1"/>
  <c r="CJ21" i="1"/>
  <c r="CD22" i="1"/>
  <c r="CE22" i="1"/>
  <c r="CF22" i="1"/>
  <c r="CG22" i="1"/>
  <c r="CH22" i="1"/>
  <c r="CI22" i="1"/>
  <c r="CJ22" i="1"/>
  <c r="CJ23" i="1"/>
  <c r="CD25" i="1"/>
  <c r="CE25" i="1"/>
  <c r="CF25" i="1"/>
  <c r="CG25" i="1"/>
  <c r="CH25" i="1"/>
  <c r="CI25" i="1"/>
  <c r="CJ25" i="1"/>
  <c r="CD26" i="1"/>
  <c r="CE26" i="1"/>
  <c r="CF26" i="1"/>
  <c r="CG26" i="1"/>
  <c r="CH26" i="1"/>
  <c r="CI26" i="1"/>
  <c r="CJ26" i="1"/>
  <c r="CD29" i="1"/>
  <c r="CE29" i="1"/>
  <c r="CF29" i="1"/>
  <c r="CG29" i="1"/>
  <c r="CH29" i="1"/>
  <c r="CI29" i="1"/>
  <c r="CJ29" i="1"/>
  <c r="CE20" i="1"/>
  <c r="CF20" i="1"/>
  <c r="CG20" i="1"/>
  <c r="CH20" i="1"/>
  <c r="CI20" i="1"/>
  <c r="CJ20" i="1"/>
  <c r="CD20" i="1"/>
  <c r="BW21" i="1"/>
  <c r="BX21" i="1"/>
  <c r="BY21" i="1"/>
  <c r="BZ21" i="1"/>
  <c r="CA21" i="1"/>
  <c r="CB21" i="1"/>
  <c r="CC21" i="1"/>
  <c r="BW22" i="1"/>
  <c r="BX22" i="1"/>
  <c r="BY22" i="1"/>
  <c r="BZ22" i="1"/>
  <c r="CA22" i="1"/>
  <c r="CB22" i="1"/>
  <c r="CC22" i="1"/>
  <c r="BY23" i="1"/>
  <c r="CB24" i="1"/>
  <c r="BW25" i="1"/>
  <c r="BX25" i="1"/>
  <c r="BY25" i="1"/>
  <c r="BZ25" i="1"/>
  <c r="CA25" i="1"/>
  <c r="CB25" i="1"/>
  <c r="CC25" i="1"/>
  <c r="BW26" i="1"/>
  <c r="BX26" i="1"/>
  <c r="BY26" i="1"/>
  <c r="BZ26" i="1"/>
  <c r="CA26" i="1"/>
  <c r="CB26" i="1"/>
  <c r="CC26" i="1"/>
  <c r="BW29" i="1"/>
  <c r="BX29" i="1"/>
  <c r="BY29" i="1"/>
  <c r="BZ29" i="1"/>
  <c r="CA29" i="1"/>
  <c r="CB29" i="1"/>
  <c r="CC29" i="1"/>
  <c r="BX20" i="1"/>
  <c r="BY20" i="1"/>
  <c r="BZ20" i="1"/>
  <c r="CA20" i="1"/>
  <c r="CB20" i="1"/>
  <c r="CC20" i="1"/>
  <c r="BW20" i="1"/>
  <c r="BP21" i="1"/>
  <c r="BQ21" i="1"/>
  <c r="BR21" i="1"/>
  <c r="BS21" i="1"/>
  <c r="BT21" i="1"/>
  <c r="BU21" i="1"/>
  <c r="BV21" i="1"/>
  <c r="BP22" i="1"/>
  <c r="BQ22" i="1"/>
  <c r="BR22" i="1"/>
  <c r="BS22" i="1"/>
  <c r="BT22" i="1"/>
  <c r="BU22" i="1"/>
  <c r="BV22" i="1"/>
  <c r="BP25" i="1"/>
  <c r="BQ25" i="1"/>
  <c r="BR25" i="1"/>
  <c r="BS25" i="1"/>
  <c r="BT25" i="1"/>
  <c r="BU25" i="1"/>
  <c r="BV25" i="1"/>
  <c r="BP26" i="1"/>
  <c r="BQ26" i="1"/>
  <c r="BR26" i="1"/>
  <c r="BS26" i="1"/>
  <c r="BT26" i="1"/>
  <c r="BU26" i="1"/>
  <c r="BV26" i="1"/>
  <c r="BP29" i="1"/>
  <c r="BQ29" i="1"/>
  <c r="BR29" i="1"/>
  <c r="BS29" i="1"/>
  <c r="BT29" i="1"/>
  <c r="BU29" i="1"/>
  <c r="BV29" i="1"/>
  <c r="BQ20" i="1"/>
  <c r="BR20" i="1"/>
  <c r="BS20" i="1"/>
  <c r="BT20" i="1"/>
  <c r="BU20" i="1"/>
  <c r="BV20" i="1"/>
  <c r="BP20" i="1"/>
  <c r="BI21" i="1"/>
  <c r="BJ21" i="1"/>
  <c r="BK21" i="1"/>
  <c r="BL21" i="1"/>
  <c r="BM21" i="1"/>
  <c r="BN21" i="1"/>
  <c r="BO21" i="1"/>
  <c r="BI22" i="1"/>
  <c r="BJ22" i="1"/>
  <c r="BK22" i="1"/>
  <c r="BL22" i="1"/>
  <c r="BM22" i="1"/>
  <c r="BN22" i="1"/>
  <c r="BO22" i="1"/>
  <c r="BM24" i="1"/>
  <c r="BI25" i="1"/>
  <c r="BJ25" i="1"/>
  <c r="BK25" i="1"/>
  <c r="BL25" i="1"/>
  <c r="BM25" i="1"/>
  <c r="BN25" i="1"/>
  <c r="BO25" i="1"/>
  <c r="BI26" i="1"/>
  <c r="BJ26" i="1"/>
  <c r="BK26" i="1"/>
  <c r="BL26" i="1"/>
  <c r="BM26" i="1"/>
  <c r="BN26" i="1"/>
  <c r="BO26" i="1"/>
  <c r="BI29" i="1"/>
  <c r="BJ29" i="1"/>
  <c r="BK29" i="1"/>
  <c r="BL29" i="1"/>
  <c r="BM29" i="1"/>
  <c r="BN29" i="1"/>
  <c r="BO29" i="1"/>
  <c r="BJ20" i="1"/>
  <c r="BK20" i="1"/>
  <c r="BL20" i="1"/>
  <c r="BM20" i="1"/>
  <c r="BN20" i="1"/>
  <c r="BO20" i="1"/>
  <c r="BI20" i="1"/>
  <c r="BB21" i="1"/>
  <c r="BC21" i="1"/>
  <c r="BD21" i="1"/>
  <c r="BE21" i="1"/>
  <c r="BF21" i="1"/>
  <c r="BG21" i="1"/>
  <c r="BH21" i="1"/>
  <c r="BB22" i="1"/>
  <c r="BC22" i="1"/>
  <c r="BD22" i="1"/>
  <c r="BE22" i="1"/>
  <c r="BF22" i="1"/>
  <c r="BG22" i="1"/>
  <c r="BH22" i="1"/>
  <c r="BB25" i="1"/>
  <c r="BC25" i="1"/>
  <c r="BD25" i="1"/>
  <c r="BE25" i="1"/>
  <c r="BF25" i="1"/>
  <c r="BG25" i="1"/>
  <c r="BH25" i="1"/>
  <c r="BB26" i="1"/>
  <c r="BC26" i="1"/>
  <c r="BD26" i="1"/>
  <c r="BE26" i="1"/>
  <c r="BF26" i="1"/>
  <c r="BG26" i="1"/>
  <c r="BH26" i="1"/>
  <c r="BB29" i="1"/>
  <c r="BC29" i="1"/>
  <c r="BD29" i="1"/>
  <c r="BE29" i="1"/>
  <c r="BF29" i="1"/>
  <c r="BG29" i="1"/>
  <c r="BH29" i="1"/>
  <c r="BC20" i="1"/>
  <c r="BD20" i="1"/>
  <c r="BE20" i="1"/>
  <c r="BF20" i="1"/>
  <c r="BG20" i="1"/>
  <c r="BH20" i="1"/>
  <c r="BB20" i="1"/>
  <c r="AU21" i="1"/>
  <c r="AV21" i="1"/>
  <c r="AW21" i="1"/>
  <c r="AX21" i="1"/>
  <c r="AY21" i="1"/>
  <c r="AZ21" i="1"/>
  <c r="BA21" i="1"/>
  <c r="AU22" i="1"/>
  <c r="AV22" i="1"/>
  <c r="AW22" i="1"/>
  <c r="AX22" i="1"/>
  <c r="AY22" i="1"/>
  <c r="AZ22" i="1"/>
  <c r="BA22" i="1"/>
  <c r="AU25" i="1"/>
  <c r="AV25" i="1"/>
  <c r="AW25" i="1"/>
  <c r="AX25" i="1"/>
  <c r="AY25" i="1"/>
  <c r="AZ25" i="1"/>
  <c r="BA25" i="1"/>
  <c r="AU26" i="1"/>
  <c r="AV26" i="1"/>
  <c r="AW26" i="1"/>
  <c r="AX26" i="1"/>
  <c r="AY26" i="1"/>
  <c r="AZ26" i="1"/>
  <c r="BA26" i="1"/>
  <c r="AU29" i="1"/>
  <c r="AV29" i="1"/>
  <c r="AW29" i="1"/>
  <c r="AX29" i="1"/>
  <c r="AY29" i="1"/>
  <c r="AZ29" i="1"/>
  <c r="BA29" i="1"/>
  <c r="AV20" i="1"/>
  <c r="AW20" i="1"/>
  <c r="AX20" i="1"/>
  <c r="AY20" i="1"/>
  <c r="AZ20" i="1"/>
  <c r="BA20" i="1"/>
  <c r="AU20" i="1"/>
  <c r="AN21" i="1"/>
  <c r="AO21" i="1"/>
  <c r="AP21" i="1"/>
  <c r="AQ21" i="1"/>
  <c r="AR21" i="1"/>
  <c r="AS21" i="1"/>
  <c r="AT21" i="1"/>
  <c r="AN22" i="1"/>
  <c r="AO22" i="1"/>
  <c r="AP22" i="1"/>
  <c r="AQ22" i="1"/>
  <c r="AR22" i="1"/>
  <c r="AS22" i="1"/>
  <c r="AT22" i="1"/>
  <c r="AN25" i="1"/>
  <c r="AO25" i="1"/>
  <c r="AP25" i="1"/>
  <c r="AQ25" i="1"/>
  <c r="AR25" i="1"/>
  <c r="AS25" i="1"/>
  <c r="AT25" i="1"/>
  <c r="AN26" i="1"/>
  <c r="AO26" i="1"/>
  <c r="AP26" i="1"/>
  <c r="AQ26" i="1"/>
  <c r="AR26" i="1"/>
  <c r="AS26" i="1"/>
  <c r="AT26" i="1"/>
  <c r="AN29" i="1"/>
  <c r="AO29" i="1"/>
  <c r="AP29" i="1"/>
  <c r="AQ29" i="1"/>
  <c r="AR29" i="1"/>
  <c r="AS29" i="1"/>
  <c r="AT29" i="1"/>
  <c r="AO20" i="1"/>
  <c r="AP20" i="1"/>
  <c r="AQ20" i="1"/>
  <c r="AR20" i="1"/>
  <c r="AS20" i="1"/>
  <c r="AT20" i="1"/>
  <c r="AN20" i="1"/>
  <c r="AG21" i="1"/>
  <c r="AH21" i="1"/>
  <c r="AI21" i="1"/>
  <c r="AJ21" i="1"/>
  <c r="AK21" i="1"/>
  <c r="AL21" i="1"/>
  <c r="AM21" i="1"/>
  <c r="AG22" i="1"/>
  <c r="AH22" i="1"/>
  <c r="AI22" i="1"/>
  <c r="AJ22" i="1"/>
  <c r="AK22" i="1"/>
  <c r="AL22" i="1"/>
  <c r="AM22" i="1"/>
  <c r="AG25" i="1"/>
  <c r="AH25" i="1"/>
  <c r="AI25" i="1"/>
  <c r="AJ25" i="1"/>
  <c r="AK25" i="1"/>
  <c r="AL25" i="1"/>
  <c r="AM25" i="1"/>
  <c r="AG26" i="1"/>
  <c r="AH26" i="1"/>
  <c r="AI26" i="1"/>
  <c r="AJ26" i="1"/>
  <c r="AK26" i="1"/>
  <c r="AL26" i="1"/>
  <c r="AM26" i="1"/>
  <c r="AG29" i="1"/>
  <c r="AH29" i="1"/>
  <c r="AI29" i="1"/>
  <c r="AJ29" i="1"/>
  <c r="AK29" i="1"/>
  <c r="AL29" i="1"/>
  <c r="AM29" i="1"/>
  <c r="AH20" i="1"/>
  <c r="AI20" i="1"/>
  <c r="AJ20" i="1"/>
  <c r="AK20" i="1"/>
  <c r="AL20" i="1"/>
  <c r="AM20" i="1"/>
  <c r="AG20" i="1"/>
  <c r="Z21" i="1"/>
  <c r="AA21" i="1"/>
  <c r="AB21" i="1"/>
  <c r="AC21" i="1"/>
  <c r="AD21" i="1"/>
  <c r="AE21" i="1"/>
  <c r="AF21" i="1"/>
  <c r="Z22" i="1"/>
  <c r="AA22" i="1"/>
  <c r="AB22" i="1"/>
  <c r="AC22" i="1"/>
  <c r="AD22" i="1"/>
  <c r="AE22" i="1"/>
  <c r="AF22" i="1"/>
  <c r="Z25" i="1"/>
  <c r="AA25" i="1"/>
  <c r="AB25" i="1"/>
  <c r="AC25" i="1"/>
  <c r="AD25" i="1"/>
  <c r="AE25" i="1"/>
  <c r="AF25" i="1"/>
  <c r="Z26" i="1"/>
  <c r="AA26" i="1"/>
  <c r="AB26" i="1"/>
  <c r="AC26" i="1"/>
  <c r="AD26" i="1"/>
  <c r="AE26" i="1"/>
  <c r="AF26" i="1"/>
  <c r="Z29" i="1"/>
  <c r="AA29" i="1"/>
  <c r="AB29" i="1"/>
  <c r="AC29" i="1"/>
  <c r="AD29" i="1"/>
  <c r="AE29" i="1"/>
  <c r="AF29" i="1"/>
  <c r="AA20" i="1"/>
  <c r="AB20" i="1"/>
  <c r="AC20" i="1"/>
  <c r="AD20" i="1"/>
  <c r="AE20" i="1"/>
  <c r="AF20" i="1"/>
  <c r="Z20" i="1"/>
  <c r="S21" i="1"/>
  <c r="T21" i="1"/>
  <c r="U21" i="1"/>
  <c r="V21" i="1"/>
  <c r="W21" i="1"/>
  <c r="X21" i="1"/>
  <c r="Y21" i="1"/>
  <c r="S22" i="1"/>
  <c r="T22" i="1"/>
  <c r="U22" i="1"/>
  <c r="V22" i="1"/>
  <c r="W22" i="1"/>
  <c r="X22" i="1"/>
  <c r="Y22" i="1"/>
  <c r="U24" i="1"/>
  <c r="S25" i="1"/>
  <c r="T25" i="1"/>
  <c r="U25" i="1"/>
  <c r="V25" i="1"/>
  <c r="W25" i="1"/>
  <c r="X25" i="1"/>
  <c r="Y25" i="1"/>
  <c r="S26" i="1"/>
  <c r="T26" i="1"/>
  <c r="U26" i="1"/>
  <c r="V26" i="1"/>
  <c r="W26" i="1"/>
  <c r="X26" i="1"/>
  <c r="Y26" i="1"/>
  <c r="S29" i="1"/>
  <c r="T29" i="1"/>
  <c r="U29" i="1"/>
  <c r="V29" i="1"/>
  <c r="W29" i="1"/>
  <c r="X29" i="1"/>
  <c r="Y29" i="1"/>
  <c r="T20" i="1"/>
  <c r="U20" i="1"/>
  <c r="V20" i="1"/>
  <c r="W20" i="1"/>
  <c r="X20" i="1"/>
  <c r="Y20" i="1"/>
  <c r="S20" i="1"/>
  <c r="L21" i="1"/>
  <c r="M21" i="1"/>
  <c r="N21" i="1"/>
  <c r="O21" i="1"/>
  <c r="P21" i="1"/>
  <c r="Q21" i="1"/>
  <c r="R21" i="1"/>
  <c r="L22" i="1"/>
  <c r="M22" i="1"/>
  <c r="N22" i="1"/>
  <c r="P22" i="1"/>
  <c r="Q22" i="1"/>
  <c r="R22" i="1"/>
  <c r="Q23" i="1"/>
  <c r="L25" i="1"/>
  <c r="M25" i="1"/>
  <c r="N25" i="1"/>
  <c r="O25" i="1"/>
  <c r="P25" i="1"/>
  <c r="Q25" i="1"/>
  <c r="R25" i="1"/>
  <c r="L26" i="1"/>
  <c r="M26" i="1"/>
  <c r="N26" i="1"/>
  <c r="O26" i="1"/>
  <c r="P26" i="1"/>
  <c r="Q26" i="1"/>
  <c r="R26" i="1"/>
  <c r="L29" i="1"/>
  <c r="M29" i="1"/>
  <c r="N29" i="1"/>
  <c r="O29" i="1"/>
  <c r="P29" i="1"/>
  <c r="Q29" i="1"/>
  <c r="R29" i="1"/>
  <c r="M20" i="1"/>
  <c r="N20" i="1"/>
  <c r="O20" i="1"/>
  <c r="P20" i="1"/>
  <c r="Q20" i="1"/>
  <c r="R20" i="1"/>
  <c r="L20" i="1"/>
  <c r="E21" i="1"/>
  <c r="F21" i="1"/>
  <c r="G21" i="1"/>
  <c r="H21" i="1"/>
  <c r="I21" i="1"/>
  <c r="J21" i="1"/>
  <c r="K21" i="1"/>
  <c r="E22" i="1"/>
  <c r="F22" i="1"/>
  <c r="G22" i="1"/>
  <c r="H22" i="1"/>
  <c r="I22" i="1"/>
  <c r="J22" i="1"/>
  <c r="K22" i="1"/>
  <c r="E24" i="1"/>
  <c r="E25" i="1"/>
  <c r="F25" i="1"/>
  <c r="G25" i="1"/>
  <c r="H25" i="1"/>
  <c r="I25" i="1"/>
  <c r="J25" i="1"/>
  <c r="K25" i="1"/>
  <c r="E26" i="1"/>
  <c r="F26" i="1"/>
  <c r="G26" i="1"/>
  <c r="H26" i="1"/>
  <c r="I26" i="1"/>
  <c r="J26" i="1"/>
  <c r="K26" i="1"/>
  <c r="K27" i="1"/>
  <c r="E28" i="1"/>
  <c r="E29" i="1"/>
  <c r="F29" i="1"/>
  <c r="G29" i="1"/>
  <c r="H29" i="1"/>
  <c r="I29" i="1"/>
  <c r="J29" i="1"/>
  <c r="K29" i="1"/>
  <c r="H31" i="1"/>
  <c r="F20" i="1"/>
  <c r="G20" i="1"/>
  <c r="H20" i="1"/>
  <c r="I20" i="1"/>
  <c r="J20" i="1"/>
  <c r="K20" i="1"/>
  <c r="E20" i="1"/>
  <c r="D21" i="1"/>
  <c r="D22" i="1"/>
  <c r="D24" i="1"/>
  <c r="D25" i="1"/>
  <c r="D26" i="1"/>
  <c r="D29" i="1"/>
  <c r="D20" i="1"/>
  <c r="C25" i="1"/>
  <c r="C26" i="1"/>
  <c r="C29" i="1"/>
  <c r="C22" i="1"/>
  <c r="C21" i="1"/>
  <c r="C20" i="1"/>
  <c r="D31" i="1"/>
  <c r="E31" i="1"/>
  <c r="F31" i="1"/>
  <c r="G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AV31" i="1"/>
  <c r="AW31" i="1"/>
  <c r="AX31" i="1"/>
  <c r="AY31" i="1"/>
  <c r="AZ31" i="1"/>
  <c r="BA31" i="1"/>
  <c r="BB31" i="1"/>
  <c r="BC31" i="1"/>
  <c r="BD31" i="1"/>
  <c r="BE31" i="1"/>
  <c r="BF31" i="1"/>
  <c r="BG31" i="1"/>
  <c r="BH31" i="1"/>
  <c r="BI31" i="1"/>
  <c r="BJ31" i="1"/>
  <c r="BK31" i="1"/>
  <c r="BL31" i="1"/>
  <c r="BM31" i="1"/>
  <c r="BN31" i="1"/>
  <c r="BO31" i="1"/>
  <c r="BP31" i="1"/>
  <c r="BQ31" i="1"/>
  <c r="BR31" i="1"/>
  <c r="BS31" i="1"/>
  <c r="BT31" i="1"/>
  <c r="BU31" i="1"/>
  <c r="BV31" i="1"/>
  <c r="BW31" i="1"/>
  <c r="BX31" i="1"/>
  <c r="BY31" i="1"/>
  <c r="BZ31" i="1"/>
  <c r="CA31" i="1"/>
  <c r="CB31" i="1"/>
  <c r="CC31" i="1"/>
  <c r="CD31" i="1"/>
  <c r="CE31" i="1"/>
  <c r="CF31" i="1"/>
  <c r="CG31" i="1"/>
  <c r="CH31" i="1"/>
  <c r="CI31" i="1"/>
  <c r="CJ31" i="1"/>
  <c r="CK31" i="1"/>
  <c r="CL31" i="1"/>
  <c r="CM31" i="1"/>
  <c r="CN31" i="1"/>
  <c r="CO31" i="1"/>
  <c r="CP31" i="1"/>
  <c r="CQ31" i="1"/>
  <c r="CR31" i="1"/>
  <c r="CS31" i="1"/>
  <c r="CT31" i="1"/>
  <c r="CU31" i="1"/>
  <c r="CV31" i="1"/>
  <c r="CW31" i="1"/>
  <c r="CX31" i="1"/>
  <c r="BD27" i="1"/>
  <c r="D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BS23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N24" i="1"/>
  <c r="BO24" i="1"/>
  <c r="BQ24" i="1"/>
  <c r="BR24" i="1"/>
  <c r="BS24" i="1"/>
  <c r="BT24" i="1"/>
  <c r="BU24" i="1"/>
  <c r="BV24" i="1"/>
  <c r="BW24" i="1"/>
  <c r="BX24" i="1"/>
  <c r="BY24" i="1"/>
  <c r="BZ24" i="1"/>
  <c r="CA24" i="1"/>
  <c r="CC24" i="1"/>
  <c r="CD24" i="1"/>
  <c r="CE24" i="1"/>
  <c r="CF24" i="1"/>
  <c r="CG24" i="1"/>
  <c r="CH24" i="1"/>
  <c r="CI24" i="1"/>
  <c r="CJ24" i="1"/>
  <c r="CK24" i="1"/>
  <c r="CL24" i="1"/>
  <c r="CM24" i="1"/>
  <c r="CO24" i="1"/>
  <c r="CP24" i="1"/>
  <c r="CQ24" i="1"/>
  <c r="CR24" i="1"/>
  <c r="CS24" i="1"/>
  <c r="CT24" i="1"/>
  <c r="CU24" i="1"/>
  <c r="CV24" i="1"/>
  <c r="CX24" i="1"/>
  <c r="C31" i="1"/>
  <c r="C28" i="1"/>
  <c r="C27" i="1" l="1"/>
  <c r="CX27" i="1"/>
  <c r="CL27" i="1"/>
  <c r="BV27" i="1"/>
  <c r="BJ27" i="1"/>
  <c r="BB27" i="1"/>
  <c r="AT27" i="1"/>
  <c r="AL27" i="1"/>
  <c r="AD27" i="1"/>
  <c r="R27" i="1"/>
  <c r="J27" i="1"/>
  <c r="CW27" i="1"/>
  <c r="CS27" i="1"/>
  <c r="CO27" i="1"/>
  <c r="CK27" i="1"/>
  <c r="BU27" i="1"/>
  <c r="BQ27" i="1"/>
  <c r="BE27" i="1"/>
  <c r="AW27" i="1"/>
  <c r="AO27" i="1"/>
  <c r="AG27" i="1"/>
  <c r="Y27" i="1"/>
  <c r="Q27" i="1"/>
  <c r="M27" i="1"/>
  <c r="E27" i="1"/>
  <c r="CV27" i="1"/>
  <c r="CN27" i="1"/>
  <c r="CJ27" i="1"/>
  <c r="BX27" i="1"/>
  <c r="BT27" i="1"/>
  <c r="BL27" i="1"/>
  <c r="AZ27" i="1"/>
  <c r="AV27" i="1"/>
  <c r="AR27" i="1"/>
  <c r="AN27" i="1"/>
  <c r="AJ27" i="1"/>
  <c r="AF27" i="1"/>
  <c r="AB27" i="1"/>
  <c r="X27" i="1"/>
  <c r="T27" i="1"/>
  <c r="P27" i="1"/>
  <c r="L27" i="1"/>
  <c r="H27" i="1"/>
  <c r="D27" i="1"/>
  <c r="CT27" i="1"/>
  <c r="CP27" i="1"/>
  <c r="BZ27" i="1"/>
  <c r="BR27" i="1"/>
  <c r="BN27" i="1"/>
  <c r="BF27" i="1"/>
  <c r="AX27" i="1"/>
  <c r="AP27" i="1"/>
  <c r="AH27" i="1"/>
  <c r="Z27" i="1"/>
  <c r="V27" i="1"/>
  <c r="N27" i="1"/>
  <c r="F27" i="1"/>
  <c r="BM27" i="1"/>
  <c r="BA27" i="1"/>
  <c r="AS27" i="1"/>
  <c r="AK27" i="1"/>
  <c r="AC27" i="1"/>
  <c r="U27" i="1"/>
  <c r="I27" i="1"/>
  <c r="CU27" i="1"/>
  <c r="CM27" i="1"/>
  <c r="CI27" i="1"/>
  <c r="CA27" i="1"/>
  <c r="BW27" i="1"/>
  <c r="BO27" i="1"/>
  <c r="BK27" i="1"/>
  <c r="BG27" i="1"/>
  <c r="BC27" i="1"/>
  <c r="AY27" i="1"/>
  <c r="AU27" i="1"/>
  <c r="AQ27" i="1"/>
  <c r="AM27" i="1"/>
  <c r="AI27" i="1"/>
  <c r="AE27" i="1"/>
  <c r="AA27" i="1"/>
  <c r="W27" i="1"/>
  <c r="S27" i="1"/>
  <c r="O27" i="1"/>
  <c r="G27" i="1"/>
  <c r="CB27" i="1"/>
  <c r="CH27" i="1"/>
  <c r="CH33" i="1"/>
  <c r="CG27" i="1"/>
  <c r="CF27" i="1"/>
  <c r="CE27" i="1"/>
  <c r="CD27" i="1"/>
  <c r="CC27" i="1"/>
  <c r="BP27" i="1"/>
  <c r="BI27" i="1"/>
  <c r="BH27" i="1"/>
  <c r="BA32" i="1"/>
  <c r="BD32" i="1"/>
  <c r="AV32" i="1"/>
  <c r="AR32" i="1"/>
  <c r="AA30" i="1"/>
  <c r="CV32" i="1"/>
  <c r="BO23" i="1"/>
  <c r="BK23" i="1"/>
  <c r="BG23" i="1"/>
  <c r="BC23" i="1"/>
  <c r="BC32" i="1"/>
  <c r="AY23" i="1"/>
  <c r="AU23" i="1"/>
  <c r="AQ23" i="1"/>
  <c r="AM23" i="1"/>
  <c r="AI23" i="1"/>
  <c r="AE23" i="1"/>
  <c r="AA23" i="1"/>
  <c r="W23" i="1"/>
  <c r="S23" i="1"/>
  <c r="O23" i="1"/>
  <c r="K23" i="1"/>
  <c r="G23" i="1"/>
  <c r="CU23" i="1"/>
  <c r="CQ23" i="1"/>
  <c r="CM23" i="1"/>
  <c r="CI23" i="1"/>
  <c r="CE23" i="1"/>
  <c r="CA23" i="1"/>
  <c r="AT32" i="1"/>
  <c r="CD30" i="1"/>
  <c r="BI30" i="1"/>
  <c r="BA30" i="1"/>
  <c r="AS30" i="1"/>
  <c r="AO30" i="1"/>
  <c r="AK30" i="1"/>
  <c r="AG30" i="1"/>
  <c r="Y30" i="1"/>
  <c r="U30" i="1"/>
  <c r="I30" i="1"/>
  <c r="E30" i="1"/>
  <c r="BY27" i="1"/>
  <c r="BW23" i="1"/>
  <c r="AL30" i="1"/>
  <c r="J30" i="1"/>
  <c r="AS23" i="1"/>
  <c r="AG23" i="1"/>
  <c r="AC23" i="1"/>
  <c r="Y23" i="1"/>
  <c r="U23" i="1"/>
  <c r="M23" i="1"/>
  <c r="E23" i="1"/>
  <c r="CK30" i="1"/>
  <c r="AN30" i="1"/>
  <c r="AF30" i="1"/>
  <c r="AB30" i="1"/>
  <c r="P30" i="1"/>
  <c r="L30" i="1"/>
  <c r="D30" i="1"/>
  <c r="BS27" i="1"/>
  <c r="J32" i="1"/>
  <c r="AF32" i="1"/>
  <c r="AB32" i="1"/>
  <c r="P32" i="1"/>
  <c r="L32" i="1"/>
  <c r="V32" i="1"/>
  <c r="L23" i="1"/>
  <c r="BP23" i="1"/>
  <c r="AB23" i="1"/>
  <c r="BH23" i="1"/>
  <c r="BV23" i="1"/>
  <c r="BR23" i="1"/>
  <c r="BJ23" i="1"/>
  <c r="BB23" i="1"/>
  <c r="AT23" i="1"/>
  <c r="AL32" i="1"/>
  <c r="AL23" i="1"/>
  <c r="F32" i="1"/>
  <c r="F23" i="1"/>
  <c r="CX30" i="1"/>
  <c r="CP30" i="1"/>
  <c r="CL30" i="1"/>
  <c r="CH30" i="1"/>
  <c r="BZ30" i="1"/>
  <c r="BR30" i="1"/>
  <c r="BJ30" i="1"/>
  <c r="BB30" i="1"/>
  <c r="AT30" i="1"/>
  <c r="AP30" i="1"/>
  <c r="AH30" i="1"/>
  <c r="Z30" i="1"/>
  <c r="R30" i="1"/>
  <c r="N30" i="1"/>
  <c r="F30" i="1"/>
  <c r="J23" i="1"/>
  <c r="BY30" i="1"/>
  <c r="V23" i="1"/>
  <c r="BZ23" i="1"/>
  <c r="CX32" i="1"/>
  <c r="CX23" i="1"/>
  <c r="CT32" i="1"/>
  <c r="CT23" i="1"/>
  <c r="CP23" i="1"/>
  <c r="CH23" i="1"/>
  <c r="CD23" i="1"/>
  <c r="BF23" i="1"/>
  <c r="AX23" i="1"/>
  <c r="AP23" i="1"/>
  <c r="AH32" i="1"/>
  <c r="AH23" i="1"/>
  <c r="AD32" i="1"/>
  <c r="AD23" i="1"/>
  <c r="Z32" i="1"/>
  <c r="Z23" i="1"/>
  <c r="R32" i="1"/>
  <c r="R23" i="1"/>
  <c r="N32" i="1"/>
  <c r="N23" i="1"/>
  <c r="CT30" i="1"/>
  <c r="BV30" i="1"/>
  <c r="BN30" i="1"/>
  <c r="BF30" i="1"/>
  <c r="AX30" i="1"/>
  <c r="AD30" i="1"/>
  <c r="V30" i="1"/>
  <c r="C30" i="1"/>
  <c r="CU30" i="1"/>
  <c r="CQ30" i="1"/>
  <c r="CM30" i="1"/>
  <c r="CI30" i="1"/>
  <c r="CE30" i="1"/>
  <c r="CA30" i="1"/>
  <c r="BW30" i="1"/>
  <c r="BS30" i="1"/>
  <c r="BO30" i="1"/>
  <c r="BK30" i="1"/>
  <c r="BG30" i="1"/>
  <c r="BC30" i="1"/>
  <c r="AY30" i="1"/>
  <c r="AU30" i="1"/>
  <c r="AQ30" i="1"/>
  <c r="AM30" i="1"/>
  <c r="AI30" i="1"/>
  <c r="AE30" i="1"/>
  <c r="W30" i="1"/>
  <c r="S30" i="1"/>
  <c r="O30" i="1"/>
  <c r="K30" i="1"/>
  <c r="G30" i="1"/>
  <c r="BN23" i="1"/>
  <c r="CL23" i="1"/>
  <c r="CW32" i="1"/>
  <c r="CW23" i="1"/>
  <c r="CS32" i="1"/>
  <c r="CS23" i="1"/>
  <c r="CO23" i="1"/>
  <c r="CG23" i="1"/>
  <c r="CC23" i="1"/>
  <c r="BQ23" i="1"/>
  <c r="BM23" i="1"/>
  <c r="BI23" i="1"/>
  <c r="BA23" i="1"/>
  <c r="AW32" i="1"/>
  <c r="AW23" i="1"/>
  <c r="AO32" i="1"/>
  <c r="AK32" i="1"/>
  <c r="AK23" i="1"/>
  <c r="I32" i="1"/>
  <c r="I23" i="1"/>
  <c r="CW30" i="1"/>
  <c r="CS30" i="1"/>
  <c r="CO30" i="1"/>
  <c r="CG30" i="1"/>
  <c r="CC30" i="1"/>
  <c r="BU30" i="1"/>
  <c r="BQ30" i="1"/>
  <c r="BE30" i="1"/>
  <c r="AC30" i="1"/>
  <c r="Q30" i="1"/>
  <c r="M30" i="1"/>
  <c r="P23" i="1"/>
  <c r="AF23" i="1"/>
  <c r="AO23" i="1"/>
  <c r="BE23" i="1"/>
  <c r="BU23" i="1"/>
  <c r="CR32" i="1"/>
  <c r="CR23" i="1"/>
  <c r="CN23" i="1"/>
  <c r="CF23" i="1"/>
  <c r="CB23" i="1"/>
  <c r="BX23" i="1"/>
  <c r="BL23" i="1"/>
  <c r="AZ23" i="1"/>
  <c r="AV23" i="1"/>
  <c r="AR23" i="1"/>
  <c r="AN23" i="1"/>
  <c r="AJ32" i="1"/>
  <c r="AJ23" i="1"/>
  <c r="X32" i="1"/>
  <c r="X23" i="1"/>
  <c r="T23" i="1"/>
  <c r="H23" i="1"/>
  <c r="D32" i="1"/>
  <c r="D23" i="1"/>
  <c r="CR30" i="1"/>
  <c r="CN30" i="1"/>
  <c r="CJ30" i="1"/>
  <c r="CF30" i="1"/>
  <c r="CB30" i="1"/>
  <c r="BT30" i="1"/>
  <c r="BL30" i="1"/>
  <c r="AZ30" i="1"/>
  <c r="AV30" i="1"/>
  <c r="AJ30" i="1"/>
  <c r="X30" i="1"/>
  <c r="T30" i="1"/>
  <c r="H30" i="1"/>
  <c r="BD23" i="1"/>
  <c r="BT23" i="1"/>
  <c r="CV23" i="1"/>
  <c r="N33" i="1"/>
  <c r="W32" i="1"/>
  <c r="S32" i="1"/>
  <c r="AG32" i="1"/>
  <c r="U32" i="1"/>
  <c r="Q32" i="1"/>
  <c r="I33" i="1"/>
  <c r="J33" i="1"/>
  <c r="AF33" i="1"/>
  <c r="AB33" i="1"/>
  <c r="C24" i="1"/>
  <c r="CP32" i="1" l="1"/>
  <c r="CO32" i="1"/>
  <c r="CN32" i="1"/>
  <c r="CL32" i="1"/>
  <c r="CK32" i="1"/>
  <c r="CI32" i="1"/>
  <c r="CJ32" i="1"/>
  <c r="BV32" i="1"/>
  <c r="BP32" i="1"/>
  <c r="BM32" i="1"/>
  <c r="BT32" i="1"/>
  <c r="CE32" i="1"/>
  <c r="CD32" i="1"/>
  <c r="BN32" i="1"/>
  <c r="BU32" i="1"/>
  <c r="BG32" i="1"/>
  <c r="BX32" i="1"/>
  <c r="CH32" i="1"/>
  <c r="CG32" i="1"/>
  <c r="BI32" i="1"/>
  <c r="BH32" i="1"/>
  <c r="BQ32" i="1"/>
  <c r="BZ32" i="1"/>
  <c r="BI33" i="1"/>
  <c r="CB32" i="1"/>
  <c r="AP32" i="1"/>
  <c r="BT33" i="1"/>
  <c r="AO33" i="1"/>
  <c r="BU33" i="1"/>
  <c r="BE32" i="1"/>
  <c r="AR30" i="1"/>
  <c r="CC32" i="1"/>
  <c r="AV33" i="1"/>
  <c r="AT33" i="1"/>
  <c r="AX32" i="1"/>
  <c r="BL32" i="1"/>
  <c r="BJ32" i="1"/>
  <c r="BP33" i="1"/>
  <c r="BH33" i="1"/>
  <c r="BX33" i="1"/>
  <c r="AN33" i="1"/>
  <c r="BB32" i="1"/>
  <c r="BR32" i="1"/>
  <c r="BY32" i="1"/>
  <c r="BF32" i="1"/>
  <c r="BD30" i="1"/>
  <c r="BK32" i="1"/>
  <c r="BX30" i="1"/>
  <c r="BV33" i="1"/>
  <c r="AW30" i="1"/>
  <c r="BM30" i="1"/>
  <c r="BC33" i="1"/>
  <c r="BH30" i="1"/>
  <c r="AS33" i="1"/>
  <c r="BN33" i="1"/>
  <c r="BP30" i="1"/>
  <c r="CN33" i="1"/>
  <c r="BB33" i="1"/>
  <c r="BR33" i="1"/>
  <c r="L33" i="1"/>
  <c r="AP33" i="1"/>
  <c r="BD33" i="1"/>
  <c r="BG33" i="1"/>
  <c r="BZ33" i="1"/>
  <c r="CB33" i="1"/>
  <c r="CS33" i="1"/>
  <c r="CE33" i="1"/>
  <c r="CX33" i="1"/>
  <c r="CG33" i="1"/>
  <c r="W33" i="1"/>
  <c r="CD33" i="1"/>
  <c r="P33" i="1"/>
  <c r="U33" i="1"/>
  <c r="BJ33" i="1"/>
  <c r="AG33" i="1"/>
  <c r="AL33" i="1"/>
  <c r="AD33" i="1"/>
  <c r="BA33" i="1"/>
  <c r="R33" i="1"/>
  <c r="BF33" i="1"/>
  <c r="AJ33" i="1"/>
  <c r="AA33" i="1"/>
  <c r="AA32" i="1"/>
  <c r="AQ33" i="1"/>
  <c r="AQ32" i="1"/>
  <c r="BW33" i="1"/>
  <c r="BW32" i="1"/>
  <c r="S33" i="1"/>
  <c r="BK33" i="1"/>
  <c r="BM33" i="1"/>
  <c r="CO33" i="1"/>
  <c r="O33" i="1"/>
  <c r="O32" i="1"/>
  <c r="CQ33" i="1"/>
  <c r="CQ32" i="1"/>
  <c r="BL33" i="1"/>
  <c r="CR33" i="1"/>
  <c r="AK33" i="1"/>
  <c r="BQ33" i="1"/>
  <c r="CW33" i="1"/>
  <c r="F33" i="1"/>
  <c r="BE33" i="1"/>
  <c r="AH33" i="1"/>
  <c r="CT33" i="1"/>
  <c r="CJ33" i="1"/>
  <c r="CK33" i="1"/>
  <c r="AI33" i="1"/>
  <c r="AI32" i="1"/>
  <c r="AY33" i="1"/>
  <c r="AY32" i="1"/>
  <c r="BO33" i="1"/>
  <c r="BO32" i="1"/>
  <c r="CU33" i="1"/>
  <c r="CU32" i="1"/>
  <c r="X33" i="1"/>
  <c r="M33" i="1"/>
  <c r="M32" i="1"/>
  <c r="AC33" i="1"/>
  <c r="AC32" i="1"/>
  <c r="K33" i="1"/>
  <c r="K32" i="1"/>
  <c r="CM33" i="1"/>
  <c r="CM32" i="1"/>
  <c r="BY33" i="1"/>
  <c r="AE33" i="1"/>
  <c r="AE32" i="1"/>
  <c r="AU33" i="1"/>
  <c r="AU32" i="1"/>
  <c r="CA33" i="1"/>
  <c r="CA32" i="1"/>
  <c r="T33" i="1"/>
  <c r="T32" i="1"/>
  <c r="AZ33" i="1"/>
  <c r="AZ32" i="1"/>
  <c r="CI33" i="1"/>
  <c r="AR33" i="1"/>
  <c r="Z33" i="1"/>
  <c r="CL33" i="1"/>
  <c r="Q33" i="1"/>
  <c r="AW33" i="1"/>
  <c r="CC33" i="1"/>
  <c r="V33" i="1"/>
  <c r="CP33" i="1"/>
  <c r="E33" i="1"/>
  <c r="E32" i="1"/>
  <c r="Y33" i="1"/>
  <c r="Y32" i="1"/>
  <c r="AX33" i="1"/>
  <c r="D33" i="1"/>
  <c r="G33" i="1"/>
  <c r="G32" i="1"/>
  <c r="AM33" i="1"/>
  <c r="AM32" i="1"/>
  <c r="BS33" i="1"/>
  <c r="BS32" i="1"/>
  <c r="CV33" i="1"/>
  <c r="CV30" i="1"/>
  <c r="H33" i="1"/>
  <c r="H32" i="1"/>
  <c r="AN32" i="1"/>
  <c r="CF33" i="1"/>
  <c r="CF32" i="1"/>
  <c r="AS32" i="1"/>
  <c r="C23" i="1"/>
  <c r="C32" i="1" l="1"/>
  <c r="C33" i="1"/>
</calcChain>
</file>

<file path=xl/sharedStrings.xml><?xml version="1.0" encoding="utf-8"?>
<sst xmlns="http://schemas.openxmlformats.org/spreadsheetml/2006/main" count="123" uniqueCount="78">
  <si>
    <t>Date</t>
    <phoneticPr fontId="0" type="noConversion"/>
  </si>
  <si>
    <t>Quantity pump OK</t>
  </si>
  <si>
    <t>Total production quantity</t>
  </si>
  <si>
    <t>% pump NOK</t>
    <phoneticPr fontId="0" type="noConversion"/>
  </si>
  <si>
    <t>Hours of production</t>
  </si>
  <si>
    <t>Total downtime (mn)</t>
  </si>
  <si>
    <t>Net working time (mn)</t>
  </si>
  <si>
    <t>Maximum pump quantity realisable</t>
    <phoneticPr fontId="0" type="noConversion"/>
  </si>
  <si>
    <t>Cycle time (sec)</t>
  </si>
  <si>
    <t>FTQ</t>
  </si>
  <si>
    <t>Availability</t>
  </si>
  <si>
    <t>Performance</t>
  </si>
  <si>
    <t>OEE</t>
  </si>
  <si>
    <t>W1</t>
  </si>
  <si>
    <t>W2</t>
  </si>
  <si>
    <t>W3</t>
  </si>
  <si>
    <t>W4</t>
  </si>
  <si>
    <t>W5</t>
  </si>
  <si>
    <t>W6</t>
  </si>
  <si>
    <t>W7</t>
  </si>
  <si>
    <t>W8</t>
  </si>
  <si>
    <t>W9</t>
  </si>
  <si>
    <t>W10</t>
  </si>
  <si>
    <t>W11</t>
  </si>
  <si>
    <t>W12</t>
  </si>
  <si>
    <t>W13</t>
  </si>
  <si>
    <t>W14</t>
  </si>
  <si>
    <t>W15</t>
  </si>
  <si>
    <t>W16</t>
  </si>
  <si>
    <t>W17</t>
  </si>
  <si>
    <t>W18</t>
  </si>
  <si>
    <t>W19</t>
  </si>
  <si>
    <t>W20</t>
  </si>
  <si>
    <t>W21</t>
  </si>
  <si>
    <t>W22</t>
  </si>
  <si>
    <t>W23</t>
  </si>
  <si>
    <t>W24</t>
  </si>
  <si>
    <t>W25</t>
  </si>
  <si>
    <t>W26</t>
  </si>
  <si>
    <t>W27</t>
  </si>
  <si>
    <t>W28</t>
  </si>
  <si>
    <t>W29</t>
  </si>
  <si>
    <t>W30</t>
  </si>
  <si>
    <t>W31</t>
  </si>
  <si>
    <t>W32</t>
  </si>
  <si>
    <t>W33</t>
  </si>
  <si>
    <t>W34</t>
  </si>
  <si>
    <t>W35</t>
  </si>
  <si>
    <t>W36</t>
  </si>
  <si>
    <t>W37</t>
  </si>
  <si>
    <t>W38</t>
  </si>
  <si>
    <t>W39</t>
  </si>
  <si>
    <t>W40</t>
  </si>
  <si>
    <t>W41</t>
  </si>
  <si>
    <t>W42</t>
  </si>
  <si>
    <t>W43</t>
  </si>
  <si>
    <t>W44</t>
  </si>
  <si>
    <t>W45</t>
  </si>
  <si>
    <t>W46</t>
  </si>
  <si>
    <t>W47</t>
  </si>
  <si>
    <t>W48</t>
  </si>
  <si>
    <t>W49</t>
  </si>
  <si>
    <t>W50</t>
  </si>
  <si>
    <t>W51</t>
  </si>
  <si>
    <t>W52</t>
  </si>
  <si>
    <t>JULY</t>
  </si>
  <si>
    <t>AUGUST</t>
  </si>
  <si>
    <t>SEPTEMBER</t>
  </si>
  <si>
    <t>No. Week</t>
  </si>
  <si>
    <t>ACTIVE?</t>
  </si>
  <si>
    <t>No. week</t>
  </si>
  <si>
    <t>Defect</t>
  </si>
  <si>
    <t>Action/Analysis</t>
  </si>
  <si>
    <t>Result</t>
  </si>
  <si>
    <t>Due date</t>
  </si>
  <si>
    <t>OPL Priorities</t>
  </si>
  <si>
    <t>Quantity pump NOK</t>
  </si>
  <si>
    <t>Total downtime (h)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</si>
</sst>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m/d;@"/>
    <numFmt numFmtId="165" formatCode="0.0"/>
    <numFmt numFmtId="166" formatCode="0.0%"/>
    <numFmt numFmtId="167" formatCode="0_ "/>
    <numFmt numFmtId="168" formatCode="0.00_ "/>
  </numFmts>
  <fonts count="19">
    <font>
      <sz val="11"/>
      <color theme="1"/>
      <name val="Calibri"/>
      <family val="2"/>
      <charset val="134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34"/>
      <scheme val="minor"/>
    </font>
    <font>
      <b/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b/>
      <sz val="10"/>
      <color theme="0" tint="-0.499984740745262"/>
      <name val="Calibri"/>
      <family val="2"/>
      <scheme val="minor"/>
    </font>
    <font>
      <b/>
      <sz val="12"/>
      <color theme="1"/>
      <name val="Calibri"/>
      <family val="2"/>
      <charset val="134"/>
      <scheme val="minor"/>
    </font>
    <font>
      <b/>
      <sz val="14"/>
      <color theme="1"/>
      <name val="Calibri"/>
      <family val="2"/>
      <charset val="134"/>
      <scheme val="minor"/>
    </font>
    <font>
      <b/>
      <sz val="18"/>
      <color theme="1"/>
      <name val="Calibri"/>
      <family val="2"/>
      <scheme val="minor"/>
    </font>
    <font>
      <sz val="9"/>
      <name val="Calibri"/>
      <family val="2"/>
      <charset val="134"/>
      <scheme val="minor"/>
    </font>
    <font>
      <b/>
      <sz val="11"/>
      <color theme="1"/>
      <name val="Calibri"/>
      <family val="3"/>
      <charset val="134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32">
    <xf numFmtId="0" fontId="0" fillId="0" borderId="0" xfId="0"/>
    <xf numFmtId="0" fontId="6" fillId="0" borderId="0" xfId="0" applyFont="1" applyAlignment="1" applyProtection="1">
      <alignment horizontal="center" vertical="center"/>
      <protection locked="0"/>
    </xf>
    <xf numFmtId="0" fontId="4" fillId="7" borderId="1" xfId="0" applyFont="1" applyFill="1" applyBorder="1" applyAlignment="1" applyProtection="1">
      <alignment horizontal="center" vertical="center"/>
    </xf>
    <xf numFmtId="0" fontId="4" fillId="7" borderId="8" xfId="0" applyFont="1" applyFill="1" applyBorder="1" applyAlignment="1" applyProtection="1">
      <alignment horizontal="center" vertical="center"/>
    </xf>
    <xf numFmtId="0" fontId="4" fillId="8" borderId="3" xfId="0" applyFont="1" applyFill="1" applyBorder="1" applyProtection="1"/>
    <xf numFmtId="0" fontId="4" fillId="8" borderId="5" xfId="0" applyFont="1" applyFill="1" applyBorder="1" applyProtection="1"/>
    <xf numFmtId="0" fontId="4" fillId="0" borderId="0" xfId="0" applyFont="1" applyProtection="1"/>
    <xf numFmtId="0" fontId="8" fillId="0" borderId="0" xfId="0" applyFont="1" applyProtection="1">
      <protection locked="0"/>
    </xf>
    <xf numFmtId="0" fontId="5" fillId="5" borderId="0" xfId="0" applyFont="1" applyFill="1" applyAlignment="1" applyProtection="1">
      <alignment horizontal="center" vertical="center"/>
    </xf>
    <xf numFmtId="0" fontId="5" fillId="5" borderId="0" xfId="0" applyFont="1" applyFill="1" applyProtection="1"/>
    <xf numFmtId="0" fontId="9" fillId="5" borderId="21" xfId="0" applyFont="1" applyFill="1" applyBorder="1" applyAlignment="1" applyProtection="1">
      <alignment horizontal="right" vertical="center"/>
    </xf>
    <xf numFmtId="0" fontId="8" fillId="3" borderId="0" xfId="0" applyFont="1" applyFill="1" applyAlignment="1" applyProtection="1">
      <alignment horizontal="center" vertical="center"/>
    </xf>
    <xf numFmtId="166" fontId="8" fillId="3" borderId="3" xfId="1" applyNumberFormat="1" applyFont="1" applyFill="1" applyBorder="1" applyAlignment="1" applyProtection="1">
      <alignment horizontal="center" vertical="center"/>
    </xf>
    <xf numFmtId="0" fontId="8" fillId="0" borderId="0" xfId="0" applyFont="1" applyProtection="1"/>
    <xf numFmtId="0" fontId="8" fillId="8" borderId="0" xfId="0" applyFont="1" applyFill="1" applyProtection="1"/>
    <xf numFmtId="0" fontId="9" fillId="5" borderId="0" xfId="0" applyFont="1" applyFill="1" applyAlignment="1" applyProtection="1">
      <alignment horizontal="center" vertical="center"/>
    </xf>
    <xf numFmtId="164" fontId="9" fillId="5" borderId="22" xfId="0" applyNumberFormat="1" applyFont="1" applyFill="1" applyBorder="1" applyAlignment="1" applyProtection="1">
      <alignment horizontal="center" vertical="center"/>
    </xf>
    <xf numFmtId="164" fontId="9" fillId="5" borderId="18" xfId="0" applyNumberFormat="1" applyFont="1" applyFill="1" applyBorder="1" applyAlignment="1" applyProtection="1">
      <alignment horizontal="center" vertical="center"/>
    </xf>
    <xf numFmtId="164" fontId="9" fillId="5" borderId="12" xfId="0" applyNumberFormat="1" applyFont="1" applyFill="1" applyBorder="1" applyAlignment="1" applyProtection="1">
      <alignment horizontal="center" vertical="center"/>
    </xf>
    <xf numFmtId="0" fontId="9" fillId="5" borderId="0" xfId="0" applyFont="1" applyFill="1" applyProtection="1"/>
    <xf numFmtId="0" fontId="6" fillId="9" borderId="0" xfId="0" applyFont="1" applyFill="1" applyAlignment="1" applyProtection="1">
      <alignment horizontal="center" vertical="center"/>
      <protection locked="0"/>
    </xf>
    <xf numFmtId="1" fontId="6" fillId="9" borderId="3" xfId="0" applyNumberFormat="1" applyFont="1" applyFill="1" applyBorder="1" applyAlignment="1" applyProtection="1">
      <alignment horizontal="center" vertical="center"/>
      <protection locked="0"/>
    </xf>
    <xf numFmtId="1" fontId="6" fillId="9" borderId="4" xfId="0" applyNumberFormat="1" applyFont="1" applyFill="1" applyBorder="1" applyAlignment="1" applyProtection="1">
      <alignment horizontal="center" vertical="center"/>
      <protection locked="0"/>
    </xf>
    <xf numFmtId="1" fontId="6" fillId="9" borderId="9" xfId="0" applyNumberFormat="1" applyFont="1" applyFill="1" applyBorder="1" applyAlignment="1" applyProtection="1">
      <alignment horizontal="center" vertical="center"/>
      <protection locked="0"/>
    </xf>
    <xf numFmtId="0" fontId="6" fillId="9" borderId="0" xfId="0" applyFont="1" applyFill="1" applyProtection="1">
      <protection locked="0"/>
    </xf>
    <xf numFmtId="0" fontId="6" fillId="9" borderId="3" xfId="0" applyFont="1" applyFill="1" applyBorder="1" applyAlignment="1" applyProtection="1">
      <alignment horizontal="center" vertical="center"/>
      <protection locked="0"/>
    </xf>
    <xf numFmtId="0" fontId="6" fillId="9" borderId="4" xfId="0" applyFont="1" applyFill="1" applyBorder="1" applyAlignment="1" applyProtection="1">
      <alignment horizontal="center" vertical="center"/>
      <protection locked="0"/>
    </xf>
    <xf numFmtId="0" fontId="6" fillId="9" borderId="9" xfId="0" applyFont="1" applyFill="1" applyBorder="1" applyAlignment="1" applyProtection="1">
      <alignment horizontal="center" vertical="center"/>
      <protection locked="0"/>
    </xf>
    <xf numFmtId="0" fontId="6" fillId="0" borderId="0" xfId="0" applyFont="1" applyProtection="1">
      <protection locked="0"/>
    </xf>
    <xf numFmtId="165" fontId="6" fillId="9" borderId="3" xfId="0" applyNumberFormat="1" applyFont="1" applyFill="1" applyBorder="1" applyAlignment="1" applyProtection="1">
      <alignment horizontal="center" vertical="center"/>
      <protection locked="0"/>
    </xf>
    <xf numFmtId="165" fontId="6" fillId="9" borderId="4" xfId="0" applyNumberFormat="1" applyFont="1" applyFill="1" applyBorder="1" applyAlignment="1" applyProtection="1">
      <alignment horizontal="center" vertical="center"/>
      <protection locked="0"/>
    </xf>
    <xf numFmtId="165" fontId="6" fillId="9" borderId="9" xfId="0" applyNumberFormat="1" applyFont="1" applyFill="1" applyBorder="1" applyAlignment="1" applyProtection="1">
      <alignment horizontal="center" vertical="center"/>
      <protection locked="0"/>
    </xf>
    <xf numFmtId="0" fontId="10" fillId="9" borderId="7" xfId="0" applyFont="1" applyFill="1" applyBorder="1" applyAlignment="1" applyProtection="1">
      <alignment horizontal="right" vertical="center"/>
    </xf>
    <xf numFmtId="0" fontId="11" fillId="9" borderId="7" xfId="0" applyFont="1" applyFill="1" applyBorder="1" applyAlignment="1" applyProtection="1">
      <alignment horizontal="right" vertical="center"/>
    </xf>
    <xf numFmtId="0" fontId="6" fillId="9" borderId="7" xfId="0" applyFont="1" applyFill="1" applyBorder="1" applyAlignment="1" applyProtection="1">
      <alignment horizontal="right" vertical="center"/>
    </xf>
    <xf numFmtId="0" fontId="6" fillId="3" borderId="7" xfId="0" applyFont="1" applyFill="1" applyBorder="1" applyAlignment="1" applyProtection="1">
      <alignment horizontal="right" vertical="center"/>
    </xf>
    <xf numFmtId="0" fontId="6" fillId="3" borderId="20" xfId="0" applyFont="1" applyFill="1" applyBorder="1" applyAlignment="1" applyProtection="1">
      <alignment horizontal="right" vertical="center"/>
    </xf>
    <xf numFmtId="0" fontId="8" fillId="8" borderId="4" xfId="0" applyFont="1" applyFill="1" applyBorder="1" applyAlignment="1" applyProtection="1">
      <alignment horizontal="right" vertical="center"/>
    </xf>
    <xf numFmtId="0" fontId="6" fillId="8" borderId="18" xfId="0" applyFont="1" applyFill="1" applyBorder="1" applyAlignment="1" applyProtection="1">
      <alignment horizontal="right" vertical="center"/>
    </xf>
    <xf numFmtId="164" fontId="8" fillId="8" borderId="18" xfId="0" applyNumberFormat="1" applyFont="1" applyFill="1" applyBorder="1" applyAlignment="1" applyProtection="1">
      <alignment horizontal="center" vertical="center"/>
    </xf>
    <xf numFmtId="0" fontId="6" fillId="8" borderId="4" xfId="0" applyFont="1" applyFill="1" applyBorder="1" applyAlignment="1" applyProtection="1">
      <alignment horizontal="right" vertical="center"/>
    </xf>
    <xf numFmtId="1" fontId="8" fillId="8" borderId="18" xfId="0" applyNumberFormat="1" applyFont="1" applyFill="1" applyBorder="1" applyAlignment="1" applyProtection="1">
      <alignment horizontal="center" vertical="center"/>
    </xf>
    <xf numFmtId="10" fontId="8" fillId="8" borderId="18" xfId="0" applyNumberFormat="1" applyFont="1" applyFill="1" applyBorder="1" applyAlignment="1" applyProtection="1">
      <alignment horizontal="center" vertical="center"/>
    </xf>
    <xf numFmtId="0" fontId="6" fillId="8" borderId="6" xfId="0" applyFont="1" applyFill="1" applyBorder="1" applyAlignment="1" applyProtection="1">
      <alignment horizontal="right" vertical="center"/>
    </xf>
    <xf numFmtId="0" fontId="5" fillId="5" borderId="7" xfId="0" applyFont="1" applyFill="1" applyBorder="1" applyAlignment="1" applyProtection="1">
      <alignment horizontal="right" vertical="center"/>
    </xf>
    <xf numFmtId="0" fontId="12" fillId="8" borderId="0" xfId="0" applyFont="1" applyFill="1" applyAlignment="1" applyProtection="1">
      <alignment horizontal="center" vertical="center"/>
    </xf>
    <xf numFmtId="0" fontId="12" fillId="8" borderId="7" xfId="0" applyFont="1" applyFill="1" applyBorder="1" applyAlignment="1" applyProtection="1">
      <alignment horizontal="right" vertical="center"/>
    </xf>
    <xf numFmtId="1" fontId="12" fillId="8" borderId="3" xfId="0" applyNumberFormat="1" applyFont="1" applyFill="1" applyBorder="1" applyAlignment="1" applyProtection="1">
      <alignment horizontal="center" vertical="center"/>
    </xf>
    <xf numFmtId="0" fontId="12" fillId="8" borderId="0" xfId="0" applyFont="1" applyFill="1" applyProtection="1"/>
    <xf numFmtId="10" fontId="12" fillId="8" borderId="3" xfId="1" applyNumberFormat="1" applyFont="1" applyFill="1" applyBorder="1" applyAlignment="1" applyProtection="1">
      <alignment horizontal="center" vertical="center"/>
    </xf>
    <xf numFmtId="0" fontId="13" fillId="8" borderId="7" xfId="0" applyFont="1" applyFill="1" applyBorder="1" applyAlignment="1" applyProtection="1">
      <alignment horizontal="right" vertical="center"/>
    </xf>
    <xf numFmtId="0" fontId="4" fillId="0" borderId="0" xfId="0" applyFont="1" applyAlignment="1" applyProtection="1">
      <alignment horizontal="center" vertical="center"/>
    </xf>
    <xf numFmtId="164" fontId="4" fillId="4" borderId="3" xfId="0" applyNumberFormat="1" applyFont="1" applyFill="1" applyBorder="1" applyProtection="1"/>
    <xf numFmtId="164" fontId="4" fillId="2" borderId="3" xfId="0" applyNumberFormat="1" applyFont="1" applyFill="1" applyBorder="1" applyProtection="1"/>
    <xf numFmtId="16" fontId="4" fillId="2" borderId="9" xfId="0" applyNumberFormat="1" applyFont="1" applyFill="1" applyBorder="1" applyAlignment="1" applyProtection="1">
      <alignment horizontal="center"/>
    </xf>
    <xf numFmtId="164" fontId="4" fillId="4" borderId="5" xfId="0" applyNumberFormat="1" applyFont="1" applyFill="1" applyBorder="1" applyProtection="1"/>
    <xf numFmtId="0" fontId="4" fillId="8" borderId="9" xfId="0" applyFont="1" applyFill="1" applyBorder="1" applyProtection="1">
      <protection locked="0"/>
    </xf>
    <xf numFmtId="0" fontId="4" fillId="8" borderId="10" xfId="0" applyFont="1" applyFill="1" applyBorder="1" applyProtection="1">
      <protection locked="0"/>
    </xf>
    <xf numFmtId="0" fontId="14" fillId="10" borderId="26" xfId="0" applyFont="1" applyFill="1" applyBorder="1" applyAlignment="1" applyProtection="1">
      <alignment horizontal="center" vertical="center" wrapText="1"/>
      <protection locked="0"/>
    </xf>
    <xf numFmtId="0" fontId="14" fillId="10" borderId="27" xfId="0" applyFont="1" applyFill="1" applyBorder="1" applyAlignment="1" applyProtection="1">
      <alignment horizontal="center" vertical="center" wrapText="1"/>
      <protection locked="0"/>
    </xf>
    <xf numFmtId="0" fontId="14" fillId="10" borderId="28" xfId="0" applyFont="1" applyFill="1" applyBorder="1" applyAlignment="1" applyProtection="1">
      <alignment horizontal="center" vertical="center" wrapText="1"/>
      <protection locked="0"/>
    </xf>
    <xf numFmtId="1" fontId="18" fillId="9" borderId="4" xfId="0" applyNumberFormat="1" applyFont="1" applyFill="1" applyBorder="1" applyAlignment="1" applyProtection="1">
      <alignment horizontal="center" vertical="center"/>
      <protection locked="0"/>
    </xf>
    <xf numFmtId="1" fontId="18" fillId="9" borderId="9" xfId="0" applyNumberFormat="1" applyFont="1" applyFill="1" applyBorder="1" applyAlignment="1" applyProtection="1">
      <alignment horizontal="center" vertical="center"/>
      <protection locked="0"/>
    </xf>
    <xf numFmtId="0" fontId="18" fillId="9" borderId="4" xfId="0" applyFont="1" applyFill="1" applyBorder="1" applyAlignment="1" applyProtection="1">
      <alignment horizontal="center" vertical="center"/>
      <protection locked="0"/>
    </xf>
    <xf numFmtId="0" fontId="18" fillId="9" borderId="9" xfId="0" applyFont="1" applyFill="1" applyBorder="1" applyAlignment="1" applyProtection="1">
      <alignment horizontal="center" vertical="center"/>
      <protection locked="0"/>
    </xf>
    <xf numFmtId="165" fontId="18" fillId="9" borderId="9" xfId="0" applyNumberFormat="1" applyFont="1" applyFill="1" applyBorder="1" applyAlignment="1" applyProtection="1">
      <alignment horizontal="center" vertical="center"/>
      <protection locked="0"/>
    </xf>
    <xf numFmtId="165" fontId="18" fillId="9" borderId="4" xfId="0" applyNumberFormat="1" applyFont="1" applyFill="1" applyBorder="1" applyAlignment="1" applyProtection="1">
      <alignment horizontal="center" vertical="center"/>
      <protection locked="0"/>
    </xf>
    <xf numFmtId="164" fontId="9" fillId="5" borderId="30" xfId="0" applyNumberFormat="1" applyFont="1" applyFill="1" applyBorder="1" applyAlignment="1" applyProtection="1">
      <alignment horizontal="center" vertical="center"/>
    </xf>
    <xf numFmtId="164" fontId="9" fillId="5" borderId="21" xfId="0" applyNumberFormat="1" applyFont="1" applyFill="1" applyBorder="1" applyAlignment="1" applyProtection="1">
      <alignment horizontal="center" vertical="center"/>
    </xf>
    <xf numFmtId="164" fontId="9" fillId="5" borderId="4" xfId="0" applyNumberFormat="1" applyFont="1" applyFill="1" applyBorder="1" applyAlignment="1" applyProtection="1">
      <alignment horizontal="center" vertical="center"/>
    </xf>
    <xf numFmtId="0" fontId="18" fillId="9" borderId="3" xfId="0" applyFont="1" applyFill="1" applyBorder="1" applyAlignment="1" applyProtection="1">
      <alignment horizontal="center" vertical="center"/>
      <protection locked="0"/>
    </xf>
    <xf numFmtId="167" fontId="18" fillId="9" borderId="4" xfId="0" applyNumberFormat="1" applyFont="1" applyFill="1" applyBorder="1" applyAlignment="1" applyProtection="1">
      <alignment horizontal="center" vertical="center"/>
      <protection locked="0"/>
    </xf>
    <xf numFmtId="167" fontId="18" fillId="9" borderId="9" xfId="0" applyNumberFormat="1" applyFont="1" applyFill="1" applyBorder="1" applyAlignment="1" applyProtection="1">
      <alignment horizontal="center" vertical="center"/>
      <protection locked="0"/>
    </xf>
    <xf numFmtId="167" fontId="18" fillId="9" borderId="29" xfId="0" applyNumberFormat="1" applyFont="1" applyFill="1" applyBorder="1" applyAlignment="1" applyProtection="1">
      <alignment horizontal="center" vertical="center"/>
      <protection locked="0"/>
    </xf>
    <xf numFmtId="167" fontId="18" fillId="9" borderId="7" xfId="0" applyNumberFormat="1" applyFont="1" applyFill="1" applyBorder="1" applyAlignment="1" applyProtection="1">
      <alignment horizontal="center" vertical="center"/>
      <protection locked="0"/>
    </xf>
    <xf numFmtId="167" fontId="18" fillId="9" borderId="3" xfId="0" applyNumberFormat="1" applyFont="1" applyFill="1" applyBorder="1" applyAlignment="1" applyProtection="1">
      <alignment horizontal="center" vertical="center"/>
      <protection locked="0"/>
    </xf>
    <xf numFmtId="0" fontId="18" fillId="9" borderId="29" xfId="0" applyFont="1" applyFill="1" applyBorder="1" applyAlignment="1" applyProtection="1">
      <alignment horizontal="center" vertical="center"/>
      <protection locked="0"/>
    </xf>
    <xf numFmtId="0" fontId="18" fillId="9" borderId="7" xfId="0" applyFont="1" applyFill="1" applyBorder="1" applyAlignment="1" applyProtection="1">
      <alignment horizontal="center" vertical="center"/>
      <protection locked="0"/>
    </xf>
    <xf numFmtId="167" fontId="18" fillId="9" borderId="31" xfId="0" applyNumberFormat="1" applyFont="1" applyFill="1" applyBorder="1" applyAlignment="1" applyProtection="1">
      <alignment horizontal="center" vertical="center"/>
      <protection locked="0"/>
    </xf>
    <xf numFmtId="168" fontId="18" fillId="9" borderId="3" xfId="0" applyNumberFormat="1" applyFont="1" applyFill="1" applyBorder="1" applyAlignment="1" applyProtection="1">
      <alignment horizontal="center" vertical="center"/>
      <protection locked="0"/>
    </xf>
    <xf numFmtId="168" fontId="18" fillId="9" borderId="4" xfId="0" applyNumberFormat="1" applyFont="1" applyFill="1" applyBorder="1" applyAlignment="1" applyProtection="1">
      <alignment horizontal="center" vertical="center"/>
      <protection locked="0"/>
    </xf>
    <xf numFmtId="168" fontId="18" fillId="9" borderId="9" xfId="0" applyNumberFormat="1" applyFont="1" applyFill="1" applyBorder="1" applyAlignment="1" applyProtection="1">
      <alignment horizontal="center" vertical="center"/>
      <protection locked="0"/>
    </xf>
    <xf numFmtId="168" fontId="18" fillId="9" borderId="29" xfId="0" applyNumberFormat="1" applyFont="1" applyFill="1" applyBorder="1" applyAlignment="1" applyProtection="1">
      <alignment horizontal="center" vertical="center"/>
      <protection locked="0"/>
    </xf>
    <xf numFmtId="168" fontId="18" fillId="9" borderId="7" xfId="0" applyNumberFormat="1" applyFont="1" applyFill="1" applyBorder="1" applyAlignment="1" applyProtection="1">
      <alignment horizontal="center" vertical="center"/>
      <protection locked="0"/>
    </xf>
    <xf numFmtId="168" fontId="12" fillId="8" borderId="0" xfId="0" applyNumberFormat="1" applyFont="1" applyFill="1" applyAlignment="1" applyProtection="1">
      <alignment horizontal="center" vertical="center"/>
    </xf>
    <xf numFmtId="168" fontId="13" fillId="8" borderId="7" xfId="0" applyNumberFormat="1" applyFont="1" applyFill="1" applyBorder="1" applyAlignment="1" applyProtection="1">
      <alignment horizontal="right" vertical="center"/>
    </xf>
    <xf numFmtId="168" fontId="12" fillId="8" borderId="3" xfId="0" applyNumberFormat="1" applyFont="1" applyFill="1" applyBorder="1" applyAlignment="1" applyProtection="1">
      <alignment horizontal="center" vertical="center"/>
    </xf>
    <xf numFmtId="168" fontId="12" fillId="8" borderId="4" xfId="0" applyNumberFormat="1" applyFont="1" applyFill="1" applyBorder="1" applyAlignment="1" applyProtection="1">
      <alignment horizontal="center" vertical="center"/>
    </xf>
    <xf numFmtId="168" fontId="12" fillId="8" borderId="9" xfId="0" applyNumberFormat="1" applyFont="1" applyFill="1" applyBorder="1" applyAlignment="1" applyProtection="1">
      <alignment horizontal="center" vertical="center"/>
    </xf>
    <xf numFmtId="168" fontId="12" fillId="8" borderId="29" xfId="0" applyNumberFormat="1" applyFont="1" applyFill="1" applyBorder="1" applyAlignment="1" applyProtection="1">
      <alignment horizontal="center" vertical="center"/>
    </xf>
    <xf numFmtId="168" fontId="12" fillId="8" borderId="7" xfId="0" applyNumberFormat="1" applyFont="1" applyFill="1" applyBorder="1" applyAlignment="1" applyProtection="1">
      <alignment horizontal="center" vertical="center"/>
    </xf>
    <xf numFmtId="168" fontId="12" fillId="8" borderId="0" xfId="0" applyNumberFormat="1" applyFont="1" applyFill="1" applyProtection="1"/>
    <xf numFmtId="166" fontId="1" fillId="3" borderId="5" xfId="1" applyNumberFormat="1" applyFont="1" applyFill="1" applyBorder="1" applyAlignment="1" applyProtection="1">
      <alignment horizontal="center" vertical="center"/>
    </xf>
    <xf numFmtId="0" fontId="0" fillId="0" borderId="0" xfId="0" applyBorder="1"/>
    <xf numFmtId="0" fontId="5" fillId="5" borderId="3" xfId="0" applyFont="1" applyFill="1" applyBorder="1" applyAlignment="1" applyProtection="1">
      <alignment horizontal="center" vertical="center"/>
    </xf>
    <xf numFmtId="0" fontId="5" fillId="5" borderId="9" xfId="0" applyFont="1" applyFill="1" applyBorder="1" applyAlignment="1" applyProtection="1">
      <alignment horizontal="center" vertical="center"/>
    </xf>
    <xf numFmtId="0" fontId="8" fillId="8" borderId="4" xfId="0" applyFont="1" applyFill="1" applyBorder="1" applyAlignment="1" applyProtection="1">
      <alignment horizontal="center" vertical="center"/>
    </xf>
    <xf numFmtId="0" fontId="15" fillId="10" borderId="3" xfId="0" applyFont="1" applyFill="1" applyBorder="1" applyAlignment="1" applyProtection="1">
      <alignment horizontal="center" vertical="center"/>
      <protection locked="0"/>
    </xf>
    <xf numFmtId="0" fontId="15" fillId="10" borderId="4" xfId="0" applyFont="1" applyFill="1" applyBorder="1" applyAlignment="1" applyProtection="1">
      <alignment horizontal="center" vertical="center"/>
      <protection locked="0"/>
    </xf>
    <xf numFmtId="0" fontId="15" fillId="10" borderId="9" xfId="0" applyFont="1" applyFill="1" applyBorder="1" applyAlignment="1" applyProtection="1">
      <alignment horizontal="center" vertical="center"/>
      <protection locked="0"/>
    </xf>
    <xf numFmtId="0" fontId="16" fillId="10" borderId="23" xfId="0" applyFont="1" applyFill="1" applyBorder="1" applyAlignment="1">
      <alignment horizontal="center" vertical="center"/>
    </xf>
    <xf numFmtId="0" fontId="16" fillId="10" borderId="19" xfId="0" applyFont="1" applyFill="1" applyBorder="1" applyAlignment="1">
      <alignment horizontal="center" vertical="center"/>
    </xf>
    <xf numFmtId="0" fontId="16" fillId="10" borderId="24" xfId="0" applyFont="1" applyFill="1" applyBorder="1" applyAlignment="1">
      <alignment horizontal="center" vertical="center"/>
    </xf>
    <xf numFmtId="0" fontId="16" fillId="10" borderId="14" xfId="0" applyFont="1" applyFill="1" applyBorder="1" applyAlignment="1">
      <alignment horizontal="center" vertical="center"/>
    </xf>
    <xf numFmtId="0" fontId="16" fillId="10" borderId="25" xfId="0" applyFont="1" applyFill="1" applyBorder="1" applyAlignment="1">
      <alignment horizontal="center" vertical="center"/>
    </xf>
    <xf numFmtId="0" fontId="16" fillId="10" borderId="15" xfId="0" applyFont="1" applyFill="1" applyBorder="1" applyAlignment="1">
      <alignment horizontal="center" vertical="center"/>
    </xf>
    <xf numFmtId="0" fontId="15" fillId="10" borderId="23" xfId="0" applyFont="1" applyFill="1" applyBorder="1" applyAlignment="1" applyProtection="1">
      <alignment horizontal="center" vertical="center"/>
      <protection locked="0"/>
    </xf>
    <xf numFmtId="0" fontId="15" fillId="10" borderId="19" xfId="0" applyFont="1" applyFill="1" applyBorder="1" applyAlignment="1" applyProtection="1">
      <alignment horizontal="center" vertical="center"/>
      <protection locked="0"/>
    </xf>
    <xf numFmtId="0" fontId="15" fillId="10" borderId="24" xfId="0" applyFont="1" applyFill="1" applyBorder="1" applyAlignment="1" applyProtection="1">
      <alignment horizontal="center" vertical="center"/>
      <protection locked="0"/>
    </xf>
    <xf numFmtId="0" fontId="15" fillId="10" borderId="1" xfId="0" applyFont="1" applyFill="1" applyBorder="1" applyAlignment="1" applyProtection="1">
      <alignment horizontal="center" vertical="center"/>
      <protection locked="0"/>
    </xf>
    <xf numFmtId="0" fontId="15" fillId="10" borderId="2" xfId="0" applyFont="1" applyFill="1" applyBorder="1" applyAlignment="1" applyProtection="1">
      <alignment horizontal="center" vertical="center"/>
      <protection locked="0"/>
    </xf>
    <xf numFmtId="0" fontId="15" fillId="10" borderId="8" xfId="0" applyFont="1" applyFill="1" applyBorder="1" applyAlignment="1" applyProtection="1">
      <alignment horizontal="center" vertical="center"/>
      <protection locked="0"/>
    </xf>
    <xf numFmtId="0" fontId="4" fillId="0" borderId="16" xfId="0" applyFont="1" applyBorder="1" applyAlignment="1" applyProtection="1">
      <alignment horizontal="center"/>
    </xf>
    <xf numFmtId="0" fontId="4" fillId="0" borderId="17" xfId="0" applyFont="1" applyBorder="1" applyAlignment="1" applyProtection="1">
      <alignment horizontal="center"/>
    </xf>
    <xf numFmtId="16" fontId="4" fillId="4" borderId="11" xfId="0" applyNumberFormat="1" applyFont="1" applyFill="1" applyBorder="1" applyAlignment="1" applyProtection="1">
      <alignment horizontal="center"/>
    </xf>
    <xf numFmtId="16" fontId="4" fillId="4" borderId="13" xfId="0" applyNumberFormat="1" applyFont="1" applyFill="1" applyBorder="1" applyAlignment="1" applyProtection="1">
      <alignment horizontal="center"/>
    </xf>
    <xf numFmtId="16" fontId="4" fillId="4" borderId="12" xfId="0" applyNumberFormat="1" applyFont="1" applyFill="1" applyBorder="1" applyAlignment="1" applyProtection="1">
      <alignment horizontal="center"/>
    </xf>
    <xf numFmtId="16" fontId="4" fillId="4" borderId="9" xfId="0" applyNumberFormat="1" applyFont="1" applyFill="1" applyBorder="1" applyAlignment="1" applyProtection="1">
      <alignment horizontal="center"/>
    </xf>
    <xf numFmtId="16" fontId="4" fillId="2" borderId="9" xfId="0" applyNumberFormat="1" applyFont="1" applyFill="1" applyBorder="1" applyAlignment="1" applyProtection="1">
      <alignment horizontal="center"/>
    </xf>
    <xf numFmtId="16" fontId="4" fillId="4" borderId="10" xfId="0" applyNumberFormat="1" applyFont="1" applyFill="1" applyBorder="1" applyAlignment="1" applyProtection="1">
      <alignment horizontal="center"/>
    </xf>
    <xf numFmtId="0" fontId="3" fillId="6" borderId="1" xfId="0" applyFont="1" applyFill="1" applyBorder="1" applyAlignment="1" applyProtection="1">
      <alignment horizontal="center" vertical="center"/>
    </xf>
    <xf numFmtId="0" fontId="3" fillId="6" borderId="8" xfId="0" applyFont="1" applyFill="1" applyBorder="1" applyAlignment="1" applyProtection="1">
      <alignment horizontal="center" vertical="center"/>
    </xf>
    <xf numFmtId="0" fontId="8" fillId="8" borderId="4" xfId="0" applyFont="1" applyFill="1" applyBorder="1" applyAlignment="1" applyProtection="1">
      <alignment horizontal="center" vertical="center"/>
    </xf>
    <xf numFmtId="0" fontId="5" fillId="5" borderId="1" xfId="0" applyFont="1" applyFill="1" applyBorder="1" applyAlignment="1" applyProtection="1">
      <alignment horizontal="center" vertical="center"/>
    </xf>
    <xf numFmtId="0" fontId="5" fillId="5" borderId="2" xfId="0" applyFont="1" applyFill="1" applyBorder="1" applyAlignment="1" applyProtection="1">
      <alignment horizontal="center" vertical="center"/>
    </xf>
    <xf numFmtId="0" fontId="5" fillId="5" borderId="8" xfId="0" applyFont="1" applyFill="1" applyBorder="1" applyAlignment="1" applyProtection="1">
      <alignment horizontal="center" vertical="center"/>
    </xf>
    <xf numFmtId="0" fontId="5" fillId="5" borderId="29" xfId="0" applyFont="1" applyFill="1" applyBorder="1" applyAlignment="1" applyProtection="1">
      <alignment horizontal="center" vertical="center"/>
    </xf>
    <xf numFmtId="0" fontId="5" fillId="5" borderId="4" xfId="0" applyFont="1" applyFill="1" applyBorder="1" applyAlignment="1" applyProtection="1">
      <alignment horizontal="center" vertical="center"/>
    </xf>
    <xf numFmtId="0" fontId="5" fillId="5" borderId="9" xfId="0" applyFont="1" applyFill="1" applyBorder="1" applyAlignment="1" applyProtection="1">
      <alignment horizontal="center" vertical="center"/>
    </xf>
    <xf numFmtId="0" fontId="5" fillId="5" borderId="3" xfId="0" applyFont="1" applyFill="1" applyBorder="1" applyAlignment="1" applyProtection="1">
      <alignment horizontal="center" vertical="center"/>
    </xf>
    <xf numFmtId="0" fontId="5" fillId="5" borderId="7" xfId="0" applyFont="1" applyFill="1" applyBorder="1" applyAlignment="1" applyProtection="1">
      <alignment horizontal="center" vertical="center"/>
    </xf>
    <xf numFmtId="0" fontId="8" fillId="7" borderId="0" xfId="0" applyFont="1" applyFill="1" applyAlignment="1" applyProtection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Performance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Datas!$B$31</c:f>
              <c:strCache>
                <c:ptCount val="1"/>
                <c:pt idx="0">
                  <c:v>Availability</c:v>
                </c:pt>
              </c:strCache>
            </c:strRef>
          </c:tx>
          <c:marker>
            <c:symbol val="none"/>
          </c:marker>
          <c:cat>
            <c:numRef>
              <c:f>Datas!$C$20:$CX$20</c:f>
              <c:numCache>
                <c:formatCode>m/d;@</c:formatCode>
                <c:ptCount val="10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43325</c:v>
                </c:pt>
                <c:pt idx="66">
                  <c:v>43326</c:v>
                </c:pt>
                <c:pt idx="67">
                  <c:v>43327</c:v>
                </c:pt>
                <c:pt idx="68">
                  <c:v>43328</c:v>
                </c:pt>
                <c:pt idx="69">
                  <c:v>43329</c:v>
                </c:pt>
                <c:pt idx="70">
                  <c:v>43330</c:v>
                </c:pt>
                <c:pt idx="71">
                  <c:v>43331</c:v>
                </c:pt>
                <c:pt idx="72">
                  <c:v>43332</c:v>
                </c:pt>
                <c:pt idx="73">
                  <c:v>43333</c:v>
                </c:pt>
                <c:pt idx="74">
                  <c:v>43334</c:v>
                </c:pt>
                <c:pt idx="75">
                  <c:v>43335</c:v>
                </c:pt>
                <c:pt idx="76">
                  <c:v>43336</c:v>
                </c:pt>
                <c:pt idx="77">
                  <c:v>43337</c:v>
                </c:pt>
                <c:pt idx="78">
                  <c:v>43338</c:v>
                </c:pt>
                <c:pt idx="79">
                  <c:v>43339</c:v>
                </c:pt>
                <c:pt idx="80">
                  <c:v>43340</c:v>
                </c:pt>
                <c:pt idx="81">
                  <c:v>43341</c:v>
                </c:pt>
                <c:pt idx="82">
                  <c:v>43342</c:v>
                </c:pt>
                <c:pt idx="83">
                  <c:v>43343</c:v>
                </c:pt>
                <c:pt idx="84">
                  <c:v>43344</c:v>
                </c:pt>
                <c:pt idx="85">
                  <c:v>43345</c:v>
                </c:pt>
                <c:pt idx="86">
                  <c:v>43346</c:v>
                </c:pt>
                <c:pt idx="87">
                  <c:v>43347</c:v>
                </c:pt>
                <c:pt idx="88">
                  <c:v>43348</c:v>
                </c:pt>
                <c:pt idx="89">
                  <c:v>43349</c:v>
                </c:pt>
                <c:pt idx="90">
                  <c:v>43350</c:v>
                </c:pt>
                <c:pt idx="91">
                  <c:v>43351</c:v>
                </c:pt>
                <c:pt idx="92">
                  <c:v>43352</c:v>
                </c:pt>
                <c:pt idx="93">
                  <c:v>43353</c:v>
                </c:pt>
                <c:pt idx="94">
                  <c:v>43354</c:v>
                </c:pt>
                <c:pt idx="95">
                  <c:v>43355</c:v>
                </c:pt>
                <c:pt idx="96">
                  <c:v>43356</c:v>
                </c:pt>
                <c:pt idx="97">
                  <c:v>43357</c:v>
                </c:pt>
                <c:pt idx="98">
                  <c:v>43358</c:v>
                </c:pt>
                <c:pt idx="99">
                  <c:v>43359</c:v>
                </c:pt>
              </c:numCache>
            </c:numRef>
          </c:cat>
          <c:val>
            <c:numRef>
              <c:f>Datas!$C$31:$CX$31</c:f>
              <c:numCache>
                <c:formatCode>0.00%</c:formatCode>
                <c:ptCount val="10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0.37062937062937068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0.53379953379953382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0.76136363636363635</c:v>
                </c:pt>
                <c:pt idx="81">
                  <c:v>0.78409090909090906</c:v>
                </c:pt>
                <c:pt idx="82">
                  <c:v>0.87121212121212122</c:v>
                </c:pt>
                <c:pt idx="83">
                  <c:v>0.89015151515151514</c:v>
                </c:pt>
                <c:pt idx="84">
                  <c:v>0.91287878787878785</c:v>
                </c:pt>
                <c:pt idx="85">
                  <c:v>0.839924670433145</c:v>
                </c:pt>
                <c:pt idx="86">
                  <c:v>0.923896499238965</c:v>
                </c:pt>
                <c:pt idx="87">
                  <c:v>0.85866492715807785</c:v>
                </c:pt>
                <c:pt idx="88">
                  <c:v>0.82539682539682535</c:v>
                </c:pt>
                <c:pt idx="89">
                  <c:v>0.69565217391304346</c:v>
                </c:pt>
                <c:pt idx="90">
                  <c:v>0.90476190476190477</c:v>
                </c:pt>
                <c:pt idx="91">
                  <c:v>0.90476190476190477</c:v>
                </c:pt>
                <c:pt idx="92">
                  <c:v>0.88888888888888895</c:v>
                </c:pt>
                <c:pt idx="93">
                  <c:v>0.88888888888888895</c:v>
                </c:pt>
                <c:pt idx="94">
                  <c:v>0.82539682539682535</c:v>
                </c:pt>
                <c:pt idx="95">
                  <c:v>0.68253968253968245</c:v>
                </c:pt>
                <c:pt idx="96">
                  <c:v>1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DA1-5044-8A75-88D59256B76D}"/>
            </c:ext>
          </c:extLst>
        </c:ser>
        <c:ser>
          <c:idx val="1"/>
          <c:order val="1"/>
          <c:tx>
            <c:strRef>
              <c:f>Datas!$B$32</c:f>
              <c:strCache>
                <c:ptCount val="1"/>
                <c:pt idx="0">
                  <c:v>Performance</c:v>
                </c:pt>
              </c:strCache>
            </c:strRef>
          </c:tx>
          <c:marker>
            <c:symbol val="none"/>
          </c:marker>
          <c:cat>
            <c:numRef>
              <c:f>Datas!$C$20:$CX$20</c:f>
              <c:numCache>
                <c:formatCode>m/d;@</c:formatCode>
                <c:ptCount val="10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43325</c:v>
                </c:pt>
                <c:pt idx="66">
                  <c:v>43326</c:v>
                </c:pt>
                <c:pt idx="67">
                  <c:v>43327</c:v>
                </c:pt>
                <c:pt idx="68">
                  <c:v>43328</c:v>
                </c:pt>
                <c:pt idx="69">
                  <c:v>43329</c:v>
                </c:pt>
                <c:pt idx="70">
                  <c:v>43330</c:v>
                </c:pt>
                <c:pt idx="71">
                  <c:v>43331</c:v>
                </c:pt>
                <c:pt idx="72">
                  <c:v>43332</c:v>
                </c:pt>
                <c:pt idx="73">
                  <c:v>43333</c:v>
                </c:pt>
                <c:pt idx="74">
                  <c:v>43334</c:v>
                </c:pt>
                <c:pt idx="75">
                  <c:v>43335</c:v>
                </c:pt>
                <c:pt idx="76">
                  <c:v>43336</c:v>
                </c:pt>
                <c:pt idx="77">
                  <c:v>43337</c:v>
                </c:pt>
                <c:pt idx="78">
                  <c:v>43338</c:v>
                </c:pt>
                <c:pt idx="79">
                  <c:v>43339</c:v>
                </c:pt>
                <c:pt idx="80">
                  <c:v>43340</c:v>
                </c:pt>
                <c:pt idx="81">
                  <c:v>43341</c:v>
                </c:pt>
                <c:pt idx="82">
                  <c:v>43342</c:v>
                </c:pt>
                <c:pt idx="83">
                  <c:v>43343</c:v>
                </c:pt>
                <c:pt idx="84">
                  <c:v>43344</c:v>
                </c:pt>
                <c:pt idx="85">
                  <c:v>43345</c:v>
                </c:pt>
                <c:pt idx="86">
                  <c:v>43346</c:v>
                </c:pt>
                <c:pt idx="87">
                  <c:v>43347</c:v>
                </c:pt>
                <c:pt idx="88">
                  <c:v>43348</c:v>
                </c:pt>
                <c:pt idx="89">
                  <c:v>43349</c:v>
                </c:pt>
                <c:pt idx="90">
                  <c:v>43350</c:v>
                </c:pt>
                <c:pt idx="91">
                  <c:v>43351</c:v>
                </c:pt>
                <c:pt idx="92">
                  <c:v>43352</c:v>
                </c:pt>
                <c:pt idx="93">
                  <c:v>43353</c:v>
                </c:pt>
                <c:pt idx="94">
                  <c:v>43354</c:v>
                </c:pt>
                <c:pt idx="95">
                  <c:v>43355</c:v>
                </c:pt>
                <c:pt idx="96">
                  <c:v>43356</c:v>
                </c:pt>
                <c:pt idx="97">
                  <c:v>43357</c:v>
                </c:pt>
                <c:pt idx="98">
                  <c:v>43358</c:v>
                </c:pt>
                <c:pt idx="99">
                  <c:v>43359</c:v>
                </c:pt>
              </c:numCache>
            </c:numRef>
          </c:cat>
          <c:val>
            <c:numRef>
              <c:f>Datas!$C$32:$CX$32</c:f>
              <c:numCache>
                <c:formatCode>0.00%</c:formatCode>
                <c:ptCount val="10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0.77358490566037741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0.82860262008733609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0.87873963515754572</c:v>
                </c:pt>
                <c:pt idx="81">
                  <c:v>0.80302737520128831</c:v>
                </c:pt>
                <c:pt idx="82">
                  <c:v>0.92695652173913046</c:v>
                </c:pt>
                <c:pt idx="83">
                  <c:v>0.93526241134751797</c:v>
                </c:pt>
                <c:pt idx="84">
                  <c:v>0.91485477178423247</c:v>
                </c:pt>
                <c:pt idx="85">
                  <c:v>0.9026158445440956</c:v>
                </c:pt>
                <c:pt idx="86">
                  <c:v>0.98823252530007066</c:v>
                </c:pt>
                <c:pt idx="87">
                  <c:v>0.93272558453616961</c:v>
                </c:pt>
                <c:pt idx="88">
                  <c:v>0.82166666666666677</c:v>
                </c:pt>
                <c:pt idx="89">
                  <c:v>0.84833333333333338</c:v>
                </c:pt>
                <c:pt idx="90">
                  <c:v>0.93894736842105264</c:v>
                </c:pt>
                <c:pt idx="91">
                  <c:v>0.9810526315789474</c:v>
                </c:pt>
                <c:pt idx="92">
                  <c:v>0.96142857142857141</c:v>
                </c:pt>
                <c:pt idx="93">
                  <c:v>0.99</c:v>
                </c:pt>
                <c:pt idx="94">
                  <c:v>0.96615384615384614</c:v>
                </c:pt>
                <c:pt idx="95">
                  <c:v>0.97860465116279072</c:v>
                </c:pt>
                <c:pt idx="96">
                  <c:v>0.96888888888888891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DA1-5044-8A75-88D59256B76D}"/>
            </c:ext>
          </c:extLst>
        </c:ser>
        <c:ser>
          <c:idx val="2"/>
          <c:order val="2"/>
          <c:tx>
            <c:strRef>
              <c:f>Datas!$B$33</c:f>
              <c:strCache>
                <c:ptCount val="1"/>
                <c:pt idx="0">
                  <c:v>OEE</c:v>
                </c:pt>
              </c:strCache>
            </c:strRef>
          </c:tx>
          <c:marker>
            <c:symbol val="none"/>
          </c:marker>
          <c:cat>
            <c:numRef>
              <c:f>Datas!$C$20:$CX$20</c:f>
              <c:numCache>
                <c:formatCode>m/d;@</c:formatCode>
                <c:ptCount val="10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43325</c:v>
                </c:pt>
                <c:pt idx="66">
                  <c:v>43326</c:v>
                </c:pt>
                <c:pt idx="67">
                  <c:v>43327</c:v>
                </c:pt>
                <c:pt idx="68">
                  <c:v>43328</c:v>
                </c:pt>
                <c:pt idx="69">
                  <c:v>43329</c:v>
                </c:pt>
                <c:pt idx="70">
                  <c:v>43330</c:v>
                </c:pt>
                <c:pt idx="71">
                  <c:v>43331</c:v>
                </c:pt>
                <c:pt idx="72">
                  <c:v>43332</c:v>
                </c:pt>
                <c:pt idx="73">
                  <c:v>43333</c:v>
                </c:pt>
                <c:pt idx="74">
                  <c:v>43334</c:v>
                </c:pt>
                <c:pt idx="75">
                  <c:v>43335</c:v>
                </c:pt>
                <c:pt idx="76">
                  <c:v>43336</c:v>
                </c:pt>
                <c:pt idx="77">
                  <c:v>43337</c:v>
                </c:pt>
                <c:pt idx="78">
                  <c:v>43338</c:v>
                </c:pt>
                <c:pt idx="79">
                  <c:v>43339</c:v>
                </c:pt>
                <c:pt idx="80">
                  <c:v>43340</c:v>
                </c:pt>
                <c:pt idx="81">
                  <c:v>43341</c:v>
                </c:pt>
                <c:pt idx="82">
                  <c:v>43342</c:v>
                </c:pt>
                <c:pt idx="83">
                  <c:v>43343</c:v>
                </c:pt>
                <c:pt idx="84">
                  <c:v>43344</c:v>
                </c:pt>
                <c:pt idx="85">
                  <c:v>43345</c:v>
                </c:pt>
                <c:pt idx="86">
                  <c:v>43346</c:v>
                </c:pt>
                <c:pt idx="87">
                  <c:v>43347</c:v>
                </c:pt>
                <c:pt idx="88">
                  <c:v>43348</c:v>
                </c:pt>
                <c:pt idx="89">
                  <c:v>43349</c:v>
                </c:pt>
                <c:pt idx="90">
                  <c:v>43350</c:v>
                </c:pt>
                <c:pt idx="91">
                  <c:v>43351</c:v>
                </c:pt>
                <c:pt idx="92">
                  <c:v>43352</c:v>
                </c:pt>
                <c:pt idx="93">
                  <c:v>43353</c:v>
                </c:pt>
                <c:pt idx="94">
                  <c:v>43354</c:v>
                </c:pt>
                <c:pt idx="95">
                  <c:v>43355</c:v>
                </c:pt>
                <c:pt idx="96">
                  <c:v>43356</c:v>
                </c:pt>
                <c:pt idx="97">
                  <c:v>43357</c:v>
                </c:pt>
                <c:pt idx="98">
                  <c:v>43358</c:v>
                </c:pt>
                <c:pt idx="99">
                  <c:v>43359</c:v>
                </c:pt>
              </c:numCache>
            </c:numRef>
          </c:cat>
          <c:val>
            <c:numRef>
              <c:f>Datas!$C$33:$CX$33</c:f>
              <c:numCache>
                <c:formatCode>0.00%</c:formatCode>
                <c:ptCount val="10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0.27272727272727276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0.37762237762237755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0.55414141414141416</c:v>
                </c:pt>
                <c:pt idx="81">
                  <c:v>0.53313131313131312</c:v>
                </c:pt>
                <c:pt idx="82">
                  <c:v>0.69464646464646462</c:v>
                </c:pt>
                <c:pt idx="83">
                  <c:v>0.71893939393939399</c:v>
                </c:pt>
                <c:pt idx="84">
                  <c:v>0.6644444444444445</c:v>
                </c:pt>
                <c:pt idx="85">
                  <c:v>0.63082234777150026</c:v>
                </c:pt>
                <c:pt idx="86">
                  <c:v>0.83105022831050224</c:v>
                </c:pt>
                <c:pt idx="87">
                  <c:v>0.70196419511488017</c:v>
                </c:pt>
                <c:pt idx="88">
                  <c:v>0.56814814814814818</c:v>
                </c:pt>
                <c:pt idx="89">
                  <c:v>0.47536231884057967</c:v>
                </c:pt>
                <c:pt idx="90">
                  <c:v>0.7669841269841271</c:v>
                </c:pt>
                <c:pt idx="91">
                  <c:v>0.56253968253968256</c:v>
                </c:pt>
                <c:pt idx="92">
                  <c:v>0.59936507936507932</c:v>
                </c:pt>
                <c:pt idx="93">
                  <c:v>0.6603174603174603</c:v>
                </c:pt>
                <c:pt idx="94">
                  <c:v>0.56253968253968245</c:v>
                </c:pt>
                <c:pt idx="95">
                  <c:v>0.56634920634920627</c:v>
                </c:pt>
                <c:pt idx="96">
                  <c:v>0.85206349206349208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DA1-5044-8A75-88D59256B76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0931968"/>
        <c:axId val="90933504"/>
      </c:lineChart>
      <c:dateAx>
        <c:axId val="90931968"/>
        <c:scaling>
          <c:orientation val="minMax"/>
        </c:scaling>
        <c:delete val="0"/>
        <c:axPos val="b"/>
        <c:numFmt formatCode="m/d;@" sourceLinked="1"/>
        <c:majorTickMark val="out"/>
        <c:minorTickMark val="none"/>
        <c:tickLblPos val="nextTo"/>
        <c:crossAx val="90933504"/>
        <c:crosses val="autoZero"/>
        <c:auto val="1"/>
        <c:lblOffset val="100"/>
        <c:baseTimeUnit val="days"/>
      </c:dateAx>
      <c:valAx>
        <c:axId val="90933504"/>
        <c:scaling>
          <c:orientation val="minMax"/>
          <c:max val="1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90931968"/>
        <c:crosses val="autoZero"/>
        <c:crossBetween val="between"/>
      </c:valAx>
    </c:plotArea>
    <c:legend>
      <c:legendPos val="t"/>
      <c:overlay val="0"/>
    </c:legend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dk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Quality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Datas!$B$24</c:f>
              <c:strCache>
                <c:ptCount val="1"/>
                <c:pt idx="0">
                  <c:v>% pump NOK</c:v>
                </c:pt>
              </c:strCache>
            </c:strRef>
          </c:tx>
          <c:marker>
            <c:symbol val="circle"/>
            <c:size val="4"/>
          </c:marker>
          <c:cat>
            <c:numRef>
              <c:f>Datas!$C$20:$CX$20</c:f>
              <c:numCache>
                <c:formatCode>m/d;@</c:formatCode>
                <c:ptCount val="10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43325</c:v>
                </c:pt>
                <c:pt idx="66">
                  <c:v>43326</c:v>
                </c:pt>
                <c:pt idx="67">
                  <c:v>43327</c:v>
                </c:pt>
                <c:pt idx="68">
                  <c:v>43328</c:v>
                </c:pt>
                <c:pt idx="69">
                  <c:v>43329</c:v>
                </c:pt>
                <c:pt idx="70">
                  <c:v>43330</c:v>
                </c:pt>
                <c:pt idx="71">
                  <c:v>43331</c:v>
                </c:pt>
                <c:pt idx="72">
                  <c:v>43332</c:v>
                </c:pt>
                <c:pt idx="73">
                  <c:v>43333</c:v>
                </c:pt>
                <c:pt idx="74">
                  <c:v>43334</c:v>
                </c:pt>
                <c:pt idx="75">
                  <c:v>43335</c:v>
                </c:pt>
                <c:pt idx="76">
                  <c:v>43336</c:v>
                </c:pt>
                <c:pt idx="77">
                  <c:v>43337</c:v>
                </c:pt>
                <c:pt idx="78">
                  <c:v>43338</c:v>
                </c:pt>
                <c:pt idx="79">
                  <c:v>43339</c:v>
                </c:pt>
                <c:pt idx="80">
                  <c:v>43340</c:v>
                </c:pt>
                <c:pt idx="81">
                  <c:v>43341</c:v>
                </c:pt>
                <c:pt idx="82">
                  <c:v>43342</c:v>
                </c:pt>
                <c:pt idx="83">
                  <c:v>43343</c:v>
                </c:pt>
                <c:pt idx="84">
                  <c:v>43344</c:v>
                </c:pt>
                <c:pt idx="85">
                  <c:v>43345</c:v>
                </c:pt>
                <c:pt idx="86">
                  <c:v>43346</c:v>
                </c:pt>
                <c:pt idx="87">
                  <c:v>43347</c:v>
                </c:pt>
                <c:pt idx="88">
                  <c:v>43348</c:v>
                </c:pt>
                <c:pt idx="89">
                  <c:v>43349</c:v>
                </c:pt>
                <c:pt idx="90">
                  <c:v>43350</c:v>
                </c:pt>
                <c:pt idx="91">
                  <c:v>43351</c:v>
                </c:pt>
                <c:pt idx="92">
                  <c:v>43352</c:v>
                </c:pt>
                <c:pt idx="93">
                  <c:v>43353</c:v>
                </c:pt>
                <c:pt idx="94">
                  <c:v>43354</c:v>
                </c:pt>
                <c:pt idx="95">
                  <c:v>43355</c:v>
                </c:pt>
                <c:pt idx="96">
                  <c:v>43356</c:v>
                </c:pt>
                <c:pt idx="97">
                  <c:v>43357</c:v>
                </c:pt>
                <c:pt idx="98">
                  <c:v>43358</c:v>
                </c:pt>
                <c:pt idx="99">
                  <c:v>43359</c:v>
                </c:pt>
              </c:numCache>
            </c:numRef>
          </c:cat>
          <c:val>
            <c:numRef>
              <c:f>Datas!$C$24:$CX$24</c:f>
              <c:numCache>
                <c:formatCode>0.00%</c:formatCode>
                <c:ptCount val="10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4.878048780487805E-2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0.14624505928853754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0.1717369970559372</c:v>
                </c:pt>
                <c:pt idx="81">
                  <c:v>0.15328467153284672</c:v>
                </c:pt>
                <c:pt idx="82">
                  <c:v>0.13983739837398373</c:v>
                </c:pt>
                <c:pt idx="83">
                  <c:v>0.13643533123028392</c:v>
                </c:pt>
                <c:pt idx="84">
                  <c:v>0.20440251572327045</c:v>
                </c:pt>
                <c:pt idx="85">
                  <c:v>0.16792249730893433</c:v>
                </c:pt>
                <c:pt idx="86">
                  <c:v>8.9783281733746126E-2</c:v>
                </c:pt>
                <c:pt idx="87">
                  <c:v>0.12352941176470589</c:v>
                </c:pt>
                <c:pt idx="88">
                  <c:v>0.16227180527383367</c:v>
                </c:pt>
                <c:pt idx="89">
                  <c:v>0.19449901768172889</c:v>
                </c:pt>
                <c:pt idx="90">
                  <c:v>9.7159940209267562E-2</c:v>
                </c:pt>
                <c:pt idx="91">
                  <c:v>0.36623748211731044</c:v>
                </c:pt>
                <c:pt idx="92">
                  <c:v>0.29866270430906389</c:v>
                </c:pt>
                <c:pt idx="93">
                  <c:v>0.24963924963924963</c:v>
                </c:pt>
                <c:pt idx="94">
                  <c:v>0.29458598726114649</c:v>
                </c:pt>
                <c:pt idx="95">
                  <c:v>0.15209125475285171</c:v>
                </c:pt>
                <c:pt idx="96">
                  <c:v>0.12057667103538663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970-4247-9410-DFB97EB768D3}"/>
            </c:ext>
          </c:extLst>
        </c:ser>
        <c:ser>
          <c:idx val="2"/>
          <c:order val="1"/>
          <c:tx>
            <c:strRef>
              <c:f>Datas!$B$30</c:f>
              <c:strCache>
                <c:ptCount val="1"/>
                <c:pt idx="0">
                  <c:v>FTQ</c:v>
                </c:pt>
              </c:strCache>
            </c:strRef>
          </c:tx>
          <c:marker>
            <c:symbol val="circle"/>
            <c:size val="4"/>
          </c:marker>
          <c:cat>
            <c:numRef>
              <c:f>Datas!$C$20:$CX$20</c:f>
              <c:numCache>
                <c:formatCode>m/d;@</c:formatCode>
                <c:ptCount val="10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43325</c:v>
                </c:pt>
                <c:pt idx="66">
                  <c:v>43326</c:v>
                </c:pt>
                <c:pt idx="67">
                  <c:v>43327</c:v>
                </c:pt>
                <c:pt idx="68">
                  <c:v>43328</c:v>
                </c:pt>
                <c:pt idx="69">
                  <c:v>43329</c:v>
                </c:pt>
                <c:pt idx="70">
                  <c:v>43330</c:v>
                </c:pt>
                <c:pt idx="71">
                  <c:v>43331</c:v>
                </c:pt>
                <c:pt idx="72">
                  <c:v>43332</c:v>
                </c:pt>
                <c:pt idx="73">
                  <c:v>43333</c:v>
                </c:pt>
                <c:pt idx="74">
                  <c:v>43334</c:v>
                </c:pt>
                <c:pt idx="75">
                  <c:v>43335</c:v>
                </c:pt>
                <c:pt idx="76">
                  <c:v>43336</c:v>
                </c:pt>
                <c:pt idx="77">
                  <c:v>43337</c:v>
                </c:pt>
                <c:pt idx="78">
                  <c:v>43338</c:v>
                </c:pt>
                <c:pt idx="79">
                  <c:v>43339</c:v>
                </c:pt>
                <c:pt idx="80">
                  <c:v>43340</c:v>
                </c:pt>
                <c:pt idx="81">
                  <c:v>43341</c:v>
                </c:pt>
                <c:pt idx="82">
                  <c:v>43342</c:v>
                </c:pt>
                <c:pt idx="83">
                  <c:v>43343</c:v>
                </c:pt>
                <c:pt idx="84">
                  <c:v>43344</c:v>
                </c:pt>
                <c:pt idx="85">
                  <c:v>43345</c:v>
                </c:pt>
                <c:pt idx="86">
                  <c:v>43346</c:v>
                </c:pt>
                <c:pt idx="87">
                  <c:v>43347</c:v>
                </c:pt>
                <c:pt idx="88">
                  <c:v>43348</c:v>
                </c:pt>
                <c:pt idx="89">
                  <c:v>43349</c:v>
                </c:pt>
                <c:pt idx="90">
                  <c:v>43350</c:v>
                </c:pt>
                <c:pt idx="91">
                  <c:v>43351</c:v>
                </c:pt>
                <c:pt idx="92">
                  <c:v>43352</c:v>
                </c:pt>
                <c:pt idx="93">
                  <c:v>43353</c:v>
                </c:pt>
                <c:pt idx="94">
                  <c:v>43354</c:v>
                </c:pt>
                <c:pt idx="95">
                  <c:v>43355</c:v>
                </c:pt>
                <c:pt idx="96">
                  <c:v>43356</c:v>
                </c:pt>
                <c:pt idx="97">
                  <c:v>43357</c:v>
                </c:pt>
                <c:pt idx="98">
                  <c:v>43358</c:v>
                </c:pt>
                <c:pt idx="99">
                  <c:v>43359</c:v>
                </c:pt>
              </c:numCache>
            </c:numRef>
          </c:cat>
          <c:val>
            <c:numRef>
              <c:f>Datas!$C$30:$CX$30</c:f>
              <c:numCache>
                <c:formatCode>0.00%</c:formatCode>
                <c:ptCount val="10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0.95121951219512191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0.85375494071146241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0.82826300294406274</c:v>
                </c:pt>
                <c:pt idx="81">
                  <c:v>0.84671532846715325</c:v>
                </c:pt>
                <c:pt idx="82">
                  <c:v>0.86016260162601621</c:v>
                </c:pt>
                <c:pt idx="83">
                  <c:v>0.86356466876971605</c:v>
                </c:pt>
                <c:pt idx="84">
                  <c:v>0.79559748427672949</c:v>
                </c:pt>
                <c:pt idx="85">
                  <c:v>0.83207750269106562</c:v>
                </c:pt>
                <c:pt idx="86">
                  <c:v>0.91021671826625383</c:v>
                </c:pt>
                <c:pt idx="87">
                  <c:v>0.87647058823529411</c:v>
                </c:pt>
                <c:pt idx="88">
                  <c:v>0.83772819472616633</c:v>
                </c:pt>
                <c:pt idx="89">
                  <c:v>0.80550098231827105</c:v>
                </c:pt>
                <c:pt idx="90">
                  <c:v>0.90284005979073245</c:v>
                </c:pt>
                <c:pt idx="91">
                  <c:v>0.63376251788268956</c:v>
                </c:pt>
                <c:pt idx="92">
                  <c:v>0.70133729569093606</c:v>
                </c:pt>
                <c:pt idx="93">
                  <c:v>0.75036075036075034</c:v>
                </c:pt>
                <c:pt idx="94">
                  <c:v>0.70541401273885351</c:v>
                </c:pt>
                <c:pt idx="95">
                  <c:v>0.84790874524714832</c:v>
                </c:pt>
                <c:pt idx="96">
                  <c:v>0.87942332896461339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970-4247-9410-DFB97EB768D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0035584"/>
        <c:axId val="100070144"/>
      </c:lineChart>
      <c:dateAx>
        <c:axId val="100035584"/>
        <c:scaling>
          <c:orientation val="minMax"/>
        </c:scaling>
        <c:delete val="0"/>
        <c:axPos val="b"/>
        <c:numFmt formatCode="m/d;@" sourceLinked="1"/>
        <c:majorTickMark val="out"/>
        <c:minorTickMark val="none"/>
        <c:tickLblPos val="nextTo"/>
        <c:crossAx val="100070144"/>
        <c:crosses val="autoZero"/>
        <c:auto val="1"/>
        <c:lblOffset val="100"/>
        <c:baseTimeUnit val="days"/>
      </c:dateAx>
      <c:valAx>
        <c:axId val="100070144"/>
        <c:scaling>
          <c:orientation val="minMax"/>
          <c:max val="1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100035584"/>
        <c:crosses val="autoZero"/>
        <c:crossBetween val="between"/>
      </c:valAx>
    </c:plotArea>
    <c:legend>
      <c:legendPos val="t"/>
      <c:overlay val="0"/>
    </c:legend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dk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Quantity</a:t>
            </a:r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Datas!$B$21</c:f>
              <c:strCache>
                <c:ptCount val="1"/>
                <c:pt idx="0">
                  <c:v>Quantity pump OK</c:v>
                </c:pt>
              </c:strCache>
            </c:strRef>
          </c:tx>
          <c:invertIfNegative val="0"/>
          <c:cat>
            <c:numRef>
              <c:f>Datas!$C$20:$CX$20</c:f>
              <c:numCache>
                <c:formatCode>m/d;@</c:formatCode>
                <c:ptCount val="10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43325</c:v>
                </c:pt>
                <c:pt idx="66">
                  <c:v>43326</c:v>
                </c:pt>
                <c:pt idx="67">
                  <c:v>43327</c:v>
                </c:pt>
                <c:pt idx="68">
                  <c:v>43328</c:v>
                </c:pt>
                <c:pt idx="69">
                  <c:v>43329</c:v>
                </c:pt>
                <c:pt idx="70">
                  <c:v>43330</c:v>
                </c:pt>
                <c:pt idx="71">
                  <c:v>43331</c:v>
                </c:pt>
                <c:pt idx="72">
                  <c:v>43332</c:v>
                </c:pt>
                <c:pt idx="73">
                  <c:v>43333</c:v>
                </c:pt>
                <c:pt idx="74">
                  <c:v>43334</c:v>
                </c:pt>
                <c:pt idx="75">
                  <c:v>43335</c:v>
                </c:pt>
                <c:pt idx="76">
                  <c:v>43336</c:v>
                </c:pt>
                <c:pt idx="77">
                  <c:v>43337</c:v>
                </c:pt>
                <c:pt idx="78">
                  <c:v>43338</c:v>
                </c:pt>
                <c:pt idx="79">
                  <c:v>43339</c:v>
                </c:pt>
                <c:pt idx="80">
                  <c:v>43340</c:v>
                </c:pt>
                <c:pt idx="81">
                  <c:v>43341</c:v>
                </c:pt>
                <c:pt idx="82">
                  <c:v>43342</c:v>
                </c:pt>
                <c:pt idx="83">
                  <c:v>43343</c:v>
                </c:pt>
                <c:pt idx="84">
                  <c:v>43344</c:v>
                </c:pt>
                <c:pt idx="85">
                  <c:v>43345</c:v>
                </c:pt>
                <c:pt idx="86">
                  <c:v>43346</c:v>
                </c:pt>
                <c:pt idx="87">
                  <c:v>43347</c:v>
                </c:pt>
                <c:pt idx="88">
                  <c:v>43348</c:v>
                </c:pt>
                <c:pt idx="89">
                  <c:v>43349</c:v>
                </c:pt>
                <c:pt idx="90">
                  <c:v>43350</c:v>
                </c:pt>
                <c:pt idx="91">
                  <c:v>43351</c:v>
                </c:pt>
                <c:pt idx="92">
                  <c:v>43352</c:v>
                </c:pt>
                <c:pt idx="93">
                  <c:v>43353</c:v>
                </c:pt>
                <c:pt idx="94">
                  <c:v>43354</c:v>
                </c:pt>
                <c:pt idx="95">
                  <c:v>43355</c:v>
                </c:pt>
                <c:pt idx="96">
                  <c:v>43356</c:v>
                </c:pt>
                <c:pt idx="97">
                  <c:v>43357</c:v>
                </c:pt>
                <c:pt idx="98">
                  <c:v>43358</c:v>
                </c:pt>
                <c:pt idx="99">
                  <c:v>43359</c:v>
                </c:pt>
              </c:numCache>
            </c:numRef>
          </c:cat>
          <c:val>
            <c:numRef>
              <c:f>Datas!$C$21:$CX$21</c:f>
              <c:numCache>
                <c:formatCode>0</c:formatCode>
                <c:ptCount val="10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156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216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844</c:v>
                </c:pt>
                <c:pt idx="81">
                  <c:v>812</c:v>
                </c:pt>
                <c:pt idx="82">
                  <c:v>1058</c:v>
                </c:pt>
                <c:pt idx="83">
                  <c:v>1095</c:v>
                </c:pt>
                <c:pt idx="84">
                  <c:v>1012</c:v>
                </c:pt>
                <c:pt idx="85">
                  <c:v>773</c:v>
                </c:pt>
                <c:pt idx="86">
                  <c:v>882</c:v>
                </c:pt>
                <c:pt idx="87">
                  <c:v>745</c:v>
                </c:pt>
                <c:pt idx="88">
                  <c:v>413</c:v>
                </c:pt>
                <c:pt idx="89">
                  <c:v>410</c:v>
                </c:pt>
                <c:pt idx="90">
                  <c:v>604</c:v>
                </c:pt>
                <c:pt idx="91">
                  <c:v>443</c:v>
                </c:pt>
                <c:pt idx="92">
                  <c:v>472</c:v>
                </c:pt>
                <c:pt idx="93">
                  <c:v>520</c:v>
                </c:pt>
                <c:pt idx="94">
                  <c:v>443</c:v>
                </c:pt>
                <c:pt idx="95">
                  <c:v>446</c:v>
                </c:pt>
                <c:pt idx="96">
                  <c:v>671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D95-B341-875C-DA067768268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9964800"/>
        <c:axId val="99966336"/>
      </c:barChart>
      <c:lineChart>
        <c:grouping val="standard"/>
        <c:varyColors val="0"/>
        <c:ser>
          <c:idx val="2"/>
          <c:order val="1"/>
          <c:tx>
            <c:strRef>
              <c:f>Datas!$B$28</c:f>
              <c:strCache>
                <c:ptCount val="1"/>
                <c:pt idx="0">
                  <c:v>Maximum pump quantity realisable</c:v>
                </c:pt>
              </c:strCache>
            </c:strRef>
          </c:tx>
          <c:spPr>
            <a:ln w="38100">
              <a:solidFill>
                <a:srgbClr val="00B050"/>
              </a:solidFill>
            </a:ln>
          </c:spPr>
          <c:marker>
            <c:symbol val="none"/>
          </c:marker>
          <c:cat>
            <c:numRef>
              <c:f>Datas!$C$20:$CX$20</c:f>
              <c:numCache>
                <c:formatCode>m/d;@</c:formatCode>
                <c:ptCount val="10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43325</c:v>
                </c:pt>
                <c:pt idx="66">
                  <c:v>43326</c:v>
                </c:pt>
                <c:pt idx="67">
                  <c:v>43327</c:v>
                </c:pt>
                <c:pt idx="68">
                  <c:v>43328</c:v>
                </c:pt>
                <c:pt idx="69">
                  <c:v>43329</c:v>
                </c:pt>
                <c:pt idx="70">
                  <c:v>43330</c:v>
                </c:pt>
                <c:pt idx="71">
                  <c:v>43331</c:v>
                </c:pt>
                <c:pt idx="72">
                  <c:v>43332</c:v>
                </c:pt>
                <c:pt idx="73">
                  <c:v>43333</c:v>
                </c:pt>
                <c:pt idx="74">
                  <c:v>43334</c:v>
                </c:pt>
                <c:pt idx="75">
                  <c:v>43335</c:v>
                </c:pt>
                <c:pt idx="76">
                  <c:v>43336</c:v>
                </c:pt>
                <c:pt idx="77">
                  <c:v>43337</c:v>
                </c:pt>
                <c:pt idx="78">
                  <c:v>43338</c:v>
                </c:pt>
                <c:pt idx="79">
                  <c:v>43339</c:v>
                </c:pt>
                <c:pt idx="80">
                  <c:v>43340</c:v>
                </c:pt>
                <c:pt idx="81">
                  <c:v>43341</c:v>
                </c:pt>
                <c:pt idx="82">
                  <c:v>43342</c:v>
                </c:pt>
                <c:pt idx="83">
                  <c:v>43343</c:v>
                </c:pt>
                <c:pt idx="84">
                  <c:v>43344</c:v>
                </c:pt>
                <c:pt idx="85">
                  <c:v>43345</c:v>
                </c:pt>
                <c:pt idx="86">
                  <c:v>43346</c:v>
                </c:pt>
                <c:pt idx="87">
                  <c:v>43347</c:v>
                </c:pt>
                <c:pt idx="88">
                  <c:v>43348</c:v>
                </c:pt>
                <c:pt idx="89">
                  <c:v>43349</c:v>
                </c:pt>
                <c:pt idx="90">
                  <c:v>43350</c:v>
                </c:pt>
                <c:pt idx="91">
                  <c:v>43351</c:v>
                </c:pt>
                <c:pt idx="92">
                  <c:v>43352</c:v>
                </c:pt>
                <c:pt idx="93">
                  <c:v>43353</c:v>
                </c:pt>
                <c:pt idx="94">
                  <c:v>43354</c:v>
                </c:pt>
                <c:pt idx="95">
                  <c:v>43355</c:v>
                </c:pt>
                <c:pt idx="96">
                  <c:v>43356</c:v>
                </c:pt>
                <c:pt idx="97">
                  <c:v>43357</c:v>
                </c:pt>
                <c:pt idx="98">
                  <c:v>43358</c:v>
                </c:pt>
                <c:pt idx="99">
                  <c:v>43359</c:v>
                </c:pt>
              </c:numCache>
            </c:numRef>
          </c:cat>
          <c:val>
            <c:numRef>
              <c:f>Datas!$C$28:$CX$28</c:f>
              <c:numCache>
                <c:formatCode>0</c:formatCode>
                <c:ptCount val="10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572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572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1523.0769230769231</c:v>
                </c:pt>
                <c:pt idx="81">
                  <c:v>1523.0769230769231</c:v>
                </c:pt>
                <c:pt idx="82">
                  <c:v>1523.0769230769231</c:v>
                </c:pt>
                <c:pt idx="83">
                  <c:v>1523.0769230769231</c:v>
                </c:pt>
                <c:pt idx="84">
                  <c:v>1523.0769230769231</c:v>
                </c:pt>
                <c:pt idx="85">
                  <c:v>1225.3846153846155</c:v>
                </c:pt>
                <c:pt idx="86">
                  <c:v>1061.3076923076924</c:v>
                </c:pt>
                <c:pt idx="87">
                  <c:v>1061.3076923076924</c:v>
                </c:pt>
                <c:pt idx="88">
                  <c:v>726.92307692307691</c:v>
                </c:pt>
                <c:pt idx="89">
                  <c:v>862.5</c:v>
                </c:pt>
                <c:pt idx="90">
                  <c:v>787.5</c:v>
                </c:pt>
                <c:pt idx="91">
                  <c:v>787.5</c:v>
                </c:pt>
                <c:pt idx="92">
                  <c:v>787.5</c:v>
                </c:pt>
                <c:pt idx="93">
                  <c:v>787.5</c:v>
                </c:pt>
                <c:pt idx="94">
                  <c:v>787.5</c:v>
                </c:pt>
                <c:pt idx="95">
                  <c:v>787.5</c:v>
                </c:pt>
                <c:pt idx="96">
                  <c:v>787.5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D95-B341-875C-DA067768268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9964800"/>
        <c:axId val="99966336"/>
      </c:lineChart>
      <c:dateAx>
        <c:axId val="99964800"/>
        <c:scaling>
          <c:orientation val="minMax"/>
        </c:scaling>
        <c:delete val="0"/>
        <c:axPos val="b"/>
        <c:numFmt formatCode="m/d;@" sourceLinked="1"/>
        <c:majorTickMark val="out"/>
        <c:minorTickMark val="none"/>
        <c:tickLblPos val="nextTo"/>
        <c:crossAx val="99966336"/>
        <c:crosses val="autoZero"/>
        <c:auto val="1"/>
        <c:lblOffset val="100"/>
        <c:baseTimeUnit val="days"/>
      </c:dateAx>
      <c:valAx>
        <c:axId val="99966336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99964800"/>
        <c:crosses val="autoZero"/>
        <c:crossBetween val="between"/>
      </c:valAx>
    </c:plotArea>
    <c:legend>
      <c:legendPos val="t"/>
      <c:overlay val="0"/>
    </c:legend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dk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CheckBox" fmlaLink="$I$2" lockText="1" noThreeD="1"/>
</file>

<file path=xl/ctrlProps/ctrlProp2.xml><?xml version="1.0" encoding="utf-8"?>
<formControlPr xmlns="http://schemas.microsoft.com/office/spreadsheetml/2009/9/main" objectType="CheckBox" fmlaLink="$I$3" lockText="1" noThreeD="1"/>
</file>

<file path=xl/ctrlProps/ctrlProp3.xml><?xml version="1.0" encoding="utf-8"?>
<formControlPr xmlns="http://schemas.microsoft.com/office/spreadsheetml/2009/9/main" objectType="CheckBox" fmlaLink="$I$4" lockText="1" noThreeD="1"/>
</file>

<file path=xl/ctrlProps/ctrlProp4.xml><?xml version="1.0" encoding="utf-8"?>
<formControlPr xmlns="http://schemas.microsoft.com/office/spreadsheetml/2009/9/main" objectType="CheckBox" fmlaLink="$I$5" lockText="1" noThreeD="1"/>
</file>

<file path=xl/ctrlProps/ctrlProp5.xml><?xml version="1.0" encoding="utf-8"?>
<formControlPr xmlns="http://schemas.microsoft.com/office/spreadsheetml/2009/9/main" objectType="CheckBox" fmlaLink="$I$6" lockText="1" noThreeD="1"/>
</file>

<file path=xl/ctrlProps/ctrlProp6.xml><?xml version="1.0" encoding="utf-8"?>
<formControlPr xmlns="http://schemas.microsoft.com/office/spreadsheetml/2009/9/main" objectType="CheckBox" fmlaLink="$I$7" lockText="1" noThreeD="1"/>
</file>

<file path=xl/ctrlProps/ctrlProp7.xml><?xml version="1.0" encoding="utf-8"?>
<formControlPr xmlns="http://schemas.microsoft.com/office/spreadsheetml/2009/9/main" objectType="CheckBox" fmlaLink="$I$8" lockText="1" noThreeD="1"/>
</file>

<file path=xl/ctrlProps/ctrlProp8.xml><?xml version="1.0" encoding="utf-8"?>
<formControlPr xmlns="http://schemas.microsoft.com/office/spreadsheetml/2009/9/main" objectType="CheckBox" fmlaLink="$I$9" lockText="1" noThreeD="1"/>
</file>

<file path=xl/ctrlProps/ctrlProp9.xml><?xml version="1.0" encoding="utf-8"?>
<formControlPr xmlns="http://schemas.microsoft.com/office/spreadsheetml/2009/9/main" objectType="CheckBox" fmlaLink="$I$10" lockText="1" noThreeD="1"/>
</file>

<file path=xl/ctrlProps/ctrlProp10.xml><?xml version="1.0" encoding="utf-8"?>
<formControlPr xmlns="http://schemas.microsoft.com/office/spreadsheetml/2009/9/main" objectType="CheckBox" fmlaLink="$I$11" lockText="1" noThreeD="1"/>
</file>

<file path=xl/ctrlProps/ctrlProp11.xml><?xml version="1.0" encoding="utf-8"?>
<formControlPr xmlns="http://schemas.microsoft.com/office/spreadsheetml/2009/9/main" objectType="CheckBox" fmlaLink="$I$12" lockText="1" noThreeD="1"/>
</file>

<file path=xl/ctrlProps/ctrlProp12.xml><?xml version="1.0" encoding="utf-8"?>
<formControlPr xmlns="http://schemas.microsoft.com/office/spreadsheetml/2009/9/main" objectType="CheckBox" fmlaLink="$I$13" lockText="1" noThreeD="1"/>
</file>

<file path=xl/ctrlProps/ctrlProp13.xml><?xml version="1.0" encoding="utf-8"?>
<formControlPr xmlns="http://schemas.microsoft.com/office/spreadsheetml/2009/9/main" objectType="CheckBox" fmlaLink="$I$14" lockText="1" noThreeD="1"/>
</file>

<file path=xl/ctrlProps/ctrlProp14.xml><?xml version="1.0" encoding="utf-8"?>
<formControlPr xmlns="http://schemas.microsoft.com/office/spreadsheetml/2009/9/main" objectType="CheckBox" fmlaLink="$I$15" lockText="1" noThreeD="1"/>
</file>

<file path=xl/ctrlProps/ctrlProp15.xml><?xml version="1.0" encoding="utf-8"?>
<formControlPr xmlns="http://schemas.microsoft.com/office/spreadsheetml/2009/9/main" objectType="CheckBox" fmlaLink="$I$16" lockText="1" noThreeD="1"/>
</file>

<file path=xl/ctrlProps/ctrlProp16.xml><?xml version="1.0" encoding="utf-8"?>
<formControlPr xmlns="http://schemas.microsoft.com/office/spreadsheetml/2009/9/main" objectType="CheckBox" fmlaLink="$I$17" lockText="1" noThreeD="1"/>
</file>

<file path=xl/ctrlProps/ctrlProp17.xml><?xml version="1.0" encoding="utf-8"?>
<formControlPr xmlns="http://schemas.microsoft.com/office/spreadsheetml/2009/9/main" objectType="CheckBox" fmlaLink="$I$18" lockText="1" noThreeD="1"/>
</file>

<file path=xl/ctrlProps/ctrlProp18.xml><?xml version="1.0" encoding="utf-8"?>
<formControlPr xmlns="http://schemas.microsoft.com/office/spreadsheetml/2009/9/main" objectType="CheckBox" fmlaLink="$I$19" lockText="1" noThreeD="1"/>
</file>

<file path=xl/ctrlProps/ctrlProp19.xml><?xml version="1.0" encoding="utf-8"?>
<formControlPr xmlns="http://schemas.microsoft.com/office/spreadsheetml/2009/9/main" objectType="CheckBox" fmlaLink="$I$20" lockText="1" noThreeD="1"/>
</file>

<file path=xl/ctrlProps/ctrlProp20.xml><?xml version="1.0" encoding="utf-8"?>
<formControlPr xmlns="http://schemas.microsoft.com/office/spreadsheetml/2009/9/main" objectType="CheckBox" fmlaLink="$I$21" lockText="1" noThreeD="1"/>
</file>

<file path=xl/ctrlProps/ctrlProp21.xml><?xml version="1.0" encoding="utf-8"?>
<formControlPr xmlns="http://schemas.microsoft.com/office/spreadsheetml/2009/9/main" objectType="CheckBox" fmlaLink="$I$22" lockText="1" noThreeD="1"/>
</file>

<file path=xl/ctrlProps/ctrlProp22.xml><?xml version="1.0" encoding="utf-8"?>
<formControlPr xmlns="http://schemas.microsoft.com/office/spreadsheetml/2009/9/main" objectType="CheckBox" fmlaLink="$I$23" lockText="1" noThreeD="1"/>
</file>

<file path=xl/ctrlProps/ctrlProp23.xml><?xml version="1.0" encoding="utf-8"?>
<formControlPr xmlns="http://schemas.microsoft.com/office/spreadsheetml/2009/9/main" objectType="CheckBox" fmlaLink="$I$24" lockText="1" noThreeD="1"/>
</file>

<file path=xl/ctrlProps/ctrlProp24.xml><?xml version="1.0" encoding="utf-8"?>
<formControlPr xmlns="http://schemas.microsoft.com/office/spreadsheetml/2009/9/main" objectType="CheckBox" fmlaLink="$I$25" lockText="1" noThreeD="1"/>
</file>

<file path=xl/ctrlProps/ctrlProp25.xml><?xml version="1.0" encoding="utf-8"?>
<formControlPr xmlns="http://schemas.microsoft.com/office/spreadsheetml/2009/9/main" objectType="CheckBox" fmlaLink="$I$26" lockText="1" noThreeD="1"/>
</file>

<file path=xl/ctrlProps/ctrlProp26.xml><?xml version="1.0" encoding="utf-8"?>
<formControlPr xmlns="http://schemas.microsoft.com/office/spreadsheetml/2009/9/main" objectType="CheckBox" fmlaLink="$I$27" lockText="1" noThreeD="1"/>
</file>

<file path=xl/ctrlProps/ctrlProp27.xml><?xml version="1.0" encoding="utf-8"?>
<formControlPr xmlns="http://schemas.microsoft.com/office/spreadsheetml/2009/9/main" objectType="CheckBox" fmlaLink="$I$28" lockText="1" noThreeD="1"/>
</file>

<file path=xl/ctrlProps/ctrlProp28.xml><?xml version="1.0" encoding="utf-8"?>
<formControlPr xmlns="http://schemas.microsoft.com/office/spreadsheetml/2009/9/main" objectType="CheckBox" fmlaLink="$I$29" lockText="1" noThreeD="1"/>
</file>

<file path=xl/ctrlProps/ctrlProp29.xml><?xml version="1.0" encoding="utf-8"?>
<formControlPr xmlns="http://schemas.microsoft.com/office/spreadsheetml/2009/9/main" objectType="CheckBox" fmlaLink="$I$30" lockText="1" noThreeD="1"/>
</file>

<file path=xl/ctrlProps/ctrlProp30.xml><?xml version="1.0" encoding="utf-8"?>
<formControlPr xmlns="http://schemas.microsoft.com/office/spreadsheetml/2009/9/main" objectType="CheckBox" fmlaLink="$I$31" lockText="1" noThreeD="1"/>
</file>

<file path=xl/ctrlProps/ctrlProp31.xml><?xml version="1.0" encoding="utf-8"?>
<formControlPr xmlns="http://schemas.microsoft.com/office/spreadsheetml/2009/9/main" objectType="CheckBox" fmlaLink="$I$32" lockText="1" noThreeD="1"/>
</file>

<file path=xl/ctrlProps/ctrlProp32.xml><?xml version="1.0" encoding="utf-8"?>
<formControlPr xmlns="http://schemas.microsoft.com/office/spreadsheetml/2009/9/main" objectType="CheckBox" fmlaLink="$I$33" lockText="1" noThreeD="1"/>
</file>

<file path=xl/ctrlProps/ctrlProp33.xml><?xml version="1.0" encoding="utf-8"?>
<formControlPr xmlns="http://schemas.microsoft.com/office/spreadsheetml/2009/9/main" objectType="CheckBox" checked="Checked" fmlaLink="$I$34" lockText="1" noThreeD="1"/>
</file>

<file path=xl/ctrlProps/ctrlProp34.xml><?xml version="1.0" encoding="utf-8"?>
<formControlPr xmlns="http://schemas.microsoft.com/office/spreadsheetml/2009/9/main" objectType="CheckBox" checked="Checked" fmlaLink="$I$35" lockText="1" noThreeD="1"/>
</file>

<file path=xl/ctrlProps/ctrlProp35.xml><?xml version="1.0" encoding="utf-8"?>
<formControlPr xmlns="http://schemas.microsoft.com/office/spreadsheetml/2009/9/main" objectType="CheckBox" checked="Checked" fmlaLink="$I$36" lockText="1" noThreeD="1"/>
</file>

<file path=xl/ctrlProps/ctrlProp36.xml><?xml version="1.0" encoding="utf-8"?>
<formControlPr xmlns="http://schemas.microsoft.com/office/spreadsheetml/2009/9/main" objectType="CheckBox" checked="Checked" fmlaLink="$I$37" lockText="1" noThreeD="1"/>
</file>

<file path=xl/ctrlProps/ctrlProp37.xml><?xml version="1.0" encoding="utf-8"?>
<formControlPr xmlns="http://schemas.microsoft.com/office/spreadsheetml/2009/9/main" objectType="CheckBox" checked="Checked" fmlaLink="$I$38" lockText="1" noThreeD="1"/>
</file>

<file path=xl/ctrlProps/ctrlProp38.xml><?xml version="1.0" encoding="utf-8"?>
<formControlPr xmlns="http://schemas.microsoft.com/office/spreadsheetml/2009/9/main" objectType="CheckBox" fmlaLink="$I$39" lockText="1" noThreeD="1"/>
</file>

<file path=xl/ctrlProps/ctrlProp39.xml><?xml version="1.0" encoding="utf-8"?>
<formControlPr xmlns="http://schemas.microsoft.com/office/spreadsheetml/2009/9/main" objectType="CheckBox" fmlaLink="$I$40" lockText="1" noThreeD="1"/>
</file>

<file path=xl/ctrlProps/ctrlProp40.xml><?xml version="1.0" encoding="utf-8"?>
<formControlPr xmlns="http://schemas.microsoft.com/office/spreadsheetml/2009/9/main" objectType="CheckBox" fmlaLink="$I$41" lockText="1" noThreeD="1"/>
</file>

<file path=xl/ctrlProps/ctrlProp41.xml><?xml version="1.0" encoding="utf-8"?>
<formControlPr xmlns="http://schemas.microsoft.com/office/spreadsheetml/2009/9/main" objectType="CheckBox" fmlaLink="$I$42" lockText="1" noThreeD="1"/>
</file>

<file path=xl/ctrlProps/ctrlProp42.xml><?xml version="1.0" encoding="utf-8"?>
<formControlPr xmlns="http://schemas.microsoft.com/office/spreadsheetml/2009/9/main" objectType="CheckBox" fmlaLink="$I$43" lockText="1" noThreeD="1"/>
</file>

<file path=xl/ctrlProps/ctrlProp43.xml><?xml version="1.0" encoding="utf-8"?>
<formControlPr xmlns="http://schemas.microsoft.com/office/spreadsheetml/2009/9/main" objectType="CheckBox" fmlaLink="$I$44" lockText="1" noThreeD="1"/>
</file>

<file path=xl/ctrlProps/ctrlProp44.xml><?xml version="1.0" encoding="utf-8"?>
<formControlPr xmlns="http://schemas.microsoft.com/office/spreadsheetml/2009/9/main" objectType="CheckBox" fmlaLink="$I$45" lockText="1" noThreeD="1"/>
</file>

<file path=xl/ctrlProps/ctrlProp45.xml><?xml version="1.0" encoding="utf-8"?>
<formControlPr xmlns="http://schemas.microsoft.com/office/spreadsheetml/2009/9/main" objectType="CheckBox" fmlaLink="$I$46" lockText="1" noThreeD="1"/>
</file>

<file path=xl/ctrlProps/ctrlProp46.xml><?xml version="1.0" encoding="utf-8"?>
<formControlPr xmlns="http://schemas.microsoft.com/office/spreadsheetml/2009/9/main" objectType="CheckBox" fmlaLink="$I$47" lockText="1" noThreeD="1"/>
</file>

<file path=xl/ctrlProps/ctrlProp47.xml><?xml version="1.0" encoding="utf-8"?>
<formControlPr xmlns="http://schemas.microsoft.com/office/spreadsheetml/2009/9/main" objectType="CheckBox" fmlaLink="$I$48" lockText="1" noThreeD="1"/>
</file>

<file path=xl/ctrlProps/ctrlProp48.xml><?xml version="1.0" encoding="utf-8"?>
<formControlPr xmlns="http://schemas.microsoft.com/office/spreadsheetml/2009/9/main" objectType="CheckBox" fmlaLink="$I$49" lockText="1" noThreeD="1"/>
</file>

<file path=xl/ctrlProps/ctrlProp49.xml><?xml version="1.0" encoding="utf-8"?>
<formControlPr xmlns="http://schemas.microsoft.com/office/spreadsheetml/2009/9/main" objectType="CheckBox" fmlaLink="$I$50" lockText="1" noThreeD="1"/>
</file>

<file path=xl/ctrlProps/ctrlProp50.xml><?xml version="1.0" encoding="utf-8"?>
<formControlPr xmlns="http://schemas.microsoft.com/office/spreadsheetml/2009/9/main" objectType="CheckBox" fmlaLink="$I$51" lockText="1" noThreeD="1"/>
</file>

<file path=xl/ctrlProps/ctrlProp51.xml><?xml version="1.0" encoding="utf-8"?>
<formControlPr xmlns="http://schemas.microsoft.com/office/spreadsheetml/2009/9/main" objectType="CheckBox" fmlaLink="$I$52" lockText="1" noThreeD="1"/>
</file>

<file path=xl/ctrlProps/ctrlProp52.xml><?xml version="1.0" encoding="utf-8"?>
<formControlPr xmlns="http://schemas.microsoft.com/office/spreadsheetml/2009/9/main" objectType="CheckBox" fmlaLink="$I$53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41180</xdr:colOff>
      <xdr:row>1</xdr:row>
      <xdr:rowOff>177800</xdr:rowOff>
    </xdr:from>
    <xdr:to>
      <xdr:col>16</xdr:col>
      <xdr:colOff>647700</xdr:colOff>
      <xdr:row>14</xdr:row>
      <xdr:rowOff>25399</xdr:rowOff>
    </xdr:to>
    <xdr:graphicFrame macro="">
      <xdr:nvGraphicFramePr>
        <xdr:cNvPr id="22" name="Chart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34177</xdr:colOff>
      <xdr:row>14</xdr:row>
      <xdr:rowOff>4389</xdr:rowOff>
    </xdr:from>
    <xdr:to>
      <xdr:col>16</xdr:col>
      <xdr:colOff>647700</xdr:colOff>
      <xdr:row>25</xdr:row>
      <xdr:rowOff>68889</xdr:rowOff>
    </xdr:to>
    <xdr:graphicFrame macro="">
      <xdr:nvGraphicFramePr>
        <xdr:cNvPr id="23" name="Chart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44449</xdr:colOff>
      <xdr:row>25</xdr:row>
      <xdr:rowOff>47064</xdr:rowOff>
    </xdr:from>
    <xdr:to>
      <xdr:col>16</xdr:col>
      <xdr:colOff>647700</xdr:colOff>
      <xdr:row>38</xdr:row>
      <xdr:rowOff>90564</xdr:rowOff>
    </xdr:to>
    <xdr:graphicFrame macro="">
      <xdr:nvGraphicFramePr>
        <xdr:cNvPr id="24" name="Chart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56029</xdr:colOff>
      <xdr:row>0</xdr:row>
      <xdr:rowOff>59596</xdr:rowOff>
    </xdr:from>
    <xdr:to>
      <xdr:col>17</xdr:col>
      <xdr:colOff>95823</xdr:colOff>
      <xdr:row>1</xdr:row>
      <xdr:rowOff>164523</xdr:rowOff>
    </xdr:to>
    <xdr:sp macro="" textlink="">
      <xdr:nvSpPr>
        <xdr:cNvPr id="26" name="Rectangle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56029" y="59596"/>
          <a:ext cx="9576000" cy="295427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 b="1"/>
            <a:t>*Name*</a:t>
          </a:r>
          <a:r>
            <a:rPr lang="en-US" sz="2000" b="1" baseline="0"/>
            <a:t> </a:t>
          </a:r>
          <a:r>
            <a:rPr lang="en-US" sz="2000" b="1"/>
            <a:t>Production</a:t>
          </a:r>
          <a:r>
            <a:rPr lang="en-US" sz="2000" b="1" baseline="0"/>
            <a:t> tracking</a:t>
          </a:r>
          <a:endParaRPr lang="en-US" sz="20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12700</xdr:rowOff>
        </xdr:from>
        <xdr:to>
          <xdr:col>1</xdr:col>
          <xdr:colOff>127000</xdr:colOff>
          <xdr:row>2</xdr:row>
          <xdr:rowOff>114300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W1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8</xdr:row>
          <xdr:rowOff>12700</xdr:rowOff>
        </xdr:from>
        <xdr:to>
          <xdr:col>1</xdr:col>
          <xdr:colOff>127000</xdr:colOff>
          <xdr:row>9</xdr:row>
          <xdr:rowOff>101600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W2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15</xdr:row>
          <xdr:rowOff>0</xdr:rowOff>
        </xdr:from>
        <xdr:to>
          <xdr:col>1</xdr:col>
          <xdr:colOff>114300</xdr:colOff>
          <xdr:row>16</xdr:row>
          <xdr:rowOff>101600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W3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22</xdr:row>
          <xdr:rowOff>0</xdr:rowOff>
        </xdr:from>
        <xdr:to>
          <xdr:col>1</xdr:col>
          <xdr:colOff>114300</xdr:colOff>
          <xdr:row>23</xdr:row>
          <xdr:rowOff>101600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W4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29</xdr:row>
          <xdr:rowOff>0</xdr:rowOff>
        </xdr:from>
        <xdr:to>
          <xdr:col>1</xdr:col>
          <xdr:colOff>127000</xdr:colOff>
          <xdr:row>30</xdr:row>
          <xdr:rowOff>101600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W5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</xdr:row>
          <xdr:rowOff>0</xdr:rowOff>
        </xdr:from>
        <xdr:to>
          <xdr:col>1</xdr:col>
          <xdr:colOff>114300</xdr:colOff>
          <xdr:row>6</xdr:row>
          <xdr:rowOff>101600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W6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12</xdr:row>
          <xdr:rowOff>12700</xdr:rowOff>
        </xdr:from>
        <xdr:to>
          <xdr:col>1</xdr:col>
          <xdr:colOff>127000</xdr:colOff>
          <xdr:row>13</xdr:row>
          <xdr:rowOff>101600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1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W7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19</xdr:row>
          <xdr:rowOff>25400</xdr:rowOff>
        </xdr:from>
        <xdr:to>
          <xdr:col>1</xdr:col>
          <xdr:colOff>127000</xdr:colOff>
          <xdr:row>20</xdr:row>
          <xdr:rowOff>114300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1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W8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26</xdr:row>
          <xdr:rowOff>0</xdr:rowOff>
        </xdr:from>
        <xdr:to>
          <xdr:col>1</xdr:col>
          <xdr:colOff>127000</xdr:colOff>
          <xdr:row>27</xdr:row>
          <xdr:rowOff>101600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W9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</xdr:row>
          <xdr:rowOff>0</xdr:rowOff>
        </xdr:from>
        <xdr:to>
          <xdr:col>1</xdr:col>
          <xdr:colOff>127000</xdr:colOff>
          <xdr:row>6</xdr:row>
          <xdr:rowOff>101600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1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W10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12</xdr:row>
          <xdr:rowOff>12700</xdr:rowOff>
        </xdr:from>
        <xdr:to>
          <xdr:col>1</xdr:col>
          <xdr:colOff>114300</xdr:colOff>
          <xdr:row>13</xdr:row>
          <xdr:rowOff>114300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1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W11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19</xdr:row>
          <xdr:rowOff>12700</xdr:rowOff>
        </xdr:from>
        <xdr:to>
          <xdr:col>1</xdr:col>
          <xdr:colOff>127000</xdr:colOff>
          <xdr:row>20</xdr:row>
          <xdr:rowOff>101600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1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W12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26</xdr:row>
          <xdr:rowOff>0</xdr:rowOff>
        </xdr:from>
        <xdr:to>
          <xdr:col>1</xdr:col>
          <xdr:colOff>127000</xdr:colOff>
          <xdr:row>27</xdr:row>
          <xdr:rowOff>101600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1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W13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</xdr:row>
          <xdr:rowOff>12700</xdr:rowOff>
        </xdr:from>
        <xdr:to>
          <xdr:col>1</xdr:col>
          <xdr:colOff>114300</xdr:colOff>
          <xdr:row>3</xdr:row>
          <xdr:rowOff>101600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1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W14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9</xdr:row>
          <xdr:rowOff>12700</xdr:rowOff>
        </xdr:from>
        <xdr:to>
          <xdr:col>1</xdr:col>
          <xdr:colOff>114300</xdr:colOff>
          <xdr:row>10</xdr:row>
          <xdr:rowOff>101600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1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W15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16</xdr:row>
          <xdr:rowOff>12700</xdr:rowOff>
        </xdr:from>
        <xdr:to>
          <xdr:col>1</xdr:col>
          <xdr:colOff>114300</xdr:colOff>
          <xdr:row>17</xdr:row>
          <xdr:rowOff>114300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1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W16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23</xdr:row>
          <xdr:rowOff>0</xdr:rowOff>
        </xdr:from>
        <xdr:to>
          <xdr:col>1</xdr:col>
          <xdr:colOff>114300</xdr:colOff>
          <xdr:row>24</xdr:row>
          <xdr:rowOff>101600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  <a:ext uri="{FF2B5EF4-FFF2-40B4-BE49-F238E27FC236}">
                  <a16:creationId xmlns:a16="http://schemas.microsoft.com/office/drawing/2014/main" id="{00000000-0008-0000-0100-00001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W17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29</xdr:row>
          <xdr:rowOff>88900</xdr:rowOff>
        </xdr:from>
        <xdr:to>
          <xdr:col>1</xdr:col>
          <xdr:colOff>114300</xdr:colOff>
          <xdr:row>31</xdr:row>
          <xdr:rowOff>63500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1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W18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</xdr:row>
          <xdr:rowOff>12700</xdr:rowOff>
        </xdr:from>
        <xdr:to>
          <xdr:col>1</xdr:col>
          <xdr:colOff>114300</xdr:colOff>
          <xdr:row>8</xdr:row>
          <xdr:rowOff>101600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00000000-0008-0000-0100-00001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W19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14</xdr:row>
          <xdr:rowOff>25400</xdr:rowOff>
        </xdr:from>
        <xdr:to>
          <xdr:col>1</xdr:col>
          <xdr:colOff>127000</xdr:colOff>
          <xdr:row>15</xdr:row>
          <xdr:rowOff>114300</xdr:rowOff>
        </xdr:to>
        <xdr:sp macro="" textlink="">
          <xdr:nvSpPr>
            <xdr:cNvPr id="2068" name="Check Box 20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00000000-0008-0000-0100-00001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W20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21</xdr:row>
          <xdr:rowOff>0</xdr:rowOff>
        </xdr:from>
        <xdr:to>
          <xdr:col>1</xdr:col>
          <xdr:colOff>114300</xdr:colOff>
          <xdr:row>22</xdr:row>
          <xdr:rowOff>101600</xdr:rowOff>
        </xdr:to>
        <xdr:sp macro="" textlink="">
          <xdr:nvSpPr>
            <xdr:cNvPr id="2102" name="Check Box 54" hidden="1">
              <a:extLst>
                <a:ext uri="{63B3BB69-23CF-44E3-9099-C40C66FF867C}">
                  <a14:compatExt spid="_x0000_s2102"/>
                </a:ext>
                <a:ext uri="{FF2B5EF4-FFF2-40B4-BE49-F238E27FC236}">
                  <a16:creationId xmlns:a16="http://schemas.microsoft.com/office/drawing/2014/main" id="{00000000-0008-0000-0100-00003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W21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28</xdr:row>
          <xdr:rowOff>12700</xdr:rowOff>
        </xdr:from>
        <xdr:to>
          <xdr:col>1</xdr:col>
          <xdr:colOff>127000</xdr:colOff>
          <xdr:row>29</xdr:row>
          <xdr:rowOff>101600</xdr:rowOff>
        </xdr:to>
        <xdr:sp macro="" textlink="">
          <xdr:nvSpPr>
            <xdr:cNvPr id="2103" name="Check Box 55" hidden="1">
              <a:extLst>
                <a:ext uri="{63B3BB69-23CF-44E3-9099-C40C66FF867C}">
                  <a14:compatExt spid="_x0000_s2103"/>
                </a:ext>
                <a:ext uri="{FF2B5EF4-FFF2-40B4-BE49-F238E27FC236}">
                  <a16:creationId xmlns:a16="http://schemas.microsoft.com/office/drawing/2014/main" id="{00000000-0008-0000-0100-00003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W22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</xdr:row>
          <xdr:rowOff>12700</xdr:rowOff>
        </xdr:from>
        <xdr:to>
          <xdr:col>1</xdr:col>
          <xdr:colOff>114300</xdr:colOff>
          <xdr:row>5</xdr:row>
          <xdr:rowOff>101600</xdr:rowOff>
        </xdr:to>
        <xdr:sp macro="" textlink="">
          <xdr:nvSpPr>
            <xdr:cNvPr id="2104" name="Check Box 56" hidden="1">
              <a:extLst>
                <a:ext uri="{63B3BB69-23CF-44E3-9099-C40C66FF867C}">
                  <a14:compatExt spid="_x0000_s2104"/>
                </a:ext>
                <a:ext uri="{FF2B5EF4-FFF2-40B4-BE49-F238E27FC236}">
                  <a16:creationId xmlns:a16="http://schemas.microsoft.com/office/drawing/2014/main" id="{00000000-0008-0000-0100-00003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W23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11</xdr:row>
          <xdr:rowOff>0</xdr:rowOff>
        </xdr:from>
        <xdr:to>
          <xdr:col>1</xdr:col>
          <xdr:colOff>114300</xdr:colOff>
          <xdr:row>12</xdr:row>
          <xdr:rowOff>101600</xdr:rowOff>
        </xdr:to>
        <xdr:sp macro="" textlink="">
          <xdr:nvSpPr>
            <xdr:cNvPr id="2105" name="Check Box 57" hidden="1">
              <a:extLst>
                <a:ext uri="{63B3BB69-23CF-44E3-9099-C40C66FF867C}">
                  <a14:compatExt spid="_x0000_s2105"/>
                </a:ext>
                <a:ext uri="{FF2B5EF4-FFF2-40B4-BE49-F238E27FC236}">
                  <a16:creationId xmlns:a16="http://schemas.microsoft.com/office/drawing/2014/main" id="{00000000-0008-0000-0100-00003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W24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18</xdr:row>
          <xdr:rowOff>0</xdr:rowOff>
        </xdr:from>
        <xdr:to>
          <xdr:col>1</xdr:col>
          <xdr:colOff>114300</xdr:colOff>
          <xdr:row>19</xdr:row>
          <xdr:rowOff>101600</xdr:rowOff>
        </xdr:to>
        <xdr:sp macro="" textlink="">
          <xdr:nvSpPr>
            <xdr:cNvPr id="2106" name="Check Box 58" hidden="1">
              <a:extLst>
                <a:ext uri="{63B3BB69-23CF-44E3-9099-C40C66FF867C}">
                  <a14:compatExt spid="_x0000_s2106"/>
                </a:ext>
                <a:ext uri="{FF2B5EF4-FFF2-40B4-BE49-F238E27FC236}">
                  <a16:creationId xmlns:a16="http://schemas.microsoft.com/office/drawing/2014/main" id="{00000000-0008-0000-0100-00003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W25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25</xdr:row>
          <xdr:rowOff>0</xdr:rowOff>
        </xdr:from>
        <xdr:to>
          <xdr:col>1</xdr:col>
          <xdr:colOff>114300</xdr:colOff>
          <xdr:row>26</xdr:row>
          <xdr:rowOff>101600</xdr:rowOff>
        </xdr:to>
        <xdr:sp macro="" textlink="">
          <xdr:nvSpPr>
            <xdr:cNvPr id="2107" name="Check Box 59" hidden="1">
              <a:extLst>
                <a:ext uri="{63B3BB69-23CF-44E3-9099-C40C66FF867C}">
                  <a14:compatExt spid="_x0000_s2107"/>
                </a:ext>
                <a:ext uri="{FF2B5EF4-FFF2-40B4-BE49-F238E27FC236}">
                  <a16:creationId xmlns:a16="http://schemas.microsoft.com/office/drawing/2014/main" id="{00000000-0008-0000-0100-00003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W26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</xdr:colOff>
          <xdr:row>2</xdr:row>
          <xdr:rowOff>12700</xdr:rowOff>
        </xdr:from>
        <xdr:to>
          <xdr:col>1</xdr:col>
          <xdr:colOff>444500</xdr:colOff>
          <xdr:row>3</xdr:row>
          <xdr:rowOff>101600</xdr:rowOff>
        </xdr:to>
        <xdr:sp macro="" textlink="">
          <xdr:nvSpPr>
            <xdr:cNvPr id="2108" name="Check Box 60" hidden="1">
              <a:extLst>
                <a:ext uri="{63B3BB69-23CF-44E3-9099-C40C66FF867C}">
                  <a14:compatExt spid="_x0000_s2108"/>
                </a:ext>
                <a:ext uri="{FF2B5EF4-FFF2-40B4-BE49-F238E27FC236}">
                  <a16:creationId xmlns:a16="http://schemas.microsoft.com/office/drawing/2014/main" id="{00000000-0008-0000-0100-00003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W27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25400</xdr:colOff>
          <xdr:row>9</xdr:row>
          <xdr:rowOff>12700</xdr:rowOff>
        </xdr:from>
        <xdr:to>
          <xdr:col>1</xdr:col>
          <xdr:colOff>469900</xdr:colOff>
          <xdr:row>10</xdr:row>
          <xdr:rowOff>101600</xdr:rowOff>
        </xdr:to>
        <xdr:sp macro="" textlink="">
          <xdr:nvSpPr>
            <xdr:cNvPr id="2109" name="Check Box 61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1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W28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50800</xdr:colOff>
          <xdr:row>16</xdr:row>
          <xdr:rowOff>0</xdr:rowOff>
        </xdr:from>
        <xdr:to>
          <xdr:col>1</xdr:col>
          <xdr:colOff>482600</xdr:colOff>
          <xdr:row>17</xdr:row>
          <xdr:rowOff>101600</xdr:rowOff>
        </xdr:to>
        <xdr:sp macro="" textlink="">
          <xdr:nvSpPr>
            <xdr:cNvPr id="2110" name="Check Box 62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1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W29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23</xdr:row>
          <xdr:rowOff>0</xdr:rowOff>
        </xdr:from>
        <xdr:to>
          <xdr:col>1</xdr:col>
          <xdr:colOff>482600</xdr:colOff>
          <xdr:row>24</xdr:row>
          <xdr:rowOff>101600</xdr:rowOff>
        </xdr:to>
        <xdr:sp macro="" textlink="">
          <xdr:nvSpPr>
            <xdr:cNvPr id="2111" name="Check Box 63" hidden="1">
              <a:extLst>
                <a:ext uri="{63B3BB69-23CF-44E3-9099-C40C66FF867C}">
                  <a14:compatExt spid="_x0000_s2111"/>
                </a:ext>
                <a:ext uri="{FF2B5EF4-FFF2-40B4-BE49-F238E27FC236}">
                  <a16:creationId xmlns:a16="http://schemas.microsoft.com/office/drawing/2014/main" id="{00000000-0008-0000-0100-00003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W30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50800</xdr:colOff>
          <xdr:row>30</xdr:row>
          <xdr:rowOff>0</xdr:rowOff>
        </xdr:from>
        <xdr:to>
          <xdr:col>1</xdr:col>
          <xdr:colOff>482600</xdr:colOff>
          <xdr:row>31</xdr:row>
          <xdr:rowOff>101600</xdr:rowOff>
        </xdr:to>
        <xdr:sp macro="" textlink="">
          <xdr:nvSpPr>
            <xdr:cNvPr id="2113" name="Check Box 65" hidden="1">
              <a:extLst>
                <a:ext uri="{63B3BB69-23CF-44E3-9099-C40C66FF867C}">
                  <a14:compatExt spid="_x0000_s2113"/>
                </a:ext>
                <a:ext uri="{FF2B5EF4-FFF2-40B4-BE49-F238E27FC236}">
                  <a16:creationId xmlns:a16="http://schemas.microsoft.com/office/drawing/2014/main" id="{00000000-0008-0000-0100-00004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W31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25400</xdr:colOff>
          <xdr:row>6</xdr:row>
          <xdr:rowOff>12700</xdr:rowOff>
        </xdr:from>
        <xdr:to>
          <xdr:col>3</xdr:col>
          <xdr:colOff>469900</xdr:colOff>
          <xdr:row>7</xdr:row>
          <xdr:rowOff>101600</xdr:rowOff>
        </xdr:to>
        <xdr:sp macro="" textlink="">
          <xdr:nvSpPr>
            <xdr:cNvPr id="2114" name="Check Box 66" hidden="1">
              <a:extLst>
                <a:ext uri="{63B3BB69-23CF-44E3-9099-C40C66FF867C}">
                  <a14:compatExt spid="_x0000_s2114"/>
                </a:ext>
                <a:ext uri="{FF2B5EF4-FFF2-40B4-BE49-F238E27FC236}">
                  <a16:creationId xmlns:a16="http://schemas.microsoft.com/office/drawing/2014/main" id="{00000000-0008-0000-0100-00004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W32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25400</xdr:colOff>
          <xdr:row>13</xdr:row>
          <xdr:rowOff>0</xdr:rowOff>
        </xdr:from>
        <xdr:to>
          <xdr:col>3</xdr:col>
          <xdr:colOff>469900</xdr:colOff>
          <xdr:row>14</xdr:row>
          <xdr:rowOff>101600</xdr:rowOff>
        </xdr:to>
        <xdr:sp macro="" textlink="">
          <xdr:nvSpPr>
            <xdr:cNvPr id="2115" name="Check Box 67" hidden="1">
              <a:extLst>
                <a:ext uri="{63B3BB69-23CF-44E3-9099-C40C66FF867C}">
                  <a14:compatExt spid="_x0000_s2115"/>
                </a:ext>
                <a:ext uri="{FF2B5EF4-FFF2-40B4-BE49-F238E27FC236}">
                  <a16:creationId xmlns:a16="http://schemas.microsoft.com/office/drawing/2014/main" id="{00000000-0008-0000-0100-00004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W33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50800</xdr:colOff>
          <xdr:row>20</xdr:row>
          <xdr:rowOff>0</xdr:rowOff>
        </xdr:from>
        <xdr:to>
          <xdr:col>3</xdr:col>
          <xdr:colOff>482600</xdr:colOff>
          <xdr:row>21</xdr:row>
          <xdr:rowOff>101600</xdr:rowOff>
        </xdr:to>
        <xdr:sp macro="" textlink="">
          <xdr:nvSpPr>
            <xdr:cNvPr id="2116" name="Check Box 68" hidden="1">
              <a:extLst>
                <a:ext uri="{63B3BB69-23CF-44E3-9099-C40C66FF867C}">
                  <a14:compatExt spid="_x0000_s2116"/>
                </a:ext>
                <a:ext uri="{FF2B5EF4-FFF2-40B4-BE49-F238E27FC236}">
                  <a16:creationId xmlns:a16="http://schemas.microsoft.com/office/drawing/2014/main" id="{00000000-0008-0000-0100-00004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W34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25400</xdr:colOff>
          <xdr:row>27</xdr:row>
          <xdr:rowOff>12700</xdr:rowOff>
        </xdr:from>
        <xdr:to>
          <xdr:col>3</xdr:col>
          <xdr:colOff>469900</xdr:colOff>
          <xdr:row>28</xdr:row>
          <xdr:rowOff>114300</xdr:rowOff>
        </xdr:to>
        <xdr:sp macro="" textlink="">
          <xdr:nvSpPr>
            <xdr:cNvPr id="2117" name="Check Box 69" hidden="1">
              <a:extLst>
                <a:ext uri="{63B3BB69-23CF-44E3-9099-C40C66FF867C}">
                  <a14:compatExt spid="_x0000_s2117"/>
                </a:ext>
                <a:ext uri="{FF2B5EF4-FFF2-40B4-BE49-F238E27FC236}">
                  <a16:creationId xmlns:a16="http://schemas.microsoft.com/office/drawing/2014/main" id="{00000000-0008-0000-0100-00004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W35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25400</xdr:colOff>
          <xdr:row>3</xdr:row>
          <xdr:rowOff>12700</xdr:rowOff>
        </xdr:from>
        <xdr:to>
          <xdr:col>5</xdr:col>
          <xdr:colOff>457200</xdr:colOff>
          <xdr:row>4</xdr:row>
          <xdr:rowOff>101600</xdr:rowOff>
        </xdr:to>
        <xdr:sp macro="" textlink="">
          <xdr:nvSpPr>
            <xdr:cNvPr id="2118" name="Check Box 70" hidden="1">
              <a:extLst>
                <a:ext uri="{63B3BB69-23CF-44E3-9099-C40C66FF867C}">
                  <a14:compatExt spid="_x0000_s2118"/>
                </a:ext>
                <a:ext uri="{FF2B5EF4-FFF2-40B4-BE49-F238E27FC236}">
                  <a16:creationId xmlns:a16="http://schemas.microsoft.com/office/drawing/2014/main" id="{00000000-0008-0000-0100-00004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W36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10</xdr:row>
          <xdr:rowOff>0</xdr:rowOff>
        </xdr:from>
        <xdr:to>
          <xdr:col>5</xdr:col>
          <xdr:colOff>482600</xdr:colOff>
          <xdr:row>11</xdr:row>
          <xdr:rowOff>101600</xdr:rowOff>
        </xdr:to>
        <xdr:sp macro="" textlink="">
          <xdr:nvSpPr>
            <xdr:cNvPr id="2119" name="Check Box 71" hidden="1">
              <a:extLst>
                <a:ext uri="{63B3BB69-23CF-44E3-9099-C40C66FF867C}">
                  <a14:compatExt spid="_x0000_s2119"/>
                </a:ext>
                <a:ext uri="{FF2B5EF4-FFF2-40B4-BE49-F238E27FC236}">
                  <a16:creationId xmlns:a16="http://schemas.microsoft.com/office/drawing/2014/main" id="{00000000-0008-0000-0100-00004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W37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17</xdr:row>
          <xdr:rowOff>0</xdr:rowOff>
        </xdr:from>
        <xdr:to>
          <xdr:col>5</xdr:col>
          <xdr:colOff>482600</xdr:colOff>
          <xdr:row>18</xdr:row>
          <xdr:rowOff>101600</xdr:rowOff>
        </xdr:to>
        <xdr:sp macro="" textlink="">
          <xdr:nvSpPr>
            <xdr:cNvPr id="2120" name="Check Box 72" hidden="1">
              <a:extLst>
                <a:ext uri="{63B3BB69-23CF-44E3-9099-C40C66FF867C}">
                  <a14:compatExt spid="_x0000_s2120"/>
                </a:ext>
                <a:ext uri="{FF2B5EF4-FFF2-40B4-BE49-F238E27FC236}">
                  <a16:creationId xmlns:a16="http://schemas.microsoft.com/office/drawing/2014/main" id="{00000000-0008-0000-0100-00004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W38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50800</xdr:colOff>
          <xdr:row>24</xdr:row>
          <xdr:rowOff>0</xdr:rowOff>
        </xdr:from>
        <xdr:to>
          <xdr:col>5</xdr:col>
          <xdr:colOff>482600</xdr:colOff>
          <xdr:row>25</xdr:row>
          <xdr:rowOff>101600</xdr:rowOff>
        </xdr:to>
        <xdr:sp macro="" textlink="">
          <xdr:nvSpPr>
            <xdr:cNvPr id="2121" name="Check Box 73" hidden="1">
              <a:extLst>
                <a:ext uri="{63B3BB69-23CF-44E3-9099-C40C66FF867C}">
                  <a14:compatExt spid="_x0000_s2121"/>
                </a:ext>
                <a:ext uri="{FF2B5EF4-FFF2-40B4-BE49-F238E27FC236}">
                  <a16:creationId xmlns:a16="http://schemas.microsoft.com/office/drawing/2014/main" id="{00000000-0008-0000-0100-00004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W39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</xdr:row>
          <xdr:rowOff>0</xdr:rowOff>
        </xdr:from>
        <xdr:to>
          <xdr:col>16384</xdr:col>
          <xdr:colOff>444500</xdr:colOff>
          <xdr:row>2</xdr:row>
          <xdr:rowOff>101600</xdr:rowOff>
        </xdr:to>
        <xdr:sp macro="" textlink="">
          <xdr:nvSpPr>
            <xdr:cNvPr id="2122" name="Check Box 74" hidden="1">
              <a:extLst>
                <a:ext uri="{63B3BB69-23CF-44E3-9099-C40C66FF867C}">
                  <a14:compatExt spid="_x0000_s2122"/>
                </a:ext>
                <a:ext uri="{FF2B5EF4-FFF2-40B4-BE49-F238E27FC236}">
                  <a16:creationId xmlns:a16="http://schemas.microsoft.com/office/drawing/2014/main" id="{00000000-0008-0000-0100-00004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W40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8</xdr:row>
          <xdr:rowOff>0</xdr:rowOff>
        </xdr:from>
        <xdr:to>
          <xdr:col>16384</xdr:col>
          <xdr:colOff>444500</xdr:colOff>
          <xdr:row>9</xdr:row>
          <xdr:rowOff>101600</xdr:rowOff>
        </xdr:to>
        <xdr:sp macro="" textlink="">
          <xdr:nvSpPr>
            <xdr:cNvPr id="2123" name="Check Box 75" hidden="1">
              <a:extLst>
                <a:ext uri="{63B3BB69-23CF-44E3-9099-C40C66FF867C}">
                  <a14:compatExt spid="_x0000_s2123"/>
                </a:ext>
                <a:ext uri="{FF2B5EF4-FFF2-40B4-BE49-F238E27FC236}">
                  <a16:creationId xmlns:a16="http://schemas.microsoft.com/office/drawing/2014/main" id="{00000000-0008-0000-0100-00004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W41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15</xdr:row>
          <xdr:rowOff>25400</xdr:rowOff>
        </xdr:from>
        <xdr:to>
          <xdr:col>16384</xdr:col>
          <xdr:colOff>431800</xdr:colOff>
          <xdr:row>16</xdr:row>
          <xdr:rowOff>114300</xdr:rowOff>
        </xdr:to>
        <xdr:sp macro="" textlink="">
          <xdr:nvSpPr>
            <xdr:cNvPr id="2124" name="Check Box 76" hidden="1">
              <a:extLst>
                <a:ext uri="{63B3BB69-23CF-44E3-9099-C40C66FF867C}">
                  <a14:compatExt spid="_x0000_s2124"/>
                </a:ext>
                <a:ext uri="{FF2B5EF4-FFF2-40B4-BE49-F238E27FC236}">
                  <a16:creationId xmlns:a16="http://schemas.microsoft.com/office/drawing/2014/main" id="{00000000-0008-0000-0100-00004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W42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22</xdr:row>
          <xdr:rowOff>12700</xdr:rowOff>
        </xdr:from>
        <xdr:to>
          <xdr:col>16384</xdr:col>
          <xdr:colOff>444500</xdr:colOff>
          <xdr:row>23</xdr:row>
          <xdr:rowOff>114300</xdr:rowOff>
        </xdr:to>
        <xdr:sp macro="" textlink="">
          <xdr:nvSpPr>
            <xdr:cNvPr id="2125" name="Check Box 77" hidden="1">
              <a:extLst>
                <a:ext uri="{63B3BB69-23CF-44E3-9099-C40C66FF867C}">
                  <a14:compatExt spid="_x0000_s2125"/>
                </a:ext>
                <a:ext uri="{FF2B5EF4-FFF2-40B4-BE49-F238E27FC236}">
                  <a16:creationId xmlns:a16="http://schemas.microsoft.com/office/drawing/2014/main" id="{00000000-0008-0000-0100-00004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W43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29</xdr:row>
          <xdr:rowOff>12700</xdr:rowOff>
        </xdr:from>
        <xdr:to>
          <xdr:col>16384</xdr:col>
          <xdr:colOff>444500</xdr:colOff>
          <xdr:row>30</xdr:row>
          <xdr:rowOff>101600</xdr:rowOff>
        </xdr:to>
        <xdr:sp macro="" textlink="">
          <xdr:nvSpPr>
            <xdr:cNvPr id="2126" name="Check Box 78" hidden="1">
              <a:extLst>
                <a:ext uri="{63B3BB69-23CF-44E3-9099-C40C66FF867C}">
                  <a14:compatExt spid="_x0000_s2126"/>
                </a:ext>
                <a:ext uri="{FF2B5EF4-FFF2-40B4-BE49-F238E27FC236}">
                  <a16:creationId xmlns:a16="http://schemas.microsoft.com/office/drawing/2014/main" id="{00000000-0008-0000-0100-00004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W44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</xdr:row>
          <xdr:rowOff>0</xdr:rowOff>
        </xdr:from>
        <xdr:to>
          <xdr:col>16384</xdr:col>
          <xdr:colOff>431800</xdr:colOff>
          <xdr:row>6</xdr:row>
          <xdr:rowOff>101600</xdr:rowOff>
        </xdr:to>
        <xdr:sp macro="" textlink="">
          <xdr:nvSpPr>
            <xdr:cNvPr id="2127" name="Check Box 79" hidden="1">
              <a:extLst>
                <a:ext uri="{63B3BB69-23CF-44E3-9099-C40C66FF867C}">
                  <a14:compatExt spid="_x0000_s2127"/>
                </a:ext>
                <a:ext uri="{FF2B5EF4-FFF2-40B4-BE49-F238E27FC236}">
                  <a16:creationId xmlns:a16="http://schemas.microsoft.com/office/drawing/2014/main" id="{00000000-0008-0000-0100-00004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W45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12</xdr:row>
          <xdr:rowOff>0</xdr:rowOff>
        </xdr:from>
        <xdr:to>
          <xdr:col>16384</xdr:col>
          <xdr:colOff>431800</xdr:colOff>
          <xdr:row>13</xdr:row>
          <xdr:rowOff>101600</xdr:rowOff>
        </xdr:to>
        <xdr:sp macro="" textlink="">
          <xdr:nvSpPr>
            <xdr:cNvPr id="2128" name="Check Box 80" hidden="1">
              <a:extLst>
                <a:ext uri="{63B3BB69-23CF-44E3-9099-C40C66FF867C}">
                  <a14:compatExt spid="_x0000_s2128"/>
                </a:ext>
                <a:ext uri="{FF2B5EF4-FFF2-40B4-BE49-F238E27FC236}">
                  <a16:creationId xmlns:a16="http://schemas.microsoft.com/office/drawing/2014/main" id="{00000000-0008-0000-0100-00005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W46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19</xdr:row>
          <xdr:rowOff>0</xdr:rowOff>
        </xdr:from>
        <xdr:to>
          <xdr:col>16384</xdr:col>
          <xdr:colOff>431800</xdr:colOff>
          <xdr:row>20</xdr:row>
          <xdr:rowOff>101600</xdr:rowOff>
        </xdr:to>
        <xdr:sp macro="" textlink="">
          <xdr:nvSpPr>
            <xdr:cNvPr id="2129" name="Check Box 81" hidden="1">
              <a:extLst>
                <a:ext uri="{63B3BB69-23CF-44E3-9099-C40C66FF867C}">
                  <a14:compatExt spid="_x0000_s2129"/>
                </a:ext>
                <a:ext uri="{FF2B5EF4-FFF2-40B4-BE49-F238E27FC236}">
                  <a16:creationId xmlns:a16="http://schemas.microsoft.com/office/drawing/2014/main" id="{00000000-0008-0000-0100-00005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W47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26</xdr:row>
          <xdr:rowOff>0</xdr:rowOff>
        </xdr:from>
        <xdr:to>
          <xdr:col>16384</xdr:col>
          <xdr:colOff>431800</xdr:colOff>
          <xdr:row>27</xdr:row>
          <xdr:rowOff>101600</xdr:rowOff>
        </xdr:to>
        <xdr:sp macro="" textlink="">
          <xdr:nvSpPr>
            <xdr:cNvPr id="2130" name="Check Box 82" hidden="1">
              <a:extLst>
                <a:ext uri="{63B3BB69-23CF-44E3-9099-C40C66FF867C}">
                  <a14:compatExt spid="_x0000_s2130"/>
                </a:ext>
                <a:ext uri="{FF2B5EF4-FFF2-40B4-BE49-F238E27FC236}">
                  <a16:creationId xmlns:a16="http://schemas.microsoft.com/office/drawing/2014/main" id="{00000000-0008-0000-0100-00005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W48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</xdr:row>
          <xdr:rowOff>0</xdr:rowOff>
        </xdr:from>
        <xdr:to>
          <xdr:col>16384</xdr:col>
          <xdr:colOff>444500</xdr:colOff>
          <xdr:row>4</xdr:row>
          <xdr:rowOff>101600</xdr:rowOff>
        </xdr:to>
        <xdr:sp macro="" textlink="">
          <xdr:nvSpPr>
            <xdr:cNvPr id="2131" name="Check Box 83" hidden="1">
              <a:extLst>
                <a:ext uri="{63B3BB69-23CF-44E3-9099-C40C66FF867C}">
                  <a14:compatExt spid="_x0000_s2131"/>
                </a:ext>
                <a:ext uri="{FF2B5EF4-FFF2-40B4-BE49-F238E27FC236}">
                  <a16:creationId xmlns:a16="http://schemas.microsoft.com/office/drawing/2014/main" id="{00000000-0008-0000-0100-00005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W49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10</xdr:row>
          <xdr:rowOff>12700</xdr:rowOff>
        </xdr:from>
        <xdr:to>
          <xdr:col>16384</xdr:col>
          <xdr:colOff>444500</xdr:colOff>
          <xdr:row>11</xdr:row>
          <xdr:rowOff>114300</xdr:rowOff>
        </xdr:to>
        <xdr:sp macro="" textlink="">
          <xdr:nvSpPr>
            <xdr:cNvPr id="2132" name="Check Box 84" hidden="1">
              <a:extLst>
                <a:ext uri="{63B3BB69-23CF-44E3-9099-C40C66FF867C}">
                  <a14:compatExt spid="_x0000_s2132"/>
                </a:ext>
                <a:ext uri="{FF2B5EF4-FFF2-40B4-BE49-F238E27FC236}">
                  <a16:creationId xmlns:a16="http://schemas.microsoft.com/office/drawing/2014/main" id="{00000000-0008-0000-0100-00005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W50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17</xdr:row>
          <xdr:rowOff>12700</xdr:rowOff>
        </xdr:from>
        <xdr:to>
          <xdr:col>16384</xdr:col>
          <xdr:colOff>444500</xdr:colOff>
          <xdr:row>18</xdr:row>
          <xdr:rowOff>101600</xdr:rowOff>
        </xdr:to>
        <xdr:sp macro="" textlink="">
          <xdr:nvSpPr>
            <xdr:cNvPr id="2133" name="Check Box 85" hidden="1">
              <a:extLst>
                <a:ext uri="{63B3BB69-23CF-44E3-9099-C40C66FF867C}">
                  <a14:compatExt spid="_x0000_s2133"/>
                </a:ext>
                <a:ext uri="{FF2B5EF4-FFF2-40B4-BE49-F238E27FC236}">
                  <a16:creationId xmlns:a16="http://schemas.microsoft.com/office/drawing/2014/main" id="{00000000-0008-0000-0100-00005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W51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24</xdr:row>
          <xdr:rowOff>25400</xdr:rowOff>
        </xdr:from>
        <xdr:to>
          <xdr:col>16384</xdr:col>
          <xdr:colOff>444500</xdr:colOff>
          <xdr:row>25</xdr:row>
          <xdr:rowOff>114300</xdr:rowOff>
        </xdr:to>
        <xdr:sp macro="" textlink="">
          <xdr:nvSpPr>
            <xdr:cNvPr id="2134" name="Check Box 86" hidden="1">
              <a:extLst>
                <a:ext uri="{63B3BB69-23CF-44E3-9099-C40C66FF867C}">
                  <a14:compatExt spid="_x0000_s2134"/>
                </a:ext>
                <a:ext uri="{FF2B5EF4-FFF2-40B4-BE49-F238E27FC236}">
                  <a16:creationId xmlns:a16="http://schemas.microsoft.com/office/drawing/2014/main" id="{00000000-0008-0000-0100-00005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W52</a:t>
              </a:r>
            </a:p>
          </xdr:txBody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00"/>
  </sheetPr>
  <dimension ref="A1:Q1048576"/>
  <sheetViews>
    <sheetView windowProtection="1" tabSelected="1" zoomScaleNormal="100" zoomScaleSheetLayoutView="115" workbookViewId="0">
      <selection activeCell="U21" sqref="U21"/>
    </sheetView>
  </sheetViews>
  <sheetFormatPr baseColWidth="10" defaultColWidth="8.83203125" defaultRowHeight="15" zeroHeight="1"/>
  <cols>
    <col min="1" max="8" width="8.83203125" style="93"/>
    <col min="9" max="9" width="0.1640625" style="93" customWidth="1"/>
    <col min="10" max="14" width="8.6640625" style="93" customWidth="1"/>
    <col min="15" max="15" width="9" style="93" customWidth="1"/>
    <col min="16" max="17" width="8.6640625" style="93" customWidth="1"/>
    <col min="18" max="18" width="0.1640625" customWidth="1"/>
  </cols>
  <sheetData>
    <row r="1" customFormat="1"/>
    <row r="2" customFormat="1"/>
    <row r="3" customFormat="1"/>
    <row r="4" customFormat="1"/>
    <row r="5" customFormat="1"/>
    <row r="6" customFormat="1"/>
    <row r="7" customFormat="1"/>
    <row r="8" customFormat="1"/>
    <row r="9" customFormat="1"/>
    <row r="10" customFormat="1"/>
    <row r="11" customFormat="1"/>
    <row r="12" customFormat="1"/>
    <row r="13" customFormat="1"/>
    <row r="14" customFormat="1"/>
    <row r="15" customFormat="1"/>
    <row r="16" customFormat="1"/>
    <row r="17" customFormat="1"/>
    <row r="18" customFormat="1"/>
    <row r="19" customFormat="1"/>
    <row r="20" customFormat="1"/>
    <row r="21" customFormat="1"/>
    <row r="22" customFormat="1"/>
    <row r="23" customFormat="1"/>
    <row r="24" customFormat="1"/>
    <row r="25" customFormat="1"/>
    <row r="26" customFormat="1"/>
    <row r="27" customFormat="1"/>
    <row r="28" customFormat="1"/>
    <row r="29" customFormat="1"/>
    <row r="30" customFormat="1"/>
    <row r="31" customFormat="1"/>
    <row r="32" customFormat="1"/>
    <row r="33" customFormat="1"/>
    <row r="34" customFormat="1"/>
    <row r="35" customFormat="1"/>
    <row r="36" customFormat="1"/>
    <row r="37" customFormat="1"/>
    <row r="38" customFormat="1"/>
    <row r="39" customFormat="1"/>
    <row r="40" customFormat="1"/>
    <row r="41" customFormat="1"/>
    <row r="42" customFormat="1"/>
    <row r="43" customFormat="1"/>
    <row r="44" customFormat="1"/>
    <row r="45" customFormat="1"/>
    <row r="46" customFormat="1"/>
    <row r="47" customFormat="1"/>
    <row r="48" customFormat="1"/>
    <row r="49" spans="1:17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</row>
    <row r="50" spans="1:17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</row>
    <row r="51" spans="1:17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</row>
    <row r="52" spans="1:17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</row>
    <row r="53" spans="1:17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</row>
    <row r="54" spans="1:17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</row>
    <row r="55" spans="1:17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</row>
    <row r="56" spans="1:17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</row>
    <row r="57" spans="1:17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</row>
    <row r="58" spans="1:17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</row>
    <row r="59" spans="1:17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</row>
    <row r="60" spans="1:17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</row>
    <row r="61" spans="1:17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</row>
    <row r="62" spans="1:17" ht="16" thickBot="1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</row>
    <row r="63" spans="1:17" ht="15" customHeight="1">
      <c r="A63" s="100" t="s">
        <v>75</v>
      </c>
      <c r="B63" s="101"/>
      <c r="C63" s="101"/>
      <c r="D63" s="101"/>
      <c r="E63" s="101"/>
      <c r="F63" s="101"/>
      <c r="G63" s="101"/>
      <c r="H63" s="101"/>
      <c r="I63" s="101"/>
      <c r="J63" s="101"/>
      <c r="K63" s="101"/>
      <c r="L63" s="101"/>
      <c r="M63" s="101"/>
      <c r="N63" s="101"/>
      <c r="O63" s="101"/>
      <c r="P63" s="101"/>
      <c r="Q63" s="102"/>
    </row>
    <row r="64" spans="1:17" ht="21" customHeight="1" thickBot="1">
      <c r="A64" s="103"/>
      <c r="B64" s="104"/>
      <c r="C64" s="104"/>
      <c r="D64" s="104"/>
      <c r="E64" s="104"/>
      <c r="F64" s="104"/>
      <c r="G64" s="104"/>
      <c r="H64" s="104"/>
      <c r="I64" s="104"/>
      <c r="J64" s="104"/>
      <c r="K64" s="104"/>
      <c r="L64" s="104"/>
      <c r="M64" s="104"/>
      <c r="N64" s="104"/>
      <c r="O64" s="104"/>
      <c r="P64" s="104"/>
      <c r="Q64" s="105"/>
    </row>
    <row r="65" spans="1:17" ht="20" thickBot="1">
      <c r="A65" s="106" t="s">
        <v>71</v>
      </c>
      <c r="B65" s="107"/>
      <c r="C65" s="107"/>
      <c r="D65" s="107"/>
      <c r="E65" s="108"/>
      <c r="F65" s="106" t="s">
        <v>72</v>
      </c>
      <c r="G65" s="107"/>
      <c r="H65" s="107"/>
      <c r="I65" s="107"/>
      <c r="J65" s="107"/>
      <c r="K65" s="107"/>
      <c r="L65" s="108"/>
      <c r="M65" s="58" t="s">
        <v>74</v>
      </c>
      <c r="N65" s="106" t="s">
        <v>73</v>
      </c>
      <c r="O65" s="107"/>
      <c r="P65" s="107"/>
      <c r="Q65" s="108"/>
    </row>
    <row r="66" spans="1:17" ht="20" customHeight="1">
      <c r="A66" s="109"/>
      <c r="B66" s="110"/>
      <c r="C66" s="110"/>
      <c r="D66" s="110"/>
      <c r="E66" s="111"/>
      <c r="F66" s="109"/>
      <c r="G66" s="110"/>
      <c r="H66" s="110"/>
      <c r="I66" s="110"/>
      <c r="J66" s="110"/>
      <c r="K66" s="110"/>
      <c r="L66" s="111"/>
      <c r="M66" s="59"/>
      <c r="N66" s="109"/>
      <c r="O66" s="110"/>
      <c r="P66" s="110"/>
      <c r="Q66" s="111"/>
    </row>
    <row r="67" spans="1:17" ht="20" customHeight="1">
      <c r="A67" s="97"/>
      <c r="B67" s="98"/>
      <c r="C67" s="98"/>
      <c r="D67" s="98"/>
      <c r="E67" s="99"/>
      <c r="F67" s="97"/>
      <c r="G67" s="98"/>
      <c r="H67" s="98"/>
      <c r="I67" s="98"/>
      <c r="J67" s="98"/>
      <c r="K67" s="98"/>
      <c r="L67" s="99"/>
      <c r="M67" s="60"/>
      <c r="N67" s="97"/>
      <c r="O67" s="98"/>
      <c r="P67" s="98"/>
      <c r="Q67" s="99"/>
    </row>
    <row r="68" spans="1:17" ht="20" customHeight="1">
      <c r="A68" s="97"/>
      <c r="B68" s="98"/>
      <c r="C68" s="98"/>
      <c r="D68" s="98"/>
      <c r="E68" s="99"/>
      <c r="F68" s="97"/>
      <c r="G68" s="98"/>
      <c r="H68" s="98"/>
      <c r="I68" s="98"/>
      <c r="J68" s="98"/>
      <c r="K68" s="98"/>
      <c r="L68" s="99"/>
      <c r="M68" s="60"/>
      <c r="N68" s="97"/>
      <c r="O68" s="98"/>
      <c r="P68" s="98"/>
      <c r="Q68" s="99"/>
    </row>
    <row r="69" spans="1:17" ht="20" customHeight="1">
      <c r="A69" s="97"/>
      <c r="B69" s="98"/>
      <c r="C69" s="98"/>
      <c r="D69" s="98"/>
      <c r="E69" s="99"/>
      <c r="F69" s="97"/>
      <c r="G69" s="98"/>
      <c r="H69" s="98"/>
      <c r="I69" s="98"/>
      <c r="J69" s="98"/>
      <c r="K69" s="98"/>
      <c r="L69" s="99"/>
      <c r="M69" s="60"/>
      <c r="N69" s="97"/>
      <c r="O69" s="98"/>
      <c r="P69" s="98"/>
      <c r="Q69" s="99"/>
    </row>
    <row r="70" spans="1:17" ht="20" customHeight="1">
      <c r="A70" s="97"/>
      <c r="B70" s="98"/>
      <c r="C70" s="98"/>
      <c r="D70" s="98"/>
      <c r="E70" s="99"/>
      <c r="F70" s="97"/>
      <c r="G70" s="98"/>
      <c r="H70" s="98"/>
      <c r="I70" s="98"/>
      <c r="J70" s="98"/>
      <c r="K70" s="98"/>
      <c r="L70" s="99"/>
      <c r="M70" s="60"/>
      <c r="N70" s="97"/>
      <c r="O70" s="98"/>
      <c r="P70" s="98"/>
      <c r="Q70" s="99"/>
    </row>
    <row r="71" spans="1:17" ht="20" customHeight="1">
      <c r="A71" s="97"/>
      <c r="B71" s="98"/>
      <c r="C71" s="98"/>
      <c r="D71" s="98"/>
      <c r="E71" s="99"/>
      <c r="F71" s="97"/>
      <c r="G71" s="98"/>
      <c r="H71" s="98"/>
      <c r="I71" s="98"/>
      <c r="J71" s="98"/>
      <c r="K71" s="98"/>
      <c r="L71" s="99"/>
      <c r="M71" s="60"/>
      <c r="N71" s="97"/>
      <c r="O71" s="98"/>
      <c r="P71" s="98"/>
      <c r="Q71" s="99"/>
    </row>
    <row r="72" spans="1:17" ht="20" customHeight="1">
      <c r="A72" s="97"/>
      <c r="B72" s="98"/>
      <c r="C72" s="98"/>
      <c r="D72" s="98"/>
      <c r="E72" s="99"/>
      <c r="F72" s="97"/>
      <c r="G72" s="98"/>
      <c r="H72" s="98"/>
      <c r="I72" s="98"/>
      <c r="J72" s="98"/>
      <c r="K72" s="98"/>
      <c r="L72" s="99"/>
      <c r="M72" s="60"/>
      <c r="N72" s="97"/>
      <c r="O72" s="98"/>
      <c r="P72" s="98"/>
      <c r="Q72" s="99"/>
    </row>
    <row r="73" spans="1:17" ht="20" customHeight="1">
      <c r="A73" s="97"/>
      <c r="B73" s="98"/>
      <c r="C73" s="98"/>
      <c r="D73" s="98"/>
      <c r="E73" s="99"/>
      <c r="F73" s="97"/>
      <c r="G73" s="98"/>
      <c r="H73" s="98"/>
      <c r="I73" s="98"/>
      <c r="J73" s="98"/>
      <c r="K73" s="98"/>
      <c r="L73" s="99"/>
      <c r="M73" s="60"/>
      <c r="N73" s="97"/>
      <c r="O73" s="98"/>
      <c r="P73" s="98"/>
      <c r="Q73" s="99"/>
    </row>
    <row r="74" spans="1:17" ht="20" customHeight="1">
      <c r="A74" s="97"/>
      <c r="B74" s="98"/>
      <c r="C74" s="98"/>
      <c r="D74" s="98"/>
      <c r="E74" s="99"/>
      <c r="F74" s="97"/>
      <c r="G74" s="98"/>
      <c r="H74" s="98"/>
      <c r="I74" s="98"/>
      <c r="J74" s="98"/>
      <c r="K74" s="98"/>
      <c r="L74" s="99"/>
      <c r="M74" s="60"/>
      <c r="N74" s="97"/>
      <c r="O74" s="98"/>
      <c r="P74" s="98"/>
      <c r="Q74" s="99"/>
    </row>
    <row r="75" spans="1:17" ht="20" customHeight="1">
      <c r="A75" s="97"/>
      <c r="B75" s="98"/>
      <c r="C75" s="98"/>
      <c r="D75" s="98"/>
      <c r="E75" s="99"/>
      <c r="F75" s="97"/>
      <c r="G75" s="98"/>
      <c r="H75" s="98"/>
      <c r="I75" s="98"/>
      <c r="J75" s="98"/>
      <c r="K75" s="98"/>
      <c r="L75" s="99"/>
      <c r="M75" s="60"/>
      <c r="N75" s="97"/>
      <c r="O75" s="98"/>
      <c r="P75" s="98"/>
      <c r="Q75" s="99"/>
    </row>
    <row r="76" spans="1:17" ht="20" customHeight="1">
      <c r="A76" s="97"/>
      <c r="B76" s="98"/>
      <c r="C76" s="98"/>
      <c r="D76" s="98"/>
      <c r="E76" s="99"/>
      <c r="F76" s="97"/>
      <c r="G76" s="98"/>
      <c r="H76" s="98"/>
      <c r="I76" s="98"/>
      <c r="J76" s="98"/>
      <c r="K76" s="98"/>
      <c r="L76" s="99"/>
      <c r="M76" s="60"/>
      <c r="N76" s="97"/>
      <c r="O76" s="98"/>
      <c r="P76" s="98"/>
      <c r="Q76" s="99"/>
    </row>
    <row r="77" spans="1:17" ht="20" customHeight="1">
      <c r="A77" s="97"/>
      <c r="B77" s="98"/>
      <c r="C77" s="98"/>
      <c r="D77" s="98"/>
      <c r="E77" s="99"/>
      <c r="F77" s="97"/>
      <c r="G77" s="98"/>
      <c r="H77" s="98"/>
      <c r="I77" s="98"/>
      <c r="J77" s="98"/>
      <c r="K77" s="98"/>
      <c r="L77" s="99"/>
      <c r="M77" s="60"/>
      <c r="N77" s="97"/>
      <c r="O77" s="98"/>
      <c r="P77" s="98"/>
      <c r="Q77" s="99"/>
    </row>
    <row r="78" spans="1:17" hidden="1"/>
    <row r="79" spans="1:17" hidden="1"/>
    <row r="80" spans="1:17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112" ht="6" customHeight="1"/>
    <row r="1048575" ht="1" hidden="1" customHeight="1"/>
    <row r="1048576" hidden="1"/>
  </sheetData>
  <sheetProtection selectLockedCells="1"/>
  <mergeCells count="40">
    <mergeCell ref="A67:E67"/>
    <mergeCell ref="F67:L67"/>
    <mergeCell ref="N67:Q67"/>
    <mergeCell ref="A63:Q64"/>
    <mergeCell ref="A65:E65"/>
    <mergeCell ref="F65:L65"/>
    <mergeCell ref="N65:Q65"/>
    <mergeCell ref="A66:E66"/>
    <mergeCell ref="F66:L66"/>
    <mergeCell ref="N66:Q66"/>
    <mergeCell ref="A68:E68"/>
    <mergeCell ref="F68:L68"/>
    <mergeCell ref="N68:Q68"/>
    <mergeCell ref="A69:E69"/>
    <mergeCell ref="F69:L69"/>
    <mergeCell ref="N69:Q69"/>
    <mergeCell ref="A70:E70"/>
    <mergeCell ref="F70:L70"/>
    <mergeCell ref="N70:Q70"/>
    <mergeCell ref="A71:E71"/>
    <mergeCell ref="F71:L71"/>
    <mergeCell ref="N71:Q71"/>
    <mergeCell ref="A72:E72"/>
    <mergeCell ref="F72:L72"/>
    <mergeCell ref="N72:Q72"/>
    <mergeCell ref="A73:E73"/>
    <mergeCell ref="F73:L73"/>
    <mergeCell ref="N73:Q73"/>
    <mergeCell ref="A74:E74"/>
    <mergeCell ref="F74:L74"/>
    <mergeCell ref="N74:Q74"/>
    <mergeCell ref="A75:E75"/>
    <mergeCell ref="F75:L75"/>
    <mergeCell ref="N75:Q75"/>
    <mergeCell ref="A76:E76"/>
    <mergeCell ref="F76:L76"/>
    <mergeCell ref="N76:Q76"/>
    <mergeCell ref="A77:E77"/>
    <mergeCell ref="F77:L77"/>
    <mergeCell ref="N77:Q77"/>
  </mergeCells>
  <phoneticPr fontId="17" type="noConversion"/>
  <pageMargins left="0.7" right="0.7" top="0.75" bottom="0.75" header="0.3" footer="0.3"/>
  <pageSetup paperSize="9" scale="58" orientation="portrait" r:id="rId1"/>
  <colBreaks count="1" manualBreakCount="1">
    <brk id="18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92D050"/>
  </sheetPr>
  <dimension ref="A1:X53"/>
  <sheetViews>
    <sheetView windowProtection="1" zoomScaleNormal="100" workbookViewId="0">
      <selection activeCell="G2" sqref="G1:L1048576"/>
    </sheetView>
  </sheetViews>
  <sheetFormatPr baseColWidth="10" defaultColWidth="0" defaultRowHeight="0" customHeight="1" zeroHeight="1"/>
  <cols>
    <col min="1" max="1" width="4.1640625" style="6" bestFit="1" customWidth="1"/>
    <col min="2" max="2" width="7.6640625" style="6" customWidth="1"/>
    <col min="3" max="3" width="4.1640625" style="6" bestFit="1" customWidth="1"/>
    <col min="4" max="4" width="7.6640625" style="6" customWidth="1"/>
    <col min="5" max="5" width="4.1640625" style="6" bestFit="1" customWidth="1"/>
    <col min="6" max="6" width="7.6640625" style="6" customWidth="1"/>
    <col min="7" max="9" width="7.6640625" style="6" hidden="1" customWidth="1"/>
    <col min="10" max="18" width="0" style="6" hidden="1"/>
    <col min="19" max="21" width="7.6640625" style="6" hidden="1"/>
    <col min="22" max="24" width="0" style="6" hidden="1"/>
    <col min="25" max="16384" width="7.6640625" style="6" hidden="1"/>
  </cols>
  <sheetData>
    <row r="1" spans="1:9" s="51" customFormat="1" ht="11" customHeight="1">
      <c r="A1" s="120" t="s">
        <v>65</v>
      </c>
      <c r="B1" s="121"/>
      <c r="C1" s="120" t="s">
        <v>66</v>
      </c>
      <c r="D1" s="121"/>
      <c r="E1" s="120" t="s">
        <v>67</v>
      </c>
      <c r="F1" s="121"/>
      <c r="H1" s="2" t="s">
        <v>68</v>
      </c>
      <c r="I1" s="3" t="s">
        <v>69</v>
      </c>
    </row>
    <row r="2" spans="1:9" ht="11" customHeight="1">
      <c r="A2" s="53">
        <v>43282</v>
      </c>
      <c r="B2" s="54"/>
      <c r="C2" s="52">
        <v>43313</v>
      </c>
      <c r="D2" s="114"/>
      <c r="E2" s="52">
        <v>43344</v>
      </c>
      <c r="F2" s="117"/>
      <c r="H2" s="4" t="s">
        <v>13</v>
      </c>
      <c r="I2" s="56" t="b">
        <v>0</v>
      </c>
    </row>
    <row r="3" spans="1:9" ht="11" customHeight="1">
      <c r="A3" s="52">
        <v>43283</v>
      </c>
      <c r="B3" s="117"/>
      <c r="C3" s="52">
        <v>43314</v>
      </c>
      <c r="D3" s="115"/>
      <c r="E3" s="52">
        <v>43345</v>
      </c>
      <c r="F3" s="117"/>
      <c r="H3" s="4" t="s">
        <v>14</v>
      </c>
      <c r="I3" s="56" t="b">
        <v>0</v>
      </c>
    </row>
    <row r="4" spans="1:9" ht="11" customHeight="1">
      <c r="A4" s="52">
        <v>43284</v>
      </c>
      <c r="B4" s="117"/>
      <c r="C4" s="52">
        <v>43315</v>
      </c>
      <c r="D4" s="115"/>
      <c r="E4" s="53">
        <v>43346</v>
      </c>
      <c r="F4" s="118"/>
      <c r="H4" s="4" t="s">
        <v>15</v>
      </c>
      <c r="I4" s="56" t="b">
        <v>0</v>
      </c>
    </row>
    <row r="5" spans="1:9" ht="11" customHeight="1">
      <c r="A5" s="52">
        <v>43285</v>
      </c>
      <c r="B5" s="117"/>
      <c r="C5" s="52">
        <v>43316</v>
      </c>
      <c r="D5" s="115"/>
      <c r="E5" s="53">
        <v>43347</v>
      </c>
      <c r="F5" s="118"/>
      <c r="H5" s="4" t="s">
        <v>16</v>
      </c>
      <c r="I5" s="56" t="b">
        <v>0</v>
      </c>
    </row>
    <row r="6" spans="1:9" ht="11" customHeight="1">
      <c r="A6" s="52">
        <v>43286</v>
      </c>
      <c r="B6" s="117"/>
      <c r="C6" s="52">
        <v>43317</v>
      </c>
      <c r="D6" s="116"/>
      <c r="E6" s="53">
        <v>43348</v>
      </c>
      <c r="F6" s="118"/>
      <c r="H6" s="4" t="s">
        <v>17</v>
      </c>
      <c r="I6" s="56" t="b">
        <v>0</v>
      </c>
    </row>
    <row r="7" spans="1:9" ht="11" customHeight="1">
      <c r="A7" s="52">
        <v>43287</v>
      </c>
      <c r="B7" s="117"/>
      <c r="C7" s="53">
        <v>43318</v>
      </c>
      <c r="D7" s="118"/>
      <c r="E7" s="53">
        <v>43349</v>
      </c>
      <c r="F7" s="118"/>
      <c r="H7" s="4" t="s">
        <v>18</v>
      </c>
      <c r="I7" s="56" t="b">
        <v>0</v>
      </c>
    </row>
    <row r="8" spans="1:9" ht="11" customHeight="1">
      <c r="A8" s="52">
        <v>43288</v>
      </c>
      <c r="B8" s="117"/>
      <c r="C8" s="53">
        <v>43319</v>
      </c>
      <c r="D8" s="118"/>
      <c r="E8" s="53">
        <v>43350</v>
      </c>
      <c r="F8" s="118"/>
      <c r="H8" s="4" t="s">
        <v>19</v>
      </c>
      <c r="I8" s="56" t="b">
        <v>0</v>
      </c>
    </row>
    <row r="9" spans="1:9" ht="11" customHeight="1">
      <c r="A9" s="52">
        <v>43289</v>
      </c>
      <c r="B9" s="117"/>
      <c r="C9" s="53">
        <v>43320</v>
      </c>
      <c r="D9" s="118"/>
      <c r="E9" s="53">
        <v>43351</v>
      </c>
      <c r="F9" s="118"/>
      <c r="H9" s="4" t="s">
        <v>20</v>
      </c>
      <c r="I9" s="56" t="b">
        <v>0</v>
      </c>
    </row>
    <row r="10" spans="1:9" ht="11" customHeight="1">
      <c r="A10" s="53">
        <v>43290</v>
      </c>
      <c r="B10" s="118"/>
      <c r="C10" s="53">
        <v>43321</v>
      </c>
      <c r="D10" s="118"/>
      <c r="E10" s="53">
        <v>43352</v>
      </c>
      <c r="F10" s="118"/>
      <c r="H10" s="4" t="s">
        <v>21</v>
      </c>
      <c r="I10" s="56" t="b">
        <v>0</v>
      </c>
    </row>
    <row r="11" spans="1:9" ht="11" customHeight="1">
      <c r="A11" s="53">
        <v>43291</v>
      </c>
      <c r="B11" s="118"/>
      <c r="C11" s="53">
        <v>43322</v>
      </c>
      <c r="D11" s="118"/>
      <c r="E11" s="52">
        <v>43353</v>
      </c>
      <c r="F11" s="117"/>
      <c r="H11" s="4" t="s">
        <v>22</v>
      </c>
      <c r="I11" s="56" t="b">
        <v>0</v>
      </c>
    </row>
    <row r="12" spans="1:9" ht="11" customHeight="1">
      <c r="A12" s="53">
        <v>43292</v>
      </c>
      <c r="B12" s="118"/>
      <c r="C12" s="53">
        <v>43323</v>
      </c>
      <c r="D12" s="118"/>
      <c r="E12" s="52">
        <v>43354</v>
      </c>
      <c r="F12" s="117"/>
      <c r="H12" s="4" t="s">
        <v>23</v>
      </c>
      <c r="I12" s="56" t="b">
        <v>0</v>
      </c>
    </row>
    <row r="13" spans="1:9" ht="11" customHeight="1">
      <c r="A13" s="53">
        <v>43293</v>
      </c>
      <c r="B13" s="118"/>
      <c r="C13" s="53">
        <v>43324</v>
      </c>
      <c r="D13" s="118"/>
      <c r="E13" s="52">
        <v>43355</v>
      </c>
      <c r="F13" s="117"/>
      <c r="H13" s="4" t="s">
        <v>24</v>
      </c>
      <c r="I13" s="56" t="b">
        <v>0</v>
      </c>
    </row>
    <row r="14" spans="1:9" ht="11" customHeight="1">
      <c r="A14" s="53">
        <v>43294</v>
      </c>
      <c r="B14" s="118"/>
      <c r="C14" s="52">
        <v>43325</v>
      </c>
      <c r="D14" s="117"/>
      <c r="E14" s="52">
        <v>43356</v>
      </c>
      <c r="F14" s="117"/>
      <c r="H14" s="4" t="s">
        <v>25</v>
      </c>
      <c r="I14" s="56" t="b">
        <v>0</v>
      </c>
    </row>
    <row r="15" spans="1:9" ht="11" customHeight="1">
      <c r="A15" s="53">
        <v>43295</v>
      </c>
      <c r="B15" s="118"/>
      <c r="C15" s="52">
        <v>43326</v>
      </c>
      <c r="D15" s="117"/>
      <c r="E15" s="52">
        <v>43357</v>
      </c>
      <c r="F15" s="117"/>
      <c r="H15" s="4" t="s">
        <v>26</v>
      </c>
      <c r="I15" s="56" t="b">
        <v>0</v>
      </c>
    </row>
    <row r="16" spans="1:9" ht="11" customHeight="1">
      <c r="A16" s="53">
        <v>43296</v>
      </c>
      <c r="B16" s="118"/>
      <c r="C16" s="52">
        <v>43327</v>
      </c>
      <c r="D16" s="117"/>
      <c r="E16" s="52">
        <v>43358</v>
      </c>
      <c r="F16" s="117"/>
      <c r="H16" s="4" t="s">
        <v>27</v>
      </c>
      <c r="I16" s="56" t="b">
        <v>0</v>
      </c>
    </row>
    <row r="17" spans="1:9" ht="11" customHeight="1">
      <c r="A17" s="52">
        <v>43297</v>
      </c>
      <c r="B17" s="117"/>
      <c r="C17" s="52">
        <v>43328</v>
      </c>
      <c r="D17" s="117"/>
      <c r="E17" s="52">
        <v>43359</v>
      </c>
      <c r="F17" s="117"/>
      <c r="H17" s="4" t="s">
        <v>28</v>
      </c>
      <c r="I17" s="56" t="b">
        <v>0</v>
      </c>
    </row>
    <row r="18" spans="1:9" ht="11" customHeight="1">
      <c r="A18" s="52">
        <v>43298</v>
      </c>
      <c r="B18" s="117"/>
      <c r="C18" s="52">
        <v>43329</v>
      </c>
      <c r="D18" s="117"/>
      <c r="E18" s="53">
        <v>43360</v>
      </c>
      <c r="F18" s="118"/>
      <c r="H18" s="4" t="s">
        <v>29</v>
      </c>
      <c r="I18" s="56" t="b">
        <v>0</v>
      </c>
    </row>
    <row r="19" spans="1:9" ht="11" customHeight="1">
      <c r="A19" s="52">
        <v>43299</v>
      </c>
      <c r="B19" s="117"/>
      <c r="C19" s="52">
        <v>43330</v>
      </c>
      <c r="D19" s="117"/>
      <c r="E19" s="53">
        <v>43361</v>
      </c>
      <c r="F19" s="118"/>
      <c r="H19" s="4" t="s">
        <v>30</v>
      </c>
      <c r="I19" s="56" t="b">
        <v>0</v>
      </c>
    </row>
    <row r="20" spans="1:9" ht="11" customHeight="1">
      <c r="A20" s="52">
        <v>43300</v>
      </c>
      <c r="B20" s="117"/>
      <c r="C20" s="52">
        <v>43331</v>
      </c>
      <c r="D20" s="117"/>
      <c r="E20" s="53">
        <v>43362</v>
      </c>
      <c r="F20" s="118"/>
      <c r="H20" s="4" t="s">
        <v>31</v>
      </c>
      <c r="I20" s="56" t="b">
        <v>0</v>
      </c>
    </row>
    <row r="21" spans="1:9" ht="11" customHeight="1">
      <c r="A21" s="52">
        <v>43301</v>
      </c>
      <c r="B21" s="117"/>
      <c r="C21" s="53">
        <v>43332</v>
      </c>
      <c r="D21" s="118"/>
      <c r="E21" s="53">
        <v>43363</v>
      </c>
      <c r="F21" s="118"/>
      <c r="H21" s="4" t="s">
        <v>32</v>
      </c>
      <c r="I21" s="56" t="b">
        <v>0</v>
      </c>
    </row>
    <row r="22" spans="1:9" ht="11" customHeight="1">
      <c r="A22" s="52">
        <v>43302</v>
      </c>
      <c r="B22" s="117"/>
      <c r="C22" s="53">
        <v>43333</v>
      </c>
      <c r="D22" s="118"/>
      <c r="E22" s="53">
        <v>43364</v>
      </c>
      <c r="F22" s="118"/>
      <c r="H22" s="4" t="s">
        <v>33</v>
      </c>
      <c r="I22" s="56" t="b">
        <v>0</v>
      </c>
    </row>
    <row r="23" spans="1:9" ht="11" customHeight="1">
      <c r="A23" s="52">
        <v>43303</v>
      </c>
      <c r="B23" s="117"/>
      <c r="C23" s="53">
        <v>43334</v>
      </c>
      <c r="D23" s="118"/>
      <c r="E23" s="53">
        <v>43365</v>
      </c>
      <c r="F23" s="118"/>
      <c r="H23" s="4" t="s">
        <v>34</v>
      </c>
      <c r="I23" s="56" t="b">
        <v>0</v>
      </c>
    </row>
    <row r="24" spans="1:9" ht="11" customHeight="1">
      <c r="A24" s="53">
        <v>43304</v>
      </c>
      <c r="B24" s="118"/>
      <c r="C24" s="53">
        <v>43335</v>
      </c>
      <c r="D24" s="118"/>
      <c r="E24" s="53">
        <v>43366</v>
      </c>
      <c r="F24" s="118"/>
      <c r="H24" s="4" t="s">
        <v>35</v>
      </c>
      <c r="I24" s="56" t="b">
        <v>0</v>
      </c>
    </row>
    <row r="25" spans="1:9" ht="11" customHeight="1">
      <c r="A25" s="53">
        <v>43305</v>
      </c>
      <c r="B25" s="118"/>
      <c r="C25" s="53">
        <v>43336</v>
      </c>
      <c r="D25" s="118"/>
      <c r="E25" s="52">
        <v>43367</v>
      </c>
      <c r="F25" s="117"/>
      <c r="H25" s="4" t="s">
        <v>36</v>
      </c>
      <c r="I25" s="56" t="b">
        <v>0</v>
      </c>
    </row>
    <row r="26" spans="1:9" ht="11" customHeight="1">
      <c r="A26" s="53">
        <v>43306</v>
      </c>
      <c r="B26" s="118"/>
      <c r="C26" s="53">
        <v>43337</v>
      </c>
      <c r="D26" s="118"/>
      <c r="E26" s="52">
        <v>43368</v>
      </c>
      <c r="F26" s="117"/>
      <c r="H26" s="4" t="s">
        <v>37</v>
      </c>
      <c r="I26" s="56" t="b">
        <v>0</v>
      </c>
    </row>
    <row r="27" spans="1:9" ht="11" customHeight="1">
      <c r="A27" s="53">
        <v>43307</v>
      </c>
      <c r="B27" s="118"/>
      <c r="C27" s="53">
        <v>43338</v>
      </c>
      <c r="D27" s="118"/>
      <c r="E27" s="52">
        <v>43369</v>
      </c>
      <c r="F27" s="117"/>
      <c r="H27" s="4" t="s">
        <v>38</v>
      </c>
      <c r="I27" s="56" t="b">
        <v>0</v>
      </c>
    </row>
    <row r="28" spans="1:9" ht="11" customHeight="1">
      <c r="A28" s="53">
        <v>43308</v>
      </c>
      <c r="B28" s="118"/>
      <c r="C28" s="52">
        <v>43339</v>
      </c>
      <c r="D28" s="117"/>
      <c r="E28" s="52">
        <v>43370</v>
      </c>
      <c r="F28" s="117"/>
      <c r="H28" s="4" t="s">
        <v>39</v>
      </c>
      <c r="I28" s="56" t="b">
        <v>0</v>
      </c>
    </row>
    <row r="29" spans="1:9" ht="11" customHeight="1">
      <c r="A29" s="53">
        <v>43309</v>
      </c>
      <c r="B29" s="118"/>
      <c r="C29" s="52">
        <v>43340</v>
      </c>
      <c r="D29" s="117"/>
      <c r="E29" s="52">
        <v>43371</v>
      </c>
      <c r="F29" s="117"/>
      <c r="H29" s="4" t="s">
        <v>40</v>
      </c>
      <c r="I29" s="56" t="b">
        <v>0</v>
      </c>
    </row>
    <row r="30" spans="1:9" ht="11" customHeight="1">
      <c r="A30" s="53">
        <v>43310</v>
      </c>
      <c r="B30" s="118"/>
      <c r="C30" s="52">
        <v>43341</v>
      </c>
      <c r="D30" s="117"/>
      <c r="E30" s="52">
        <v>43372</v>
      </c>
      <c r="F30" s="117"/>
      <c r="H30" s="4" t="s">
        <v>41</v>
      </c>
      <c r="I30" s="56" t="b">
        <v>0</v>
      </c>
    </row>
    <row r="31" spans="1:9" ht="11" customHeight="1">
      <c r="A31" s="52">
        <v>43311</v>
      </c>
      <c r="B31" s="117"/>
      <c r="C31" s="52">
        <v>43342</v>
      </c>
      <c r="D31" s="117"/>
      <c r="E31" s="52">
        <v>43373</v>
      </c>
      <c r="F31" s="117"/>
      <c r="H31" s="4" t="s">
        <v>42</v>
      </c>
      <c r="I31" s="56" t="b">
        <v>0</v>
      </c>
    </row>
    <row r="32" spans="1:9" ht="11" customHeight="1" thickBot="1">
      <c r="A32" s="55">
        <v>43312</v>
      </c>
      <c r="B32" s="119"/>
      <c r="C32" s="55">
        <v>43343</v>
      </c>
      <c r="D32" s="119"/>
      <c r="E32" s="112"/>
      <c r="F32" s="113"/>
      <c r="H32" s="4" t="s">
        <v>43</v>
      </c>
      <c r="I32" s="56" t="b">
        <v>0</v>
      </c>
    </row>
    <row r="33" spans="8:9" ht="11" hidden="1" customHeight="1">
      <c r="H33" s="4" t="s">
        <v>44</v>
      </c>
      <c r="I33" s="56" t="b">
        <v>0</v>
      </c>
    </row>
    <row r="34" spans="8:9" ht="11" hidden="1" customHeight="1">
      <c r="H34" s="4" t="s">
        <v>45</v>
      </c>
      <c r="I34" s="56" t="b">
        <v>1</v>
      </c>
    </row>
    <row r="35" spans="8:9" ht="11" hidden="1" customHeight="1">
      <c r="H35" s="4" t="s">
        <v>46</v>
      </c>
      <c r="I35" s="56" t="b">
        <v>1</v>
      </c>
    </row>
    <row r="36" spans="8:9" ht="11" hidden="1" customHeight="1">
      <c r="H36" s="4" t="s">
        <v>47</v>
      </c>
      <c r="I36" s="56" t="b">
        <v>1</v>
      </c>
    </row>
    <row r="37" spans="8:9" ht="11" hidden="1" customHeight="1">
      <c r="H37" s="4" t="s">
        <v>48</v>
      </c>
      <c r="I37" s="56" t="b">
        <v>1</v>
      </c>
    </row>
    <row r="38" spans="8:9" ht="11" hidden="1" customHeight="1">
      <c r="H38" s="4" t="s">
        <v>49</v>
      </c>
      <c r="I38" s="56" t="b">
        <v>1</v>
      </c>
    </row>
    <row r="39" spans="8:9" ht="11" hidden="1" customHeight="1">
      <c r="H39" s="4" t="s">
        <v>50</v>
      </c>
      <c r="I39" s="56" t="b">
        <v>0</v>
      </c>
    </row>
    <row r="40" spans="8:9" ht="11" hidden="1" customHeight="1">
      <c r="H40" s="4" t="s">
        <v>51</v>
      </c>
      <c r="I40" s="56" t="b">
        <v>0</v>
      </c>
    </row>
    <row r="41" spans="8:9" ht="11" hidden="1" customHeight="1">
      <c r="H41" s="4" t="s">
        <v>52</v>
      </c>
      <c r="I41" s="56" t="b">
        <v>0</v>
      </c>
    </row>
    <row r="42" spans="8:9" ht="11" hidden="1" customHeight="1">
      <c r="H42" s="4" t="s">
        <v>53</v>
      </c>
      <c r="I42" s="56" t="b">
        <v>0</v>
      </c>
    </row>
    <row r="43" spans="8:9" ht="11" hidden="1" customHeight="1">
      <c r="H43" s="4" t="s">
        <v>54</v>
      </c>
      <c r="I43" s="56" t="b">
        <v>0</v>
      </c>
    </row>
    <row r="44" spans="8:9" ht="11" hidden="1" customHeight="1">
      <c r="H44" s="4" t="s">
        <v>55</v>
      </c>
      <c r="I44" s="56" t="b">
        <v>0</v>
      </c>
    </row>
    <row r="45" spans="8:9" ht="11" hidden="1" customHeight="1">
      <c r="H45" s="4" t="s">
        <v>56</v>
      </c>
      <c r="I45" s="56" t="b">
        <v>0</v>
      </c>
    </row>
    <row r="46" spans="8:9" ht="11" hidden="1" customHeight="1">
      <c r="H46" s="4" t="s">
        <v>57</v>
      </c>
      <c r="I46" s="56" t="b">
        <v>0</v>
      </c>
    </row>
    <row r="47" spans="8:9" ht="11" hidden="1" customHeight="1">
      <c r="H47" s="4" t="s">
        <v>58</v>
      </c>
      <c r="I47" s="56" t="b">
        <v>0</v>
      </c>
    </row>
    <row r="48" spans="8:9" ht="11" hidden="1" customHeight="1">
      <c r="H48" s="4" t="s">
        <v>59</v>
      </c>
      <c r="I48" s="56" t="b">
        <v>0</v>
      </c>
    </row>
    <row r="49" spans="8:9" ht="11" hidden="1" customHeight="1">
      <c r="H49" s="4" t="s">
        <v>60</v>
      </c>
      <c r="I49" s="56" t="b">
        <v>0</v>
      </c>
    </row>
    <row r="50" spans="8:9" ht="11" hidden="1" customHeight="1">
      <c r="H50" s="4" t="s">
        <v>61</v>
      </c>
      <c r="I50" s="56" t="b">
        <v>0</v>
      </c>
    </row>
    <row r="51" spans="8:9" ht="11" hidden="1" customHeight="1">
      <c r="H51" s="4" t="s">
        <v>62</v>
      </c>
      <c r="I51" s="56" t="b">
        <v>0</v>
      </c>
    </row>
    <row r="52" spans="8:9" ht="11" hidden="1" customHeight="1">
      <c r="H52" s="4" t="s">
        <v>63</v>
      </c>
      <c r="I52" s="56" t="b">
        <v>0</v>
      </c>
    </row>
    <row r="53" spans="8:9" ht="11" hidden="1" customHeight="1" thickBot="1">
      <c r="H53" s="5" t="s">
        <v>64</v>
      </c>
      <c r="I53" s="57" t="b">
        <v>0</v>
      </c>
    </row>
  </sheetData>
  <sheetProtection selectLockedCells="1"/>
  <mergeCells count="19">
    <mergeCell ref="A1:B1"/>
    <mergeCell ref="C1:D1"/>
    <mergeCell ref="E1:F1"/>
    <mergeCell ref="B3:B9"/>
    <mergeCell ref="B10:B16"/>
    <mergeCell ref="B17:B23"/>
    <mergeCell ref="B24:B30"/>
    <mergeCell ref="B31:B32"/>
    <mergeCell ref="E32:F32"/>
    <mergeCell ref="F2:F3"/>
    <mergeCell ref="F4:F10"/>
    <mergeCell ref="F11:F17"/>
    <mergeCell ref="F18:F24"/>
    <mergeCell ref="F25:F31"/>
    <mergeCell ref="D2:D6"/>
    <mergeCell ref="D7:D13"/>
    <mergeCell ref="D14:D20"/>
    <mergeCell ref="D21:D27"/>
    <mergeCell ref="D28:D32"/>
  </mergeCells>
  <phoneticPr fontId="17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locked="0" defaultSize="0" autoFill="0" autoLine="0" autoPict="0">
                <anchor moveWithCells="1">
                  <from>
                    <xdr:col>0</xdr:col>
                    <xdr:colOff>0</xdr:colOff>
                    <xdr:row>1</xdr:row>
                    <xdr:rowOff>12700</xdr:rowOff>
                  </from>
                  <to>
                    <xdr:col>1</xdr:col>
                    <xdr:colOff>127000</xdr:colOff>
                    <xdr:row>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heck Box 2">
              <controlPr locked="0" defaultSize="0" autoFill="0" autoLine="0" autoPict="0">
                <anchor moveWithCells="1">
                  <from>
                    <xdr:col>0</xdr:col>
                    <xdr:colOff>0</xdr:colOff>
                    <xdr:row>8</xdr:row>
                    <xdr:rowOff>12700</xdr:rowOff>
                  </from>
                  <to>
                    <xdr:col>1</xdr:col>
                    <xdr:colOff>127000</xdr:colOff>
                    <xdr:row>9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Check Box 3">
              <controlPr locked="0" defaultSize="0" autoFill="0" autoLine="0" autoPict="0">
                <anchor moveWithCells="1">
                  <from>
                    <xdr:col>0</xdr:col>
                    <xdr:colOff>0</xdr:colOff>
                    <xdr:row>15</xdr:row>
                    <xdr:rowOff>0</xdr:rowOff>
                  </from>
                  <to>
                    <xdr:col>1</xdr:col>
                    <xdr:colOff>114300</xdr:colOff>
                    <xdr:row>16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Check Box 4">
              <controlPr locked="0" defaultSize="0" autoFill="0" autoLine="0" autoPict="0">
                <anchor moveWithCells="1">
                  <from>
                    <xdr:col>0</xdr:col>
                    <xdr:colOff>0</xdr:colOff>
                    <xdr:row>22</xdr:row>
                    <xdr:rowOff>0</xdr:rowOff>
                  </from>
                  <to>
                    <xdr:col>1</xdr:col>
                    <xdr:colOff>114300</xdr:colOff>
                    <xdr:row>23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Check Box 5">
              <controlPr locked="0" defaultSize="0" autoFill="0" autoLine="0" autoPict="0">
                <anchor moveWithCells="1">
                  <from>
                    <xdr:col>0</xdr:col>
                    <xdr:colOff>0</xdr:colOff>
                    <xdr:row>29</xdr:row>
                    <xdr:rowOff>0</xdr:rowOff>
                  </from>
                  <to>
                    <xdr:col>1</xdr:col>
                    <xdr:colOff>127000</xdr:colOff>
                    <xdr:row>30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Check Box 6">
              <controlPr locked="0" defaultSize="0" autoFill="0" autoLine="0" autoPict="0">
                <anchor moveWithCells="1">
                  <from>
                    <xdr:col>0</xdr:col>
                    <xdr:colOff>0</xdr:colOff>
                    <xdr:row>5</xdr:row>
                    <xdr:rowOff>0</xdr:rowOff>
                  </from>
                  <to>
                    <xdr:col>1</xdr:col>
                    <xdr:colOff>114300</xdr:colOff>
                    <xdr:row>6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0" name="Check Box 7">
              <controlPr locked="0" defaultSize="0" autoFill="0" autoLine="0" autoPict="0">
                <anchor moveWithCells="1">
                  <from>
                    <xdr:col>0</xdr:col>
                    <xdr:colOff>0</xdr:colOff>
                    <xdr:row>12</xdr:row>
                    <xdr:rowOff>12700</xdr:rowOff>
                  </from>
                  <to>
                    <xdr:col>1</xdr:col>
                    <xdr:colOff>127000</xdr:colOff>
                    <xdr:row>13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1" name="Check Box 8">
              <controlPr locked="0" defaultSize="0" autoFill="0" autoLine="0" autoPict="0">
                <anchor moveWithCells="1">
                  <from>
                    <xdr:col>0</xdr:col>
                    <xdr:colOff>0</xdr:colOff>
                    <xdr:row>19</xdr:row>
                    <xdr:rowOff>25400</xdr:rowOff>
                  </from>
                  <to>
                    <xdr:col>1</xdr:col>
                    <xdr:colOff>127000</xdr:colOff>
                    <xdr:row>20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2" name="Check Box 9">
              <controlPr locked="0" defaultSize="0" autoFill="0" autoLine="0" autoPict="0">
                <anchor moveWithCells="1">
                  <from>
                    <xdr:col>0</xdr:col>
                    <xdr:colOff>0</xdr:colOff>
                    <xdr:row>26</xdr:row>
                    <xdr:rowOff>0</xdr:rowOff>
                  </from>
                  <to>
                    <xdr:col>1</xdr:col>
                    <xdr:colOff>127000</xdr:colOff>
                    <xdr:row>27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3" name="Check Box 10">
              <controlPr locked="0" defaultSize="0" autoFill="0" autoLine="0" autoPict="0">
                <anchor moveWithCells="1">
                  <from>
                    <xdr:col>0</xdr:col>
                    <xdr:colOff>0</xdr:colOff>
                    <xdr:row>5</xdr:row>
                    <xdr:rowOff>0</xdr:rowOff>
                  </from>
                  <to>
                    <xdr:col>1</xdr:col>
                    <xdr:colOff>127000</xdr:colOff>
                    <xdr:row>6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4" name="Check Box 11">
              <controlPr locked="0" defaultSize="0" autoFill="0" autoLine="0" autoPict="0">
                <anchor moveWithCells="1">
                  <from>
                    <xdr:col>0</xdr:col>
                    <xdr:colOff>0</xdr:colOff>
                    <xdr:row>12</xdr:row>
                    <xdr:rowOff>12700</xdr:rowOff>
                  </from>
                  <to>
                    <xdr:col>1</xdr:col>
                    <xdr:colOff>114300</xdr:colOff>
                    <xdr:row>13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5" name="Check Box 12">
              <controlPr locked="0" defaultSize="0" autoFill="0" autoLine="0" autoPict="0">
                <anchor moveWithCells="1">
                  <from>
                    <xdr:col>0</xdr:col>
                    <xdr:colOff>0</xdr:colOff>
                    <xdr:row>19</xdr:row>
                    <xdr:rowOff>12700</xdr:rowOff>
                  </from>
                  <to>
                    <xdr:col>1</xdr:col>
                    <xdr:colOff>127000</xdr:colOff>
                    <xdr:row>20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6" name="Check Box 13">
              <controlPr locked="0" defaultSize="0" autoFill="0" autoLine="0" autoPict="0">
                <anchor moveWithCells="1">
                  <from>
                    <xdr:col>0</xdr:col>
                    <xdr:colOff>0</xdr:colOff>
                    <xdr:row>26</xdr:row>
                    <xdr:rowOff>0</xdr:rowOff>
                  </from>
                  <to>
                    <xdr:col>1</xdr:col>
                    <xdr:colOff>127000</xdr:colOff>
                    <xdr:row>27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7" name="Check Box 14">
              <controlPr locked="0" defaultSize="0" autoFill="0" autoLine="0" autoPict="0">
                <anchor moveWithCells="1">
                  <from>
                    <xdr:col>0</xdr:col>
                    <xdr:colOff>0</xdr:colOff>
                    <xdr:row>2</xdr:row>
                    <xdr:rowOff>12700</xdr:rowOff>
                  </from>
                  <to>
                    <xdr:col>1</xdr:col>
                    <xdr:colOff>114300</xdr:colOff>
                    <xdr:row>3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8" name="Check Box 15">
              <controlPr locked="0" defaultSize="0" autoFill="0" autoLine="0" autoPict="0">
                <anchor moveWithCells="1">
                  <from>
                    <xdr:col>0</xdr:col>
                    <xdr:colOff>0</xdr:colOff>
                    <xdr:row>9</xdr:row>
                    <xdr:rowOff>12700</xdr:rowOff>
                  </from>
                  <to>
                    <xdr:col>1</xdr:col>
                    <xdr:colOff>114300</xdr:colOff>
                    <xdr:row>10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9" name="Check Box 16">
              <controlPr locked="0" defaultSize="0" autoFill="0" autoLine="0" autoPict="0">
                <anchor moveWithCells="1">
                  <from>
                    <xdr:col>0</xdr:col>
                    <xdr:colOff>0</xdr:colOff>
                    <xdr:row>16</xdr:row>
                    <xdr:rowOff>12700</xdr:rowOff>
                  </from>
                  <to>
                    <xdr:col>1</xdr:col>
                    <xdr:colOff>114300</xdr:colOff>
                    <xdr:row>17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20" name="Check Box 17">
              <controlPr locked="0" defaultSize="0" autoFill="0" autoLine="0" autoPict="0">
                <anchor moveWithCells="1">
                  <from>
                    <xdr:col>0</xdr:col>
                    <xdr:colOff>0</xdr:colOff>
                    <xdr:row>23</xdr:row>
                    <xdr:rowOff>0</xdr:rowOff>
                  </from>
                  <to>
                    <xdr:col>1</xdr:col>
                    <xdr:colOff>114300</xdr:colOff>
                    <xdr:row>24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21" name="Check Box 18">
              <controlPr locked="0" defaultSize="0" autoFill="0" autoLine="0" autoPict="0">
                <anchor moveWithCells="1">
                  <from>
                    <xdr:col>0</xdr:col>
                    <xdr:colOff>0</xdr:colOff>
                    <xdr:row>29</xdr:row>
                    <xdr:rowOff>88900</xdr:rowOff>
                  </from>
                  <to>
                    <xdr:col>1</xdr:col>
                    <xdr:colOff>114300</xdr:colOff>
                    <xdr:row>31</xdr:row>
                    <xdr:rowOff>63500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2" name="Check Box 19">
              <controlPr locked="0" defaultSize="0" autoFill="0" autoLine="0" autoPict="0">
                <anchor moveWithCells="1">
                  <from>
                    <xdr:col>0</xdr:col>
                    <xdr:colOff>0</xdr:colOff>
                    <xdr:row>7</xdr:row>
                    <xdr:rowOff>12700</xdr:rowOff>
                  </from>
                  <to>
                    <xdr:col>1</xdr:col>
                    <xdr:colOff>114300</xdr:colOff>
                    <xdr:row>8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23" name="Check Box 20">
              <controlPr locked="0" defaultSize="0" autoFill="0" autoLine="0" autoPict="0">
                <anchor moveWithCells="1">
                  <from>
                    <xdr:col>0</xdr:col>
                    <xdr:colOff>0</xdr:colOff>
                    <xdr:row>14</xdr:row>
                    <xdr:rowOff>25400</xdr:rowOff>
                  </from>
                  <to>
                    <xdr:col>1</xdr:col>
                    <xdr:colOff>127000</xdr:colOff>
                    <xdr:row>15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24" name="Check Box 54">
              <controlPr locked="0" defaultSize="0" autoFill="0" autoLine="0" autoPict="0">
                <anchor moveWithCells="1">
                  <from>
                    <xdr:col>0</xdr:col>
                    <xdr:colOff>0</xdr:colOff>
                    <xdr:row>21</xdr:row>
                    <xdr:rowOff>0</xdr:rowOff>
                  </from>
                  <to>
                    <xdr:col>1</xdr:col>
                    <xdr:colOff>114300</xdr:colOff>
                    <xdr:row>22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25" name="Check Box 55">
              <controlPr locked="0" defaultSize="0" autoFill="0" autoLine="0" autoPict="0">
                <anchor moveWithCells="1">
                  <from>
                    <xdr:col>0</xdr:col>
                    <xdr:colOff>0</xdr:colOff>
                    <xdr:row>28</xdr:row>
                    <xdr:rowOff>12700</xdr:rowOff>
                  </from>
                  <to>
                    <xdr:col>1</xdr:col>
                    <xdr:colOff>127000</xdr:colOff>
                    <xdr:row>29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4" r:id="rId26" name="Check Box 56">
              <controlPr locked="0" defaultSize="0" autoFill="0" autoLine="0" autoPict="0">
                <anchor moveWithCells="1">
                  <from>
                    <xdr:col>0</xdr:col>
                    <xdr:colOff>0</xdr:colOff>
                    <xdr:row>4</xdr:row>
                    <xdr:rowOff>12700</xdr:rowOff>
                  </from>
                  <to>
                    <xdr:col>1</xdr:col>
                    <xdr:colOff>114300</xdr:colOff>
                    <xdr:row>5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5" r:id="rId27" name="Check Box 57">
              <controlPr locked="0" defaultSize="0" autoFill="0" autoLine="0" autoPict="0">
                <anchor moveWithCells="1">
                  <from>
                    <xdr:col>0</xdr:col>
                    <xdr:colOff>0</xdr:colOff>
                    <xdr:row>11</xdr:row>
                    <xdr:rowOff>0</xdr:rowOff>
                  </from>
                  <to>
                    <xdr:col>1</xdr:col>
                    <xdr:colOff>114300</xdr:colOff>
                    <xdr:row>12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6" r:id="rId28" name="Check Box 58">
              <controlPr locked="0" defaultSize="0" autoFill="0" autoLine="0" autoPict="0">
                <anchor moveWithCells="1">
                  <from>
                    <xdr:col>0</xdr:col>
                    <xdr:colOff>0</xdr:colOff>
                    <xdr:row>18</xdr:row>
                    <xdr:rowOff>0</xdr:rowOff>
                  </from>
                  <to>
                    <xdr:col>1</xdr:col>
                    <xdr:colOff>114300</xdr:colOff>
                    <xdr:row>19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7" r:id="rId29" name="Check Box 59">
              <controlPr locked="0" defaultSize="0" autoFill="0" autoLine="0" autoPict="0">
                <anchor moveWithCells="1">
                  <from>
                    <xdr:col>0</xdr:col>
                    <xdr:colOff>0</xdr:colOff>
                    <xdr:row>25</xdr:row>
                    <xdr:rowOff>0</xdr:rowOff>
                  </from>
                  <to>
                    <xdr:col>1</xdr:col>
                    <xdr:colOff>114300</xdr:colOff>
                    <xdr:row>26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8" r:id="rId30" name="Check Box 60">
              <controlPr locked="0" defaultSize="0" autoFill="0" autoLine="0" autoPict="0">
                <anchor moveWithCells="1">
                  <from>
                    <xdr:col>1</xdr:col>
                    <xdr:colOff>12700</xdr:colOff>
                    <xdr:row>2</xdr:row>
                    <xdr:rowOff>12700</xdr:rowOff>
                  </from>
                  <to>
                    <xdr:col>1</xdr:col>
                    <xdr:colOff>444500</xdr:colOff>
                    <xdr:row>3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9" r:id="rId31" name="Check Box 61">
              <controlPr locked="0" defaultSize="0" autoFill="0" autoLine="0" autoPict="0">
                <anchor moveWithCells="1">
                  <from>
                    <xdr:col>1</xdr:col>
                    <xdr:colOff>25400</xdr:colOff>
                    <xdr:row>9</xdr:row>
                    <xdr:rowOff>12700</xdr:rowOff>
                  </from>
                  <to>
                    <xdr:col>1</xdr:col>
                    <xdr:colOff>469900</xdr:colOff>
                    <xdr:row>10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0" r:id="rId32" name="Check Box 62">
              <controlPr locked="0" defaultSize="0" autoFill="0" autoLine="0" autoPict="0">
                <anchor moveWithCells="1">
                  <from>
                    <xdr:col>1</xdr:col>
                    <xdr:colOff>50800</xdr:colOff>
                    <xdr:row>16</xdr:row>
                    <xdr:rowOff>0</xdr:rowOff>
                  </from>
                  <to>
                    <xdr:col>1</xdr:col>
                    <xdr:colOff>482600</xdr:colOff>
                    <xdr:row>17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1" r:id="rId33" name="Check Box 63">
              <controlPr locked="0" defaultSize="0" autoFill="0" autoLine="0" autoPict="0">
                <anchor moveWithCells="1">
                  <from>
                    <xdr:col>1</xdr:col>
                    <xdr:colOff>38100</xdr:colOff>
                    <xdr:row>23</xdr:row>
                    <xdr:rowOff>0</xdr:rowOff>
                  </from>
                  <to>
                    <xdr:col>1</xdr:col>
                    <xdr:colOff>482600</xdr:colOff>
                    <xdr:row>24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34" name="Check Box 65">
              <controlPr locked="0" defaultSize="0" autoFill="0" autoLine="0" autoPict="0">
                <anchor moveWithCells="1">
                  <from>
                    <xdr:col>1</xdr:col>
                    <xdr:colOff>50800</xdr:colOff>
                    <xdr:row>30</xdr:row>
                    <xdr:rowOff>0</xdr:rowOff>
                  </from>
                  <to>
                    <xdr:col>1</xdr:col>
                    <xdr:colOff>482600</xdr:colOff>
                    <xdr:row>31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4" r:id="rId35" name="Check Box 66">
              <controlPr locked="0" defaultSize="0" autoFill="0" autoLine="0" autoPict="0">
                <anchor moveWithCells="1">
                  <from>
                    <xdr:col>3</xdr:col>
                    <xdr:colOff>25400</xdr:colOff>
                    <xdr:row>6</xdr:row>
                    <xdr:rowOff>12700</xdr:rowOff>
                  </from>
                  <to>
                    <xdr:col>3</xdr:col>
                    <xdr:colOff>469900</xdr:colOff>
                    <xdr:row>7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5" r:id="rId36" name="Check Box 67">
              <controlPr locked="0" defaultSize="0" autoFill="0" autoLine="0" autoPict="0">
                <anchor moveWithCells="1">
                  <from>
                    <xdr:col>3</xdr:col>
                    <xdr:colOff>25400</xdr:colOff>
                    <xdr:row>13</xdr:row>
                    <xdr:rowOff>0</xdr:rowOff>
                  </from>
                  <to>
                    <xdr:col>3</xdr:col>
                    <xdr:colOff>469900</xdr:colOff>
                    <xdr:row>14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6" r:id="rId37" name="Check Box 68">
              <controlPr locked="0" defaultSize="0" autoFill="0" autoLine="0" autoPict="0">
                <anchor moveWithCells="1">
                  <from>
                    <xdr:col>3</xdr:col>
                    <xdr:colOff>50800</xdr:colOff>
                    <xdr:row>20</xdr:row>
                    <xdr:rowOff>0</xdr:rowOff>
                  </from>
                  <to>
                    <xdr:col>3</xdr:col>
                    <xdr:colOff>482600</xdr:colOff>
                    <xdr:row>21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7" r:id="rId38" name="Check Box 69">
              <controlPr locked="0" defaultSize="0" autoFill="0" autoLine="0" autoPict="0">
                <anchor moveWithCells="1">
                  <from>
                    <xdr:col>3</xdr:col>
                    <xdr:colOff>25400</xdr:colOff>
                    <xdr:row>27</xdr:row>
                    <xdr:rowOff>12700</xdr:rowOff>
                  </from>
                  <to>
                    <xdr:col>3</xdr:col>
                    <xdr:colOff>469900</xdr:colOff>
                    <xdr:row>28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8" r:id="rId39" name="Check Box 70">
              <controlPr locked="0" defaultSize="0" autoFill="0" autoLine="0" autoPict="0">
                <anchor moveWithCells="1">
                  <from>
                    <xdr:col>5</xdr:col>
                    <xdr:colOff>25400</xdr:colOff>
                    <xdr:row>3</xdr:row>
                    <xdr:rowOff>12700</xdr:rowOff>
                  </from>
                  <to>
                    <xdr:col>5</xdr:col>
                    <xdr:colOff>457200</xdr:colOff>
                    <xdr:row>4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9" r:id="rId40" name="Check Box 71">
              <controlPr locked="0" defaultSize="0" autoFill="0" autoLine="0" autoPict="0">
                <anchor moveWithCells="1">
                  <from>
                    <xdr:col>5</xdr:col>
                    <xdr:colOff>38100</xdr:colOff>
                    <xdr:row>10</xdr:row>
                    <xdr:rowOff>0</xdr:rowOff>
                  </from>
                  <to>
                    <xdr:col>5</xdr:col>
                    <xdr:colOff>482600</xdr:colOff>
                    <xdr:row>11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0" r:id="rId41" name="Check Box 72">
              <controlPr locked="0" defaultSize="0" autoFill="0" autoLine="0" autoPict="0">
                <anchor moveWithCells="1">
                  <from>
                    <xdr:col>5</xdr:col>
                    <xdr:colOff>38100</xdr:colOff>
                    <xdr:row>17</xdr:row>
                    <xdr:rowOff>0</xdr:rowOff>
                  </from>
                  <to>
                    <xdr:col>5</xdr:col>
                    <xdr:colOff>482600</xdr:colOff>
                    <xdr:row>18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1" r:id="rId42" name="Check Box 73">
              <controlPr locked="0" defaultSize="0" autoFill="0" autoLine="0" autoPict="0">
                <anchor moveWithCells="1">
                  <from>
                    <xdr:col>5</xdr:col>
                    <xdr:colOff>50800</xdr:colOff>
                    <xdr:row>24</xdr:row>
                    <xdr:rowOff>0</xdr:rowOff>
                  </from>
                  <to>
                    <xdr:col>5</xdr:col>
                    <xdr:colOff>482600</xdr:colOff>
                    <xdr:row>25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2" r:id="rId43" name="Check Box 74">
              <controlPr locked="0" defaultSize="0" autoFill="0" autoLine="0" autoPict="0">
                <anchor moveWithCells="1">
                  <from>
                    <xdr:col>6</xdr:col>
                    <xdr:colOff>0</xdr:colOff>
                    <xdr:row>1</xdr:row>
                    <xdr:rowOff>0</xdr:rowOff>
                  </from>
                  <to>
                    <xdr:col>6</xdr:col>
                    <xdr:colOff>0</xdr:colOff>
                    <xdr:row>2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3" r:id="rId44" name="Check Box 75">
              <controlPr locked="0" defaultSize="0" autoFill="0" autoLine="0" autoPict="0">
                <anchor moveWithCells="1">
                  <from>
                    <xdr:col>6</xdr:col>
                    <xdr:colOff>0</xdr:colOff>
                    <xdr:row>8</xdr:row>
                    <xdr:rowOff>0</xdr:rowOff>
                  </from>
                  <to>
                    <xdr:col>6</xdr:col>
                    <xdr:colOff>0</xdr:colOff>
                    <xdr:row>9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4" r:id="rId45" name="Check Box 76">
              <controlPr locked="0" defaultSize="0" autoFill="0" autoLine="0" autoPict="0">
                <anchor moveWithCells="1">
                  <from>
                    <xdr:col>6</xdr:col>
                    <xdr:colOff>0</xdr:colOff>
                    <xdr:row>15</xdr:row>
                    <xdr:rowOff>25400</xdr:rowOff>
                  </from>
                  <to>
                    <xdr:col>6</xdr:col>
                    <xdr:colOff>0</xdr:colOff>
                    <xdr:row>16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5" r:id="rId46" name="Check Box 77">
              <controlPr locked="0" defaultSize="0" autoFill="0" autoLine="0" autoPict="0">
                <anchor moveWithCells="1">
                  <from>
                    <xdr:col>6</xdr:col>
                    <xdr:colOff>0</xdr:colOff>
                    <xdr:row>22</xdr:row>
                    <xdr:rowOff>12700</xdr:rowOff>
                  </from>
                  <to>
                    <xdr:col>6</xdr:col>
                    <xdr:colOff>0</xdr:colOff>
                    <xdr:row>23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6" r:id="rId47" name="Check Box 78">
              <controlPr locked="0" defaultSize="0" autoFill="0" autoLine="0" autoPict="0">
                <anchor moveWithCells="1">
                  <from>
                    <xdr:col>6</xdr:col>
                    <xdr:colOff>0</xdr:colOff>
                    <xdr:row>29</xdr:row>
                    <xdr:rowOff>12700</xdr:rowOff>
                  </from>
                  <to>
                    <xdr:col>6</xdr:col>
                    <xdr:colOff>0</xdr:colOff>
                    <xdr:row>30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7" r:id="rId48" name="Check Box 79">
              <controlPr locked="0" defaultSize="0" autoFill="0" autoLine="0" autoPict="0">
                <anchor moveWithCells="1">
                  <from>
                    <xdr:col>6</xdr:col>
                    <xdr:colOff>0</xdr:colOff>
                    <xdr:row>5</xdr:row>
                    <xdr:rowOff>0</xdr:rowOff>
                  </from>
                  <to>
                    <xdr:col>6</xdr:col>
                    <xdr:colOff>0</xdr:colOff>
                    <xdr:row>6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8" r:id="rId49" name="Check Box 80">
              <controlPr locked="0" defaultSize="0" autoFill="0" autoLine="0" autoPict="0">
                <anchor moveWithCells="1">
                  <from>
                    <xdr:col>6</xdr:col>
                    <xdr:colOff>0</xdr:colOff>
                    <xdr:row>12</xdr:row>
                    <xdr:rowOff>0</xdr:rowOff>
                  </from>
                  <to>
                    <xdr:col>6</xdr:col>
                    <xdr:colOff>0</xdr:colOff>
                    <xdr:row>13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9" r:id="rId50" name="Check Box 81">
              <controlPr locked="0" defaultSize="0" autoFill="0" autoLine="0" autoPict="0">
                <anchor moveWithCells="1">
                  <from>
                    <xdr:col>6</xdr:col>
                    <xdr:colOff>0</xdr:colOff>
                    <xdr:row>19</xdr:row>
                    <xdr:rowOff>0</xdr:rowOff>
                  </from>
                  <to>
                    <xdr:col>6</xdr:col>
                    <xdr:colOff>0</xdr:colOff>
                    <xdr:row>20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0" r:id="rId51" name="Check Box 82">
              <controlPr locked="0" defaultSize="0" autoFill="0" autoLine="0" autoPict="0">
                <anchor moveWithCells="1">
                  <from>
                    <xdr:col>6</xdr:col>
                    <xdr:colOff>0</xdr:colOff>
                    <xdr:row>26</xdr:row>
                    <xdr:rowOff>0</xdr:rowOff>
                  </from>
                  <to>
                    <xdr:col>6</xdr:col>
                    <xdr:colOff>0</xdr:colOff>
                    <xdr:row>27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1" r:id="rId52" name="Check Box 83">
              <controlPr locked="0" defaultSize="0" autoFill="0" autoLine="0" autoPict="0">
                <anchor moveWithCells="1">
                  <from>
                    <xdr:col>6</xdr:col>
                    <xdr:colOff>0</xdr:colOff>
                    <xdr:row>3</xdr:row>
                    <xdr:rowOff>0</xdr:rowOff>
                  </from>
                  <to>
                    <xdr:col>6</xdr:col>
                    <xdr:colOff>0</xdr:colOff>
                    <xdr:row>4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2" r:id="rId53" name="Check Box 84">
              <controlPr locked="0" defaultSize="0" autoFill="0" autoLine="0" autoPict="0">
                <anchor moveWithCells="1">
                  <from>
                    <xdr:col>6</xdr:col>
                    <xdr:colOff>0</xdr:colOff>
                    <xdr:row>10</xdr:row>
                    <xdr:rowOff>12700</xdr:rowOff>
                  </from>
                  <to>
                    <xdr:col>6</xdr:col>
                    <xdr:colOff>0</xdr:colOff>
                    <xdr:row>11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3" r:id="rId54" name="Check Box 85">
              <controlPr locked="0" defaultSize="0" autoFill="0" autoLine="0" autoPict="0">
                <anchor moveWithCells="1">
                  <from>
                    <xdr:col>6</xdr:col>
                    <xdr:colOff>0</xdr:colOff>
                    <xdr:row>17</xdr:row>
                    <xdr:rowOff>12700</xdr:rowOff>
                  </from>
                  <to>
                    <xdr:col>6</xdr:col>
                    <xdr:colOff>0</xdr:colOff>
                    <xdr:row>18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4" r:id="rId55" name="Check Box 86">
              <controlPr locked="0" defaultSize="0" autoFill="0" autoLine="0" autoPict="0">
                <anchor moveWithCells="1">
                  <from>
                    <xdr:col>6</xdr:col>
                    <xdr:colOff>0</xdr:colOff>
                    <xdr:row>24</xdr:row>
                    <xdr:rowOff>25400</xdr:rowOff>
                  </from>
                  <to>
                    <xdr:col>6</xdr:col>
                    <xdr:colOff>0</xdr:colOff>
                    <xdr:row>25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4"/>
  </sheetPr>
  <dimension ref="A1:HW42"/>
  <sheetViews>
    <sheetView windowProtection="1" topLeftCell="B1" zoomScale="62" zoomScaleNormal="85" workbookViewId="0">
      <pane xSplit="1" ySplit="1" topLeftCell="BH2" activePane="bottomRight" state="frozen"/>
      <selection activeCell="B1" sqref="B1"/>
      <selection pane="topRight" activeCell="C1" sqref="C1"/>
      <selection pane="bottomLeft" activeCell="B2" sqref="B2"/>
      <selection pane="bottomRight" activeCell="CY1" sqref="CY1:XFD1048576"/>
    </sheetView>
  </sheetViews>
  <sheetFormatPr baseColWidth="10" defaultColWidth="0" defaultRowHeight="15" zeroHeight="1"/>
  <cols>
    <col min="1" max="1" width="0" style="13" hidden="1" customWidth="1"/>
    <col min="2" max="2" width="44.1640625" style="13" customWidth="1"/>
    <col min="3" max="102" width="9.1640625" style="13" customWidth="1"/>
    <col min="103" max="231" width="0" style="13" hidden="1"/>
    <col min="232" max="16384" width="9.1640625" style="13" hidden="1"/>
  </cols>
  <sheetData>
    <row r="1" spans="1:102" s="7" customFormat="1" ht="16" hidden="1" thickBot="1">
      <c r="B1" s="13"/>
    </row>
    <row r="2" spans="1:102" s="9" customFormat="1" ht="21.75" customHeight="1">
      <c r="A2" s="8"/>
      <c r="B2" s="44" t="s">
        <v>70</v>
      </c>
      <c r="C2" s="94" t="s">
        <v>13</v>
      </c>
      <c r="D2" s="95"/>
      <c r="E2" s="123" t="s">
        <v>36</v>
      </c>
      <c r="F2" s="124"/>
      <c r="G2" s="124"/>
      <c r="H2" s="124"/>
      <c r="I2" s="124"/>
      <c r="J2" s="124"/>
      <c r="K2" s="125"/>
      <c r="L2" s="126" t="s">
        <v>37</v>
      </c>
      <c r="M2" s="127"/>
      <c r="N2" s="127"/>
      <c r="O2" s="127"/>
      <c r="P2" s="127"/>
      <c r="Q2" s="127"/>
      <c r="R2" s="130"/>
      <c r="S2" s="123" t="s">
        <v>38</v>
      </c>
      <c r="T2" s="124"/>
      <c r="U2" s="124"/>
      <c r="V2" s="124"/>
      <c r="W2" s="124"/>
      <c r="X2" s="124"/>
      <c r="Y2" s="125"/>
      <c r="Z2" s="126" t="s">
        <v>39</v>
      </c>
      <c r="AA2" s="127"/>
      <c r="AB2" s="127"/>
      <c r="AC2" s="127"/>
      <c r="AD2" s="127"/>
      <c r="AE2" s="127"/>
      <c r="AF2" s="130"/>
      <c r="AG2" s="123" t="s">
        <v>40</v>
      </c>
      <c r="AH2" s="124"/>
      <c r="AI2" s="124"/>
      <c r="AJ2" s="124"/>
      <c r="AK2" s="124"/>
      <c r="AL2" s="124"/>
      <c r="AM2" s="125"/>
      <c r="AN2" s="123" t="s">
        <v>41</v>
      </c>
      <c r="AO2" s="124"/>
      <c r="AP2" s="124"/>
      <c r="AQ2" s="124"/>
      <c r="AR2" s="124"/>
      <c r="AS2" s="124"/>
      <c r="AT2" s="125"/>
      <c r="AU2" s="123" t="s">
        <v>42</v>
      </c>
      <c r="AV2" s="124"/>
      <c r="AW2" s="124"/>
      <c r="AX2" s="124"/>
      <c r="AY2" s="124"/>
      <c r="AZ2" s="124"/>
      <c r="BA2" s="125"/>
      <c r="BB2" s="126" t="s">
        <v>43</v>
      </c>
      <c r="BC2" s="127"/>
      <c r="BD2" s="127"/>
      <c r="BE2" s="127"/>
      <c r="BF2" s="127"/>
      <c r="BG2" s="127"/>
      <c r="BH2" s="128"/>
      <c r="BI2" s="129" t="s">
        <v>44</v>
      </c>
      <c r="BJ2" s="127"/>
      <c r="BK2" s="127"/>
      <c r="BL2" s="127"/>
      <c r="BM2" s="127"/>
      <c r="BN2" s="127"/>
      <c r="BO2" s="128"/>
      <c r="BP2" s="129" t="s">
        <v>45</v>
      </c>
      <c r="BQ2" s="127"/>
      <c r="BR2" s="127"/>
      <c r="BS2" s="127"/>
      <c r="BT2" s="127"/>
      <c r="BU2" s="127"/>
      <c r="BV2" s="128"/>
      <c r="BW2" s="129" t="s">
        <v>46</v>
      </c>
      <c r="BX2" s="127"/>
      <c r="BY2" s="127"/>
      <c r="BZ2" s="127"/>
      <c r="CA2" s="127"/>
      <c r="CB2" s="127"/>
      <c r="CC2" s="128"/>
      <c r="CD2" s="129" t="s">
        <v>47</v>
      </c>
      <c r="CE2" s="127"/>
      <c r="CF2" s="127"/>
      <c r="CG2" s="127"/>
      <c r="CH2" s="127"/>
      <c r="CI2" s="127"/>
      <c r="CJ2" s="128"/>
      <c r="CK2" s="129" t="s">
        <v>48</v>
      </c>
      <c r="CL2" s="127"/>
      <c r="CM2" s="127"/>
      <c r="CN2" s="127"/>
      <c r="CO2" s="127"/>
      <c r="CP2" s="127"/>
      <c r="CQ2" s="128"/>
      <c r="CR2" s="129" t="s">
        <v>49</v>
      </c>
      <c r="CS2" s="127"/>
      <c r="CT2" s="127"/>
      <c r="CU2" s="127"/>
      <c r="CV2" s="127"/>
      <c r="CW2" s="127"/>
      <c r="CX2" s="128"/>
    </row>
    <row r="3" spans="1:102" s="19" customFormat="1" ht="21.75" customHeight="1">
      <c r="A3" s="15"/>
      <c r="B3" s="10" t="s">
        <v>0</v>
      </c>
      <c r="C3" s="16">
        <v>43101</v>
      </c>
      <c r="D3" s="18">
        <v>43261</v>
      </c>
      <c r="E3" s="16">
        <v>43262</v>
      </c>
      <c r="F3" s="17">
        <v>43263</v>
      </c>
      <c r="G3" s="17">
        <v>43264</v>
      </c>
      <c r="H3" s="17">
        <v>43265</v>
      </c>
      <c r="I3" s="17">
        <v>43266</v>
      </c>
      <c r="J3" s="17">
        <v>43267</v>
      </c>
      <c r="K3" s="18">
        <v>43268</v>
      </c>
      <c r="L3" s="67">
        <v>43269</v>
      </c>
      <c r="M3" s="17">
        <v>43270</v>
      </c>
      <c r="N3" s="17">
        <v>43271</v>
      </c>
      <c r="O3" s="17">
        <v>43272</v>
      </c>
      <c r="P3" s="17">
        <v>43273</v>
      </c>
      <c r="Q3" s="17">
        <v>43274</v>
      </c>
      <c r="R3" s="68">
        <v>43275</v>
      </c>
      <c r="S3" s="16">
        <v>43276</v>
      </c>
      <c r="T3" s="17">
        <v>43277</v>
      </c>
      <c r="U3" s="17">
        <v>43278</v>
      </c>
      <c r="V3" s="17">
        <v>43279</v>
      </c>
      <c r="W3" s="17">
        <v>43280</v>
      </c>
      <c r="X3" s="17">
        <v>43281</v>
      </c>
      <c r="Y3" s="18">
        <v>43282</v>
      </c>
      <c r="Z3" s="67">
        <v>43283</v>
      </c>
      <c r="AA3" s="17">
        <v>43284</v>
      </c>
      <c r="AB3" s="17">
        <v>43285</v>
      </c>
      <c r="AC3" s="17">
        <v>43286</v>
      </c>
      <c r="AD3" s="17">
        <v>43287</v>
      </c>
      <c r="AE3" s="17">
        <v>43288</v>
      </c>
      <c r="AF3" s="68">
        <v>43289</v>
      </c>
      <c r="AG3" s="16">
        <v>43290</v>
      </c>
      <c r="AH3" s="17">
        <v>43291</v>
      </c>
      <c r="AI3" s="17">
        <v>43292</v>
      </c>
      <c r="AJ3" s="17">
        <v>43293</v>
      </c>
      <c r="AK3" s="17">
        <v>43294</v>
      </c>
      <c r="AL3" s="17">
        <v>43295</v>
      </c>
      <c r="AM3" s="18">
        <v>43296</v>
      </c>
      <c r="AN3" s="16">
        <v>43297</v>
      </c>
      <c r="AO3" s="17">
        <v>43298</v>
      </c>
      <c r="AP3" s="17">
        <v>43299</v>
      </c>
      <c r="AQ3" s="17">
        <v>43300</v>
      </c>
      <c r="AR3" s="17">
        <v>43301</v>
      </c>
      <c r="AS3" s="17">
        <v>43302</v>
      </c>
      <c r="AT3" s="18">
        <v>43303</v>
      </c>
      <c r="AU3" s="16">
        <v>43304</v>
      </c>
      <c r="AV3" s="17">
        <v>43305</v>
      </c>
      <c r="AW3" s="17">
        <v>43306</v>
      </c>
      <c r="AX3" s="17">
        <v>43307</v>
      </c>
      <c r="AY3" s="17">
        <v>43308</v>
      </c>
      <c r="AZ3" s="17">
        <v>43309</v>
      </c>
      <c r="BA3" s="18">
        <v>43310</v>
      </c>
      <c r="BB3" s="67">
        <v>43311</v>
      </c>
      <c r="BC3" s="69">
        <v>43312</v>
      </c>
      <c r="BD3" s="69">
        <v>43313</v>
      </c>
      <c r="BE3" s="69">
        <v>43314</v>
      </c>
      <c r="BF3" s="17">
        <v>43315</v>
      </c>
      <c r="BG3" s="17">
        <v>43316</v>
      </c>
      <c r="BH3" s="18">
        <v>43317</v>
      </c>
      <c r="BI3" s="16">
        <v>43318</v>
      </c>
      <c r="BJ3" s="17">
        <v>43319</v>
      </c>
      <c r="BK3" s="17">
        <v>43320</v>
      </c>
      <c r="BL3" s="17">
        <v>43321</v>
      </c>
      <c r="BM3" s="17">
        <v>43322</v>
      </c>
      <c r="BN3" s="17">
        <v>43323</v>
      </c>
      <c r="BO3" s="18">
        <v>43324</v>
      </c>
      <c r="BP3" s="16">
        <v>43325</v>
      </c>
      <c r="BQ3" s="17">
        <v>43326</v>
      </c>
      <c r="BR3" s="17">
        <v>43327</v>
      </c>
      <c r="BS3" s="17">
        <v>43328</v>
      </c>
      <c r="BT3" s="17">
        <v>43329</v>
      </c>
      <c r="BU3" s="17">
        <v>43330</v>
      </c>
      <c r="BV3" s="18">
        <v>43331</v>
      </c>
      <c r="BW3" s="16">
        <v>43332</v>
      </c>
      <c r="BX3" s="17">
        <v>43333</v>
      </c>
      <c r="BY3" s="17">
        <v>43334</v>
      </c>
      <c r="BZ3" s="17">
        <v>43335</v>
      </c>
      <c r="CA3" s="17">
        <v>43336</v>
      </c>
      <c r="CB3" s="17">
        <v>43337</v>
      </c>
      <c r="CC3" s="18">
        <v>43338</v>
      </c>
      <c r="CD3" s="16">
        <v>43339</v>
      </c>
      <c r="CE3" s="17">
        <v>43340</v>
      </c>
      <c r="CF3" s="17">
        <v>43341</v>
      </c>
      <c r="CG3" s="17">
        <v>43342</v>
      </c>
      <c r="CH3" s="17">
        <v>43343</v>
      </c>
      <c r="CI3" s="17">
        <v>43344</v>
      </c>
      <c r="CJ3" s="18">
        <v>43345</v>
      </c>
      <c r="CK3" s="16">
        <v>43346</v>
      </c>
      <c r="CL3" s="17">
        <v>43347</v>
      </c>
      <c r="CM3" s="17">
        <v>43348</v>
      </c>
      <c r="CN3" s="17">
        <v>43349</v>
      </c>
      <c r="CO3" s="17">
        <v>43350</v>
      </c>
      <c r="CP3" s="17">
        <v>43351</v>
      </c>
      <c r="CQ3" s="18">
        <v>43352</v>
      </c>
      <c r="CR3" s="16">
        <v>43353</v>
      </c>
      <c r="CS3" s="17">
        <v>43354</v>
      </c>
      <c r="CT3" s="17">
        <v>43355</v>
      </c>
      <c r="CU3" s="17">
        <v>43356</v>
      </c>
      <c r="CV3" s="17">
        <v>43357</v>
      </c>
      <c r="CW3" s="17">
        <v>43358</v>
      </c>
      <c r="CX3" s="18">
        <v>43359</v>
      </c>
    </row>
    <row r="4" spans="1:102" s="24" customFormat="1" ht="24.75" customHeight="1">
      <c r="A4" s="20"/>
      <c r="B4" s="32" t="s">
        <v>1</v>
      </c>
      <c r="C4" s="21"/>
      <c r="D4" s="62"/>
      <c r="E4" s="70">
        <v>182</v>
      </c>
      <c r="F4" s="71">
        <v>145</v>
      </c>
      <c r="G4" s="71">
        <v>62</v>
      </c>
      <c r="H4" s="71"/>
      <c r="I4" s="71">
        <v>68</v>
      </c>
      <c r="J4" s="71">
        <v>135</v>
      </c>
      <c r="K4" s="72">
        <v>187</v>
      </c>
      <c r="L4" s="73"/>
      <c r="M4" s="71">
        <v>85</v>
      </c>
      <c r="N4" s="71">
        <v>168</v>
      </c>
      <c r="O4" s="71">
        <v>82</v>
      </c>
      <c r="P4" s="71">
        <v>136</v>
      </c>
      <c r="Q4" s="71"/>
      <c r="R4" s="74"/>
      <c r="S4" s="75"/>
      <c r="T4" s="71"/>
      <c r="U4" s="71"/>
      <c r="V4" s="71"/>
      <c r="W4" s="71">
        <v>11</v>
      </c>
      <c r="X4" s="72">
        <v>46</v>
      </c>
      <c r="Y4" s="64">
        <v>69</v>
      </c>
      <c r="Z4" s="76">
        <v>172</v>
      </c>
      <c r="AA4" s="63">
        <v>244</v>
      </c>
      <c r="AB4" s="63">
        <v>120</v>
      </c>
      <c r="AC4" s="63">
        <v>205</v>
      </c>
      <c r="AD4" s="63">
        <v>67</v>
      </c>
      <c r="AE4" s="63"/>
      <c r="AF4" s="77"/>
      <c r="AG4" s="70"/>
      <c r="AH4" s="63"/>
      <c r="AI4" s="63"/>
      <c r="AJ4" s="71"/>
      <c r="AK4" s="71"/>
      <c r="AL4" s="71"/>
      <c r="AM4" s="72"/>
      <c r="AN4" s="75">
        <v>100</v>
      </c>
      <c r="AO4" s="71">
        <v>179</v>
      </c>
      <c r="AP4" s="71">
        <v>261</v>
      </c>
      <c r="AQ4" s="71">
        <v>154</v>
      </c>
      <c r="AR4" s="71">
        <v>274</v>
      </c>
      <c r="AS4" s="71"/>
      <c r="AT4" s="72"/>
      <c r="AU4" s="75"/>
      <c r="AV4" s="71"/>
      <c r="AW4" s="71"/>
      <c r="AX4" s="71"/>
      <c r="AY4" s="71"/>
      <c r="AZ4" s="71"/>
      <c r="BA4" s="72"/>
      <c r="BB4" s="78">
        <v>176</v>
      </c>
      <c r="BC4" s="71">
        <v>229</v>
      </c>
      <c r="BD4" s="61">
        <v>268</v>
      </c>
      <c r="BE4" s="22">
        <v>171</v>
      </c>
      <c r="BF4" s="22">
        <v>229</v>
      </c>
      <c r="BG4" s="22">
        <v>214</v>
      </c>
      <c r="BH4" s="23">
        <v>284</v>
      </c>
      <c r="BI4" s="21">
        <v>269</v>
      </c>
      <c r="BJ4" s="22">
        <v>136</v>
      </c>
      <c r="BK4" s="22"/>
      <c r="BL4" s="22">
        <v>319</v>
      </c>
      <c r="BM4" s="22">
        <v>326</v>
      </c>
      <c r="BN4" s="22">
        <v>441</v>
      </c>
      <c r="BO4" s="23">
        <v>453</v>
      </c>
      <c r="BP4" s="21">
        <v>156</v>
      </c>
      <c r="BQ4" s="22"/>
      <c r="BR4" s="22"/>
      <c r="BS4" s="22"/>
      <c r="BT4" s="22">
        <v>216</v>
      </c>
      <c r="BU4" s="22"/>
      <c r="BV4" s="23"/>
      <c r="BW4" s="21"/>
      <c r="BX4" s="22"/>
      <c r="BY4" s="22"/>
      <c r="BZ4" s="22"/>
      <c r="CA4" s="22"/>
      <c r="CB4" s="22"/>
      <c r="CC4" s="23"/>
      <c r="CD4" s="21"/>
      <c r="CE4" s="22">
        <v>844</v>
      </c>
      <c r="CF4" s="22">
        <v>812</v>
      </c>
      <c r="CG4" s="22">
        <v>1058</v>
      </c>
      <c r="CH4" s="22">
        <v>1095</v>
      </c>
      <c r="CI4" s="22">
        <v>1012</v>
      </c>
      <c r="CJ4" s="23">
        <v>773</v>
      </c>
      <c r="CK4" s="21">
        <v>882</v>
      </c>
      <c r="CL4" s="22">
        <v>745</v>
      </c>
      <c r="CM4" s="22">
        <v>413</v>
      </c>
      <c r="CN4" s="22">
        <v>410</v>
      </c>
      <c r="CO4" s="22">
        <v>604</v>
      </c>
      <c r="CP4" s="22">
        <v>443</v>
      </c>
      <c r="CQ4" s="23">
        <v>472</v>
      </c>
      <c r="CR4" s="21">
        <v>520</v>
      </c>
      <c r="CS4" s="22">
        <v>443</v>
      </c>
      <c r="CT4" s="22">
        <v>446</v>
      </c>
      <c r="CU4" s="22">
        <v>671</v>
      </c>
      <c r="CV4" s="22"/>
      <c r="CW4" s="22"/>
      <c r="CX4" s="23"/>
    </row>
    <row r="5" spans="1:102" s="24" customFormat="1" ht="24.75" customHeight="1">
      <c r="A5" s="20"/>
      <c r="B5" s="33" t="s">
        <v>76</v>
      </c>
      <c r="C5" s="21"/>
      <c r="D5" s="62"/>
      <c r="E5" s="70">
        <v>14</v>
      </c>
      <c r="F5" s="71">
        <v>48</v>
      </c>
      <c r="G5" s="71">
        <v>57</v>
      </c>
      <c r="H5" s="71"/>
      <c r="I5" s="71">
        <v>51</v>
      </c>
      <c r="J5" s="71">
        <v>45</v>
      </c>
      <c r="K5" s="72">
        <v>33</v>
      </c>
      <c r="L5" s="73"/>
      <c r="M5" s="71">
        <v>18</v>
      </c>
      <c r="N5" s="71">
        <v>43</v>
      </c>
      <c r="O5" s="71">
        <v>24</v>
      </c>
      <c r="P5" s="71">
        <v>61</v>
      </c>
      <c r="Q5" s="71"/>
      <c r="R5" s="74"/>
      <c r="S5" s="75"/>
      <c r="T5" s="71"/>
      <c r="U5" s="71"/>
      <c r="V5" s="71"/>
      <c r="W5" s="71">
        <v>40</v>
      </c>
      <c r="X5" s="72">
        <v>10</v>
      </c>
      <c r="Y5" s="64">
        <v>16</v>
      </c>
      <c r="Z5" s="76">
        <v>50</v>
      </c>
      <c r="AA5" s="63">
        <v>59</v>
      </c>
      <c r="AB5" s="63">
        <v>34</v>
      </c>
      <c r="AC5" s="63">
        <v>65</v>
      </c>
      <c r="AD5" s="63">
        <v>16</v>
      </c>
      <c r="AE5" s="63"/>
      <c r="AF5" s="77"/>
      <c r="AG5" s="70"/>
      <c r="AH5" s="63"/>
      <c r="AI5" s="63"/>
      <c r="AJ5" s="71"/>
      <c r="AK5" s="71"/>
      <c r="AL5" s="71"/>
      <c r="AM5" s="72"/>
      <c r="AN5" s="75">
        <v>49</v>
      </c>
      <c r="AO5" s="71">
        <v>70</v>
      </c>
      <c r="AP5" s="71">
        <v>71</v>
      </c>
      <c r="AQ5" s="71">
        <v>61</v>
      </c>
      <c r="AR5" s="71">
        <v>53</v>
      </c>
      <c r="AS5" s="71"/>
      <c r="AT5" s="72"/>
      <c r="AU5" s="75"/>
      <c r="AV5" s="71"/>
      <c r="AW5" s="71"/>
      <c r="AX5" s="71"/>
      <c r="AY5" s="71"/>
      <c r="AZ5" s="71"/>
      <c r="BA5" s="72"/>
      <c r="BB5" s="78">
        <v>18</v>
      </c>
      <c r="BC5" s="71">
        <v>21</v>
      </c>
      <c r="BD5" s="61">
        <v>19</v>
      </c>
      <c r="BE5" s="22">
        <v>20</v>
      </c>
      <c r="BF5" s="22">
        <v>17</v>
      </c>
      <c r="BG5" s="22">
        <v>40</v>
      </c>
      <c r="BH5" s="23">
        <v>60</v>
      </c>
      <c r="BI5" s="21">
        <v>62</v>
      </c>
      <c r="BJ5" s="22">
        <v>37</v>
      </c>
      <c r="BK5" s="22"/>
      <c r="BL5" s="22">
        <v>32</v>
      </c>
      <c r="BM5" s="22">
        <v>42</v>
      </c>
      <c r="BN5" s="22">
        <v>58</v>
      </c>
      <c r="BO5" s="23">
        <v>49</v>
      </c>
      <c r="BP5" s="21">
        <v>8</v>
      </c>
      <c r="BQ5" s="22"/>
      <c r="BR5" s="22"/>
      <c r="BS5" s="22"/>
      <c r="BT5" s="22">
        <v>37</v>
      </c>
      <c r="BU5" s="22"/>
      <c r="BV5" s="23"/>
      <c r="BW5" s="21"/>
      <c r="BX5" s="22"/>
      <c r="BY5" s="22"/>
      <c r="BZ5" s="22"/>
      <c r="CA5" s="22"/>
      <c r="CB5" s="22"/>
      <c r="CC5" s="23"/>
      <c r="CD5" s="21"/>
      <c r="CE5" s="22">
        <v>175</v>
      </c>
      <c r="CF5" s="22">
        <v>147</v>
      </c>
      <c r="CG5" s="22">
        <v>172</v>
      </c>
      <c r="CH5" s="22">
        <v>173</v>
      </c>
      <c r="CI5" s="22">
        <v>260</v>
      </c>
      <c r="CJ5" s="23">
        <v>156</v>
      </c>
      <c r="CK5" s="21">
        <v>87</v>
      </c>
      <c r="CL5" s="22">
        <v>105</v>
      </c>
      <c r="CM5" s="22">
        <v>80</v>
      </c>
      <c r="CN5" s="22">
        <v>99</v>
      </c>
      <c r="CO5" s="22">
        <v>65</v>
      </c>
      <c r="CP5" s="22">
        <v>256</v>
      </c>
      <c r="CQ5" s="23">
        <v>201</v>
      </c>
      <c r="CR5" s="21">
        <v>173</v>
      </c>
      <c r="CS5" s="22">
        <v>185</v>
      </c>
      <c r="CT5" s="22">
        <v>80</v>
      </c>
      <c r="CU5" s="22">
        <v>92</v>
      </c>
      <c r="CV5" s="22"/>
      <c r="CW5" s="22"/>
      <c r="CX5" s="23"/>
    </row>
    <row r="6" spans="1:102" s="48" customFormat="1" ht="17.25" customHeight="1">
      <c r="A6" s="45"/>
      <c r="B6" s="46" t="s">
        <v>2</v>
      </c>
      <c r="C6" s="47">
        <f>IF(OR(C4="",C5=""),0,C4+C5)</f>
        <v>0</v>
      </c>
      <c r="D6" s="47">
        <f t="shared" ref="D6:AJ6" si="0">IF(OR(D4="",D5=""),0,D4+D5)</f>
        <v>0</v>
      </c>
      <c r="E6" s="47">
        <f t="shared" si="0"/>
        <v>196</v>
      </c>
      <c r="F6" s="47">
        <f t="shared" si="0"/>
        <v>193</v>
      </c>
      <c r="G6" s="47">
        <f t="shared" si="0"/>
        <v>119</v>
      </c>
      <c r="H6" s="47">
        <f t="shared" si="0"/>
        <v>0</v>
      </c>
      <c r="I6" s="47">
        <f t="shared" si="0"/>
        <v>119</v>
      </c>
      <c r="J6" s="47">
        <f t="shared" si="0"/>
        <v>180</v>
      </c>
      <c r="K6" s="47">
        <f t="shared" si="0"/>
        <v>220</v>
      </c>
      <c r="L6" s="47">
        <f t="shared" si="0"/>
        <v>0</v>
      </c>
      <c r="M6" s="47">
        <f t="shared" si="0"/>
        <v>103</v>
      </c>
      <c r="N6" s="47">
        <f t="shared" si="0"/>
        <v>211</v>
      </c>
      <c r="O6" s="47">
        <f t="shared" si="0"/>
        <v>106</v>
      </c>
      <c r="P6" s="47">
        <f t="shared" si="0"/>
        <v>197</v>
      </c>
      <c r="Q6" s="47">
        <f t="shared" si="0"/>
        <v>0</v>
      </c>
      <c r="R6" s="47">
        <f t="shared" si="0"/>
        <v>0</v>
      </c>
      <c r="S6" s="47">
        <f t="shared" si="0"/>
        <v>0</v>
      </c>
      <c r="T6" s="47">
        <f t="shared" si="0"/>
        <v>0</v>
      </c>
      <c r="U6" s="47">
        <f t="shared" si="0"/>
        <v>0</v>
      </c>
      <c r="V6" s="47">
        <f t="shared" si="0"/>
        <v>0</v>
      </c>
      <c r="W6" s="47">
        <f t="shared" si="0"/>
        <v>51</v>
      </c>
      <c r="X6" s="47">
        <f t="shared" si="0"/>
        <v>56</v>
      </c>
      <c r="Y6" s="47">
        <f t="shared" si="0"/>
        <v>85</v>
      </c>
      <c r="Z6" s="47">
        <f t="shared" si="0"/>
        <v>222</v>
      </c>
      <c r="AA6" s="47">
        <f t="shared" si="0"/>
        <v>303</v>
      </c>
      <c r="AB6" s="47">
        <f t="shared" si="0"/>
        <v>154</v>
      </c>
      <c r="AC6" s="47">
        <f t="shared" si="0"/>
        <v>270</v>
      </c>
      <c r="AD6" s="47">
        <f t="shared" si="0"/>
        <v>83</v>
      </c>
      <c r="AE6" s="47">
        <f t="shared" si="0"/>
        <v>0</v>
      </c>
      <c r="AF6" s="47">
        <f t="shared" si="0"/>
        <v>0</v>
      </c>
      <c r="AG6" s="47">
        <f t="shared" si="0"/>
        <v>0</v>
      </c>
      <c r="AH6" s="47">
        <f t="shared" si="0"/>
        <v>0</v>
      </c>
      <c r="AI6" s="47">
        <f t="shared" si="0"/>
        <v>0</v>
      </c>
      <c r="AJ6" s="47">
        <f t="shared" si="0"/>
        <v>0</v>
      </c>
      <c r="AK6" s="47">
        <f t="shared" ref="AK6:CV6" si="1">IF(OR(AK4="",AK5=""),0,AK4+AK5)</f>
        <v>0</v>
      </c>
      <c r="AL6" s="47">
        <f t="shared" si="1"/>
        <v>0</v>
      </c>
      <c r="AM6" s="47">
        <f t="shared" si="1"/>
        <v>0</v>
      </c>
      <c r="AN6" s="47">
        <f t="shared" si="1"/>
        <v>149</v>
      </c>
      <c r="AO6" s="47">
        <f t="shared" si="1"/>
        <v>249</v>
      </c>
      <c r="AP6" s="47">
        <f t="shared" si="1"/>
        <v>332</v>
      </c>
      <c r="AQ6" s="47">
        <f t="shared" si="1"/>
        <v>215</v>
      </c>
      <c r="AR6" s="47">
        <f t="shared" si="1"/>
        <v>327</v>
      </c>
      <c r="AS6" s="47">
        <f t="shared" si="1"/>
        <v>0</v>
      </c>
      <c r="AT6" s="47">
        <f t="shared" si="1"/>
        <v>0</v>
      </c>
      <c r="AU6" s="47">
        <f t="shared" si="1"/>
        <v>0</v>
      </c>
      <c r="AV6" s="47">
        <f t="shared" si="1"/>
        <v>0</v>
      </c>
      <c r="AW6" s="47">
        <f t="shared" si="1"/>
        <v>0</v>
      </c>
      <c r="AX6" s="47">
        <f t="shared" si="1"/>
        <v>0</v>
      </c>
      <c r="AY6" s="47">
        <f t="shared" si="1"/>
        <v>0</v>
      </c>
      <c r="AZ6" s="47">
        <f t="shared" si="1"/>
        <v>0</v>
      </c>
      <c r="BA6" s="47">
        <f t="shared" si="1"/>
        <v>0</v>
      </c>
      <c r="BB6" s="47">
        <f t="shared" si="1"/>
        <v>194</v>
      </c>
      <c r="BC6" s="47">
        <f t="shared" si="1"/>
        <v>250</v>
      </c>
      <c r="BD6" s="47">
        <f t="shared" si="1"/>
        <v>287</v>
      </c>
      <c r="BE6" s="47">
        <f t="shared" si="1"/>
        <v>191</v>
      </c>
      <c r="BF6" s="47">
        <f t="shared" si="1"/>
        <v>246</v>
      </c>
      <c r="BG6" s="47">
        <f t="shared" si="1"/>
        <v>254</v>
      </c>
      <c r="BH6" s="47">
        <f t="shared" si="1"/>
        <v>344</v>
      </c>
      <c r="BI6" s="47">
        <f t="shared" si="1"/>
        <v>331</v>
      </c>
      <c r="BJ6" s="47">
        <f t="shared" si="1"/>
        <v>173</v>
      </c>
      <c r="BK6" s="47">
        <f t="shared" si="1"/>
        <v>0</v>
      </c>
      <c r="BL6" s="47">
        <f t="shared" si="1"/>
        <v>351</v>
      </c>
      <c r="BM6" s="47">
        <f t="shared" si="1"/>
        <v>368</v>
      </c>
      <c r="BN6" s="47">
        <f t="shared" si="1"/>
        <v>499</v>
      </c>
      <c r="BO6" s="47">
        <f t="shared" si="1"/>
        <v>502</v>
      </c>
      <c r="BP6" s="47">
        <f t="shared" si="1"/>
        <v>164</v>
      </c>
      <c r="BQ6" s="47">
        <f t="shared" si="1"/>
        <v>0</v>
      </c>
      <c r="BR6" s="47">
        <f t="shared" si="1"/>
        <v>0</v>
      </c>
      <c r="BS6" s="47">
        <f t="shared" si="1"/>
        <v>0</v>
      </c>
      <c r="BT6" s="47">
        <f t="shared" si="1"/>
        <v>253</v>
      </c>
      <c r="BU6" s="47">
        <f t="shared" si="1"/>
        <v>0</v>
      </c>
      <c r="BV6" s="47">
        <f t="shared" si="1"/>
        <v>0</v>
      </c>
      <c r="BW6" s="47">
        <f t="shared" si="1"/>
        <v>0</v>
      </c>
      <c r="BX6" s="47">
        <f t="shared" si="1"/>
        <v>0</v>
      </c>
      <c r="BY6" s="47">
        <f t="shared" si="1"/>
        <v>0</v>
      </c>
      <c r="BZ6" s="47">
        <f t="shared" si="1"/>
        <v>0</v>
      </c>
      <c r="CA6" s="47">
        <f t="shared" si="1"/>
        <v>0</v>
      </c>
      <c r="CB6" s="47">
        <f t="shared" si="1"/>
        <v>0</v>
      </c>
      <c r="CC6" s="47">
        <f t="shared" si="1"/>
        <v>0</v>
      </c>
      <c r="CD6" s="47">
        <f t="shared" si="1"/>
        <v>0</v>
      </c>
      <c r="CE6" s="47">
        <f t="shared" si="1"/>
        <v>1019</v>
      </c>
      <c r="CF6" s="47">
        <f t="shared" si="1"/>
        <v>959</v>
      </c>
      <c r="CG6" s="47">
        <f t="shared" si="1"/>
        <v>1230</v>
      </c>
      <c r="CH6" s="47">
        <f t="shared" si="1"/>
        <v>1268</v>
      </c>
      <c r="CI6" s="47">
        <f t="shared" si="1"/>
        <v>1272</v>
      </c>
      <c r="CJ6" s="47">
        <f t="shared" si="1"/>
        <v>929</v>
      </c>
      <c r="CK6" s="47">
        <f t="shared" si="1"/>
        <v>969</v>
      </c>
      <c r="CL6" s="47">
        <f t="shared" si="1"/>
        <v>850</v>
      </c>
      <c r="CM6" s="47">
        <f t="shared" si="1"/>
        <v>493</v>
      </c>
      <c r="CN6" s="47">
        <f t="shared" si="1"/>
        <v>509</v>
      </c>
      <c r="CO6" s="47">
        <f t="shared" si="1"/>
        <v>669</v>
      </c>
      <c r="CP6" s="47">
        <f t="shared" si="1"/>
        <v>699</v>
      </c>
      <c r="CQ6" s="47">
        <f t="shared" si="1"/>
        <v>673</v>
      </c>
      <c r="CR6" s="47">
        <f t="shared" si="1"/>
        <v>693</v>
      </c>
      <c r="CS6" s="47">
        <f t="shared" si="1"/>
        <v>628</v>
      </c>
      <c r="CT6" s="47">
        <f t="shared" si="1"/>
        <v>526</v>
      </c>
      <c r="CU6" s="47">
        <f t="shared" si="1"/>
        <v>763</v>
      </c>
      <c r="CV6" s="47">
        <f t="shared" si="1"/>
        <v>0</v>
      </c>
      <c r="CW6" s="47">
        <f t="shared" ref="CW6:CX6" si="2">IF(OR(CW4="",CW5=""),0,CW4+CW5)</f>
        <v>0</v>
      </c>
      <c r="CX6" s="47">
        <f t="shared" si="2"/>
        <v>0</v>
      </c>
    </row>
    <row r="7" spans="1:102" s="48" customFormat="1" ht="17.25" customHeight="1">
      <c r="A7" s="45"/>
      <c r="B7" s="46" t="s">
        <v>3</v>
      </c>
      <c r="C7" s="49" t="e">
        <f t="shared" ref="C7" si="3">IF(OR(C4="",C5=""),NA(),(C5/(C4+C5)))</f>
        <v>#N/A</v>
      </c>
      <c r="D7" s="49" t="e">
        <f t="shared" ref="D7:AI7" si="4">IF(OR(D4="",D5=""),NA(),(D5/(D4+D5)))</f>
        <v>#N/A</v>
      </c>
      <c r="E7" s="49">
        <f t="shared" si="4"/>
        <v>7.1428571428571425E-2</v>
      </c>
      <c r="F7" s="49">
        <f t="shared" si="4"/>
        <v>0.24870466321243523</v>
      </c>
      <c r="G7" s="49">
        <f t="shared" si="4"/>
        <v>0.47899159663865548</v>
      </c>
      <c r="H7" s="49" t="e">
        <f t="shared" si="4"/>
        <v>#N/A</v>
      </c>
      <c r="I7" s="49">
        <f t="shared" si="4"/>
        <v>0.42857142857142855</v>
      </c>
      <c r="J7" s="49">
        <f t="shared" si="4"/>
        <v>0.25</v>
      </c>
      <c r="K7" s="49">
        <f t="shared" si="4"/>
        <v>0.15</v>
      </c>
      <c r="L7" s="49" t="e">
        <f t="shared" si="4"/>
        <v>#N/A</v>
      </c>
      <c r="M7" s="49">
        <f t="shared" si="4"/>
        <v>0.17475728155339806</v>
      </c>
      <c r="N7" s="49">
        <f t="shared" si="4"/>
        <v>0.20379146919431279</v>
      </c>
      <c r="O7" s="49">
        <f t="shared" si="4"/>
        <v>0.22641509433962265</v>
      </c>
      <c r="P7" s="49">
        <f t="shared" si="4"/>
        <v>0.30964467005076141</v>
      </c>
      <c r="Q7" s="49" t="e">
        <f t="shared" si="4"/>
        <v>#N/A</v>
      </c>
      <c r="R7" s="49" t="e">
        <f t="shared" si="4"/>
        <v>#N/A</v>
      </c>
      <c r="S7" s="49" t="e">
        <f t="shared" si="4"/>
        <v>#N/A</v>
      </c>
      <c r="T7" s="49" t="e">
        <f t="shared" si="4"/>
        <v>#N/A</v>
      </c>
      <c r="U7" s="49" t="e">
        <f t="shared" si="4"/>
        <v>#N/A</v>
      </c>
      <c r="V7" s="49" t="e">
        <f t="shared" si="4"/>
        <v>#N/A</v>
      </c>
      <c r="W7" s="49">
        <f t="shared" si="4"/>
        <v>0.78431372549019607</v>
      </c>
      <c r="X7" s="49">
        <f t="shared" si="4"/>
        <v>0.17857142857142858</v>
      </c>
      <c r="Y7" s="49">
        <f t="shared" si="4"/>
        <v>0.18823529411764706</v>
      </c>
      <c r="Z7" s="49">
        <f t="shared" si="4"/>
        <v>0.22522522522522523</v>
      </c>
      <c r="AA7" s="49">
        <f t="shared" si="4"/>
        <v>0.19471947194719472</v>
      </c>
      <c r="AB7" s="49">
        <f t="shared" si="4"/>
        <v>0.22077922077922077</v>
      </c>
      <c r="AC7" s="49">
        <f t="shared" si="4"/>
        <v>0.24074074074074073</v>
      </c>
      <c r="AD7" s="49">
        <f t="shared" si="4"/>
        <v>0.19277108433734941</v>
      </c>
      <c r="AE7" s="49" t="e">
        <f t="shared" si="4"/>
        <v>#N/A</v>
      </c>
      <c r="AF7" s="49" t="e">
        <f t="shared" si="4"/>
        <v>#N/A</v>
      </c>
      <c r="AG7" s="49" t="e">
        <f t="shared" si="4"/>
        <v>#N/A</v>
      </c>
      <c r="AH7" s="49" t="e">
        <f t="shared" si="4"/>
        <v>#N/A</v>
      </c>
      <c r="AI7" s="49" t="e">
        <f t="shared" si="4"/>
        <v>#N/A</v>
      </c>
      <c r="AJ7" s="49" t="e">
        <f t="shared" ref="AJ7:BP7" si="5">IF(OR(AJ4="",AJ5=""),NA(),(AJ5/(AJ4+AJ5)))</f>
        <v>#N/A</v>
      </c>
      <c r="AK7" s="49" t="e">
        <f t="shared" si="5"/>
        <v>#N/A</v>
      </c>
      <c r="AL7" s="49" t="e">
        <f t="shared" si="5"/>
        <v>#N/A</v>
      </c>
      <c r="AM7" s="49" t="e">
        <f t="shared" si="5"/>
        <v>#N/A</v>
      </c>
      <c r="AN7" s="49">
        <f t="shared" si="5"/>
        <v>0.32885906040268459</v>
      </c>
      <c r="AO7" s="49">
        <f t="shared" si="5"/>
        <v>0.28112449799196787</v>
      </c>
      <c r="AP7" s="49">
        <f t="shared" si="5"/>
        <v>0.21385542168674698</v>
      </c>
      <c r="AQ7" s="49">
        <f t="shared" si="5"/>
        <v>0.28372093023255812</v>
      </c>
      <c r="AR7" s="49">
        <f t="shared" si="5"/>
        <v>0.1620795107033639</v>
      </c>
      <c r="AS7" s="49" t="e">
        <f t="shared" si="5"/>
        <v>#N/A</v>
      </c>
      <c r="AT7" s="49" t="e">
        <f t="shared" si="5"/>
        <v>#N/A</v>
      </c>
      <c r="AU7" s="49" t="e">
        <f t="shared" si="5"/>
        <v>#N/A</v>
      </c>
      <c r="AV7" s="49" t="e">
        <f t="shared" si="5"/>
        <v>#N/A</v>
      </c>
      <c r="AW7" s="49" t="e">
        <f t="shared" si="5"/>
        <v>#N/A</v>
      </c>
      <c r="AX7" s="49" t="e">
        <f t="shared" si="5"/>
        <v>#N/A</v>
      </c>
      <c r="AY7" s="49" t="e">
        <f t="shared" si="5"/>
        <v>#N/A</v>
      </c>
      <c r="AZ7" s="49" t="e">
        <f t="shared" si="5"/>
        <v>#N/A</v>
      </c>
      <c r="BA7" s="49" t="e">
        <f t="shared" si="5"/>
        <v>#N/A</v>
      </c>
      <c r="BB7" s="49">
        <f t="shared" si="5"/>
        <v>9.2783505154639179E-2</v>
      </c>
      <c r="BC7" s="49">
        <f t="shared" si="5"/>
        <v>8.4000000000000005E-2</v>
      </c>
      <c r="BD7" s="49">
        <f t="shared" si="5"/>
        <v>6.6202090592334492E-2</v>
      </c>
      <c r="BE7" s="49">
        <f t="shared" si="5"/>
        <v>0.10471204188481675</v>
      </c>
      <c r="BF7" s="49">
        <f t="shared" si="5"/>
        <v>6.910569105691057E-2</v>
      </c>
      <c r="BG7" s="49">
        <f t="shared" si="5"/>
        <v>0.15748031496062992</v>
      </c>
      <c r="BH7" s="49">
        <f t="shared" si="5"/>
        <v>0.1744186046511628</v>
      </c>
      <c r="BI7" s="49">
        <f t="shared" si="5"/>
        <v>0.18731117824773413</v>
      </c>
      <c r="BJ7" s="49">
        <f t="shared" si="5"/>
        <v>0.2138728323699422</v>
      </c>
      <c r="BK7" s="49" t="e">
        <f t="shared" si="5"/>
        <v>#N/A</v>
      </c>
      <c r="BL7" s="49">
        <f t="shared" si="5"/>
        <v>9.1168091168091173E-2</v>
      </c>
      <c r="BM7" s="49">
        <f t="shared" si="5"/>
        <v>0.11413043478260869</v>
      </c>
      <c r="BN7" s="49">
        <f t="shared" si="5"/>
        <v>0.11623246492985972</v>
      </c>
      <c r="BO7" s="49">
        <f t="shared" si="5"/>
        <v>9.7609561752988044E-2</v>
      </c>
      <c r="BP7" s="49">
        <f t="shared" si="5"/>
        <v>4.878048780487805E-2</v>
      </c>
      <c r="BQ7" s="49" t="e">
        <f>IF(OR(BQ4="",BQ5=""),NA(),(BQ5/(BQ4+BQ5)))</f>
        <v>#N/A</v>
      </c>
      <c r="BR7" s="49" t="e">
        <f t="shared" ref="BR7:CX7" si="6">IF(OR(BR4="",BR5=""),NA(),(BR5/(BR4+BR5)))</f>
        <v>#N/A</v>
      </c>
      <c r="BS7" s="49" t="e">
        <f t="shared" si="6"/>
        <v>#N/A</v>
      </c>
      <c r="BT7" s="49">
        <f t="shared" si="6"/>
        <v>0.14624505928853754</v>
      </c>
      <c r="BU7" s="49" t="e">
        <f t="shared" si="6"/>
        <v>#N/A</v>
      </c>
      <c r="BV7" s="49" t="e">
        <f t="shared" si="6"/>
        <v>#N/A</v>
      </c>
      <c r="BW7" s="49" t="e">
        <f t="shared" si="6"/>
        <v>#N/A</v>
      </c>
      <c r="BX7" s="49" t="e">
        <f t="shared" si="6"/>
        <v>#N/A</v>
      </c>
      <c r="BY7" s="49" t="e">
        <f t="shared" si="6"/>
        <v>#N/A</v>
      </c>
      <c r="BZ7" s="49" t="e">
        <f t="shared" si="6"/>
        <v>#N/A</v>
      </c>
      <c r="CA7" s="49" t="e">
        <f t="shared" si="6"/>
        <v>#N/A</v>
      </c>
      <c r="CB7" s="49" t="e">
        <f t="shared" si="6"/>
        <v>#N/A</v>
      </c>
      <c r="CC7" s="49" t="e">
        <f t="shared" si="6"/>
        <v>#N/A</v>
      </c>
      <c r="CD7" s="49" t="e">
        <f t="shared" si="6"/>
        <v>#N/A</v>
      </c>
      <c r="CE7" s="49">
        <f t="shared" si="6"/>
        <v>0.1717369970559372</v>
      </c>
      <c r="CF7" s="49">
        <f t="shared" si="6"/>
        <v>0.15328467153284672</v>
      </c>
      <c r="CG7" s="49">
        <f t="shared" si="6"/>
        <v>0.13983739837398373</v>
      </c>
      <c r="CH7" s="49">
        <f t="shared" si="6"/>
        <v>0.13643533123028392</v>
      </c>
      <c r="CI7" s="49">
        <f t="shared" si="6"/>
        <v>0.20440251572327045</v>
      </c>
      <c r="CJ7" s="49">
        <f t="shared" si="6"/>
        <v>0.16792249730893433</v>
      </c>
      <c r="CK7" s="49">
        <f t="shared" si="6"/>
        <v>8.9783281733746126E-2</v>
      </c>
      <c r="CL7" s="49">
        <f t="shared" si="6"/>
        <v>0.12352941176470589</v>
      </c>
      <c r="CM7" s="49">
        <f t="shared" si="6"/>
        <v>0.16227180527383367</v>
      </c>
      <c r="CN7" s="49">
        <f t="shared" si="6"/>
        <v>0.19449901768172889</v>
      </c>
      <c r="CO7" s="49">
        <f t="shared" si="6"/>
        <v>9.7159940209267562E-2</v>
      </c>
      <c r="CP7" s="49">
        <f t="shared" si="6"/>
        <v>0.36623748211731044</v>
      </c>
      <c r="CQ7" s="49">
        <f t="shared" si="6"/>
        <v>0.29866270430906389</v>
      </c>
      <c r="CR7" s="49">
        <f t="shared" si="6"/>
        <v>0.24963924963924963</v>
      </c>
      <c r="CS7" s="49">
        <f t="shared" si="6"/>
        <v>0.29458598726114649</v>
      </c>
      <c r="CT7" s="49">
        <f t="shared" si="6"/>
        <v>0.15209125475285171</v>
      </c>
      <c r="CU7" s="49">
        <f t="shared" si="6"/>
        <v>0.12057667103538663</v>
      </c>
      <c r="CV7" s="49" t="e">
        <f t="shared" si="6"/>
        <v>#N/A</v>
      </c>
      <c r="CW7" s="49" t="e">
        <f t="shared" si="6"/>
        <v>#N/A</v>
      </c>
      <c r="CX7" s="49" t="e">
        <f t="shared" si="6"/>
        <v>#N/A</v>
      </c>
    </row>
    <row r="8" spans="1:102" s="28" customFormat="1" ht="24.75" customHeight="1">
      <c r="A8" s="1"/>
      <c r="B8" s="34" t="s">
        <v>4</v>
      </c>
      <c r="C8" s="25"/>
      <c r="D8" s="64"/>
      <c r="E8" s="79">
        <v>7.1</v>
      </c>
      <c r="F8" s="80">
        <v>7.1</v>
      </c>
      <c r="G8" s="80">
        <v>7.1</v>
      </c>
      <c r="H8" s="80"/>
      <c r="I8" s="80">
        <v>7.1</v>
      </c>
      <c r="J8" s="80">
        <v>7.1</v>
      </c>
      <c r="K8" s="81">
        <v>7.1</v>
      </c>
      <c r="L8" s="82"/>
      <c r="M8" s="80">
        <v>7.1</v>
      </c>
      <c r="N8" s="80">
        <v>7.1</v>
      </c>
      <c r="O8" s="80">
        <v>7.1</v>
      </c>
      <c r="P8" s="80">
        <v>7.1</v>
      </c>
      <c r="Q8" s="80"/>
      <c r="R8" s="83"/>
      <c r="S8" s="79"/>
      <c r="T8" s="80"/>
      <c r="U8" s="80"/>
      <c r="V8" s="80"/>
      <c r="W8" s="80">
        <v>7.1</v>
      </c>
      <c r="X8" s="80">
        <v>7.1</v>
      </c>
      <c r="Y8" s="64">
        <v>7.66</v>
      </c>
      <c r="Z8" s="76">
        <v>7.66</v>
      </c>
      <c r="AA8" s="63">
        <v>10.83</v>
      </c>
      <c r="AB8" s="63">
        <v>7.66</v>
      </c>
      <c r="AC8" s="63">
        <v>10.83</v>
      </c>
      <c r="AD8" s="63">
        <v>7.66</v>
      </c>
      <c r="AE8" s="63"/>
      <c r="AF8" s="77"/>
      <c r="AG8" s="70"/>
      <c r="AH8" s="63"/>
      <c r="AI8" s="80"/>
      <c r="AJ8" s="80"/>
      <c r="AK8" s="80"/>
      <c r="AL8" s="80"/>
      <c r="AM8" s="81"/>
      <c r="AN8" s="79">
        <v>7.2</v>
      </c>
      <c r="AO8" s="80">
        <v>11.5</v>
      </c>
      <c r="AP8" s="80">
        <v>10</v>
      </c>
      <c r="AQ8" s="80">
        <v>11.5</v>
      </c>
      <c r="AR8" s="80">
        <v>9.5</v>
      </c>
      <c r="AS8" s="80"/>
      <c r="AT8" s="81"/>
      <c r="AU8" s="79"/>
      <c r="AV8" s="80"/>
      <c r="AW8" s="80"/>
      <c r="AX8" s="80"/>
      <c r="AY8" s="80"/>
      <c r="AZ8" s="80"/>
      <c r="BA8" s="81"/>
      <c r="BB8" s="82">
        <v>5</v>
      </c>
      <c r="BC8" s="80">
        <v>7.6</v>
      </c>
      <c r="BD8" s="63">
        <v>7.15</v>
      </c>
      <c r="BE8" s="63">
        <v>7.15</v>
      </c>
      <c r="BF8" s="63">
        <v>7.15</v>
      </c>
      <c r="BG8" s="63">
        <v>7.15</v>
      </c>
      <c r="BH8" s="27">
        <v>10.3</v>
      </c>
      <c r="BI8" s="25">
        <v>10.3</v>
      </c>
      <c r="BJ8" s="26">
        <v>7.15</v>
      </c>
      <c r="BK8" s="26"/>
      <c r="BL8" s="26">
        <v>10.4</v>
      </c>
      <c r="BM8" s="26">
        <v>10.3</v>
      </c>
      <c r="BN8" s="26">
        <v>10.3</v>
      </c>
      <c r="BO8" s="27">
        <v>9.5</v>
      </c>
      <c r="BP8" s="25">
        <v>7.15</v>
      </c>
      <c r="BQ8" s="26"/>
      <c r="BR8" s="26"/>
      <c r="BS8" s="26"/>
      <c r="BT8" s="26">
        <v>7.15</v>
      </c>
      <c r="BU8" s="26"/>
      <c r="BV8" s="27"/>
      <c r="BW8" s="25"/>
      <c r="BX8" s="26"/>
      <c r="BY8" s="26"/>
      <c r="BZ8" s="26"/>
      <c r="CA8" s="26"/>
      <c r="CB8" s="26"/>
      <c r="CC8" s="27"/>
      <c r="CD8" s="25"/>
      <c r="CE8" s="26">
        <v>22</v>
      </c>
      <c r="CF8" s="26">
        <v>22</v>
      </c>
      <c r="CG8" s="26">
        <v>22</v>
      </c>
      <c r="CH8" s="26">
        <v>22</v>
      </c>
      <c r="CI8" s="26">
        <v>22</v>
      </c>
      <c r="CJ8" s="27">
        <v>17.7</v>
      </c>
      <c r="CK8" s="25">
        <v>15.33</v>
      </c>
      <c r="CL8" s="26">
        <v>15.33</v>
      </c>
      <c r="CM8" s="26">
        <v>10.5</v>
      </c>
      <c r="CN8" s="26">
        <v>11.5</v>
      </c>
      <c r="CO8" s="26">
        <v>10.5</v>
      </c>
      <c r="CP8" s="26">
        <v>10.5</v>
      </c>
      <c r="CQ8" s="27">
        <v>10.5</v>
      </c>
      <c r="CR8" s="25">
        <v>10.5</v>
      </c>
      <c r="CS8" s="26">
        <v>10.5</v>
      </c>
      <c r="CT8" s="26">
        <v>10.5</v>
      </c>
      <c r="CU8" s="26">
        <v>10.5</v>
      </c>
      <c r="CV8" s="26"/>
      <c r="CW8" s="26"/>
      <c r="CX8" s="27"/>
    </row>
    <row r="9" spans="1:102" s="28" customFormat="1" ht="24.75" customHeight="1">
      <c r="A9" s="1"/>
      <c r="B9" s="34" t="s">
        <v>5</v>
      </c>
      <c r="C9" s="25"/>
      <c r="D9" s="64"/>
      <c r="E9" s="75">
        <v>0</v>
      </c>
      <c r="F9" s="71">
        <v>0</v>
      </c>
      <c r="G9" s="71">
        <v>0</v>
      </c>
      <c r="H9" s="71"/>
      <c r="I9" s="71">
        <v>0</v>
      </c>
      <c r="J9" s="71">
        <v>0</v>
      </c>
      <c r="K9" s="72">
        <v>0</v>
      </c>
      <c r="L9" s="73"/>
      <c r="M9" s="71">
        <v>0</v>
      </c>
      <c r="N9" s="71">
        <v>0</v>
      </c>
      <c r="O9" s="71">
        <v>180</v>
      </c>
      <c r="P9" s="71">
        <v>120</v>
      </c>
      <c r="Q9" s="71"/>
      <c r="R9" s="74"/>
      <c r="S9" s="75"/>
      <c r="T9" s="71"/>
      <c r="U9" s="71"/>
      <c r="V9" s="71"/>
      <c r="W9" s="71">
        <v>240</v>
      </c>
      <c r="X9" s="72">
        <v>0</v>
      </c>
      <c r="Y9" s="64">
        <v>0</v>
      </c>
      <c r="Z9" s="76">
        <v>140</v>
      </c>
      <c r="AA9" s="63">
        <v>180</v>
      </c>
      <c r="AB9" s="63">
        <v>210</v>
      </c>
      <c r="AC9" s="63">
        <v>235</v>
      </c>
      <c r="AD9" s="63">
        <v>295</v>
      </c>
      <c r="AE9" s="63"/>
      <c r="AF9" s="77"/>
      <c r="AG9" s="70"/>
      <c r="AH9" s="63"/>
      <c r="AI9" s="71"/>
      <c r="AJ9" s="71"/>
      <c r="AK9" s="71"/>
      <c r="AL9" s="71"/>
      <c r="AM9" s="72"/>
      <c r="AN9" s="75">
        <v>235</v>
      </c>
      <c r="AO9" s="71">
        <v>120</v>
      </c>
      <c r="AP9" s="71">
        <v>90</v>
      </c>
      <c r="AQ9" s="71">
        <v>270</v>
      </c>
      <c r="AR9" s="71">
        <v>75</v>
      </c>
      <c r="AS9" s="71"/>
      <c r="AT9" s="72"/>
      <c r="AU9" s="75"/>
      <c r="AV9" s="71"/>
      <c r="AW9" s="71"/>
      <c r="AX9" s="71"/>
      <c r="AY9" s="71"/>
      <c r="AZ9" s="71"/>
      <c r="BA9" s="72"/>
      <c r="BB9" s="78">
        <v>40</v>
      </c>
      <c r="BC9" s="71">
        <v>30</v>
      </c>
      <c r="BD9" s="63">
        <v>45</v>
      </c>
      <c r="BE9" s="63">
        <v>230</v>
      </c>
      <c r="BF9" s="63">
        <v>90</v>
      </c>
      <c r="BG9" s="63">
        <v>60</v>
      </c>
      <c r="BH9" s="27">
        <v>130</v>
      </c>
      <c r="BI9" s="25">
        <v>230</v>
      </c>
      <c r="BJ9" s="26">
        <v>250</v>
      </c>
      <c r="BK9" s="26"/>
      <c r="BL9" s="26">
        <v>150</v>
      </c>
      <c r="BM9" s="26">
        <v>160</v>
      </c>
      <c r="BN9" s="26">
        <v>140</v>
      </c>
      <c r="BO9" s="27">
        <v>80</v>
      </c>
      <c r="BP9" s="25">
        <v>270</v>
      </c>
      <c r="BQ9" s="26"/>
      <c r="BR9" s="26"/>
      <c r="BS9" s="26"/>
      <c r="BT9" s="26">
        <v>200</v>
      </c>
      <c r="BU9" s="26"/>
      <c r="BV9" s="27"/>
      <c r="BW9" s="25"/>
      <c r="BX9" s="26"/>
      <c r="BY9" s="26"/>
      <c r="BZ9" s="26"/>
      <c r="CA9" s="26"/>
      <c r="CB9" s="26"/>
      <c r="CC9" s="27"/>
      <c r="CD9" s="25"/>
      <c r="CE9" s="26">
        <v>315</v>
      </c>
      <c r="CF9" s="26">
        <v>285</v>
      </c>
      <c r="CG9" s="26">
        <v>170</v>
      </c>
      <c r="CH9" s="26">
        <v>145</v>
      </c>
      <c r="CI9" s="26">
        <v>115</v>
      </c>
      <c r="CJ9" s="27">
        <v>170</v>
      </c>
      <c r="CK9" s="25">
        <v>70</v>
      </c>
      <c r="CL9" s="26">
        <v>130</v>
      </c>
      <c r="CM9" s="26">
        <v>110</v>
      </c>
      <c r="CN9" s="26">
        <v>210</v>
      </c>
      <c r="CO9" s="26">
        <v>60</v>
      </c>
      <c r="CP9" s="26">
        <v>60</v>
      </c>
      <c r="CQ9" s="27">
        <v>70</v>
      </c>
      <c r="CR9" s="25">
        <v>70</v>
      </c>
      <c r="CS9" s="26">
        <v>110</v>
      </c>
      <c r="CT9" s="26">
        <v>200</v>
      </c>
      <c r="CU9" s="26">
        <v>0</v>
      </c>
      <c r="CV9" s="26"/>
      <c r="CW9" s="26"/>
      <c r="CX9" s="27"/>
    </row>
    <row r="10" spans="1:102" s="91" customFormat="1" ht="17.25" customHeight="1">
      <c r="A10" s="84"/>
      <c r="B10" s="85" t="s">
        <v>77</v>
      </c>
      <c r="C10" s="86" t="str">
        <f>IF(C9="","",C9/60)</f>
        <v/>
      </c>
      <c r="D10" s="88" t="str">
        <f t="shared" ref="D10:AJ10" si="7">IF(D9="","",D9/60)</f>
        <v/>
      </c>
      <c r="E10" s="86">
        <f t="shared" si="7"/>
        <v>0</v>
      </c>
      <c r="F10" s="87">
        <f t="shared" si="7"/>
        <v>0</v>
      </c>
      <c r="G10" s="87">
        <f t="shared" si="7"/>
        <v>0</v>
      </c>
      <c r="H10" s="87" t="str">
        <f t="shared" si="7"/>
        <v/>
      </c>
      <c r="I10" s="87">
        <f t="shared" si="7"/>
        <v>0</v>
      </c>
      <c r="J10" s="87">
        <f t="shared" si="7"/>
        <v>0</v>
      </c>
      <c r="K10" s="88">
        <f t="shared" si="7"/>
        <v>0</v>
      </c>
      <c r="L10" s="89" t="str">
        <f t="shared" si="7"/>
        <v/>
      </c>
      <c r="M10" s="87">
        <f t="shared" si="7"/>
        <v>0</v>
      </c>
      <c r="N10" s="87">
        <f t="shared" si="7"/>
        <v>0</v>
      </c>
      <c r="O10" s="87">
        <f t="shared" si="7"/>
        <v>3</v>
      </c>
      <c r="P10" s="87">
        <f t="shared" si="7"/>
        <v>2</v>
      </c>
      <c r="Q10" s="87" t="str">
        <f t="shared" si="7"/>
        <v/>
      </c>
      <c r="R10" s="90" t="str">
        <f t="shared" si="7"/>
        <v/>
      </c>
      <c r="S10" s="86" t="str">
        <f t="shared" si="7"/>
        <v/>
      </c>
      <c r="T10" s="87" t="str">
        <f t="shared" si="7"/>
        <v/>
      </c>
      <c r="U10" s="87" t="str">
        <f t="shared" si="7"/>
        <v/>
      </c>
      <c r="V10" s="87" t="str">
        <f t="shared" si="7"/>
        <v/>
      </c>
      <c r="W10" s="87">
        <f t="shared" si="7"/>
        <v>4</v>
      </c>
      <c r="X10" s="87">
        <f t="shared" si="7"/>
        <v>0</v>
      </c>
      <c r="Y10" s="88">
        <f t="shared" si="7"/>
        <v>0</v>
      </c>
      <c r="Z10" s="89">
        <f t="shared" si="7"/>
        <v>2.3333333333333335</v>
      </c>
      <c r="AA10" s="87">
        <f t="shared" si="7"/>
        <v>3</v>
      </c>
      <c r="AB10" s="87">
        <f t="shared" si="7"/>
        <v>3.5</v>
      </c>
      <c r="AC10" s="87">
        <f t="shared" si="7"/>
        <v>3.9166666666666665</v>
      </c>
      <c r="AD10" s="87">
        <f t="shared" si="7"/>
        <v>4.916666666666667</v>
      </c>
      <c r="AE10" s="87" t="str">
        <f t="shared" si="7"/>
        <v/>
      </c>
      <c r="AF10" s="90" t="str">
        <f t="shared" si="7"/>
        <v/>
      </c>
      <c r="AG10" s="86" t="str">
        <f t="shared" si="7"/>
        <v/>
      </c>
      <c r="AH10" s="87" t="str">
        <f t="shared" si="7"/>
        <v/>
      </c>
      <c r="AI10" s="87" t="str">
        <f t="shared" si="7"/>
        <v/>
      </c>
      <c r="AJ10" s="87" t="str">
        <f t="shared" si="7"/>
        <v/>
      </c>
      <c r="AK10" s="87" t="str">
        <f t="shared" ref="AK10:CV10" si="8">IF(AK9="","",AK9/60)</f>
        <v/>
      </c>
      <c r="AL10" s="87" t="str">
        <f t="shared" si="8"/>
        <v/>
      </c>
      <c r="AM10" s="88" t="str">
        <f t="shared" si="8"/>
        <v/>
      </c>
      <c r="AN10" s="86">
        <f t="shared" si="8"/>
        <v>3.9166666666666665</v>
      </c>
      <c r="AO10" s="87">
        <f t="shared" si="8"/>
        <v>2</v>
      </c>
      <c r="AP10" s="87">
        <f t="shared" si="8"/>
        <v>1.5</v>
      </c>
      <c r="AQ10" s="87">
        <f t="shared" si="8"/>
        <v>4.5</v>
      </c>
      <c r="AR10" s="87">
        <f t="shared" si="8"/>
        <v>1.25</v>
      </c>
      <c r="AS10" s="87" t="str">
        <f t="shared" si="8"/>
        <v/>
      </c>
      <c r="AT10" s="88" t="str">
        <f t="shared" si="8"/>
        <v/>
      </c>
      <c r="AU10" s="86" t="str">
        <f t="shared" si="8"/>
        <v/>
      </c>
      <c r="AV10" s="87" t="str">
        <f t="shared" si="8"/>
        <v/>
      </c>
      <c r="AW10" s="87" t="str">
        <f t="shared" si="8"/>
        <v/>
      </c>
      <c r="AX10" s="87" t="str">
        <f t="shared" si="8"/>
        <v/>
      </c>
      <c r="AY10" s="87" t="str">
        <f t="shared" si="8"/>
        <v/>
      </c>
      <c r="AZ10" s="87" t="str">
        <f t="shared" si="8"/>
        <v/>
      </c>
      <c r="BA10" s="88" t="str">
        <f t="shared" si="8"/>
        <v/>
      </c>
      <c r="BB10" s="89">
        <f t="shared" si="8"/>
        <v>0.66666666666666663</v>
      </c>
      <c r="BC10" s="87">
        <f t="shared" si="8"/>
        <v>0.5</v>
      </c>
      <c r="BD10" s="87">
        <f t="shared" si="8"/>
        <v>0.75</v>
      </c>
      <c r="BE10" s="87">
        <f t="shared" si="8"/>
        <v>3.8333333333333335</v>
      </c>
      <c r="BF10" s="87">
        <f t="shared" si="8"/>
        <v>1.5</v>
      </c>
      <c r="BG10" s="87">
        <f t="shared" si="8"/>
        <v>1</v>
      </c>
      <c r="BH10" s="88">
        <f t="shared" si="8"/>
        <v>2.1666666666666665</v>
      </c>
      <c r="BI10" s="86">
        <f t="shared" si="8"/>
        <v>3.8333333333333335</v>
      </c>
      <c r="BJ10" s="87">
        <f t="shared" si="8"/>
        <v>4.166666666666667</v>
      </c>
      <c r="BK10" s="87" t="str">
        <f t="shared" si="8"/>
        <v/>
      </c>
      <c r="BL10" s="87">
        <f t="shared" si="8"/>
        <v>2.5</v>
      </c>
      <c r="BM10" s="87">
        <f t="shared" si="8"/>
        <v>2.6666666666666665</v>
      </c>
      <c r="BN10" s="87">
        <f t="shared" si="8"/>
        <v>2.3333333333333335</v>
      </c>
      <c r="BO10" s="88">
        <f t="shared" si="8"/>
        <v>1.3333333333333333</v>
      </c>
      <c r="BP10" s="86">
        <f t="shared" si="8"/>
        <v>4.5</v>
      </c>
      <c r="BQ10" s="87" t="str">
        <f t="shared" si="8"/>
        <v/>
      </c>
      <c r="BR10" s="87" t="str">
        <f t="shared" si="8"/>
        <v/>
      </c>
      <c r="BS10" s="87" t="str">
        <f t="shared" si="8"/>
        <v/>
      </c>
      <c r="BT10" s="87">
        <f t="shared" si="8"/>
        <v>3.3333333333333335</v>
      </c>
      <c r="BU10" s="87" t="str">
        <f t="shared" si="8"/>
        <v/>
      </c>
      <c r="BV10" s="88" t="str">
        <f t="shared" si="8"/>
        <v/>
      </c>
      <c r="BW10" s="86" t="str">
        <f t="shared" si="8"/>
        <v/>
      </c>
      <c r="BX10" s="87" t="str">
        <f t="shared" si="8"/>
        <v/>
      </c>
      <c r="BY10" s="87" t="str">
        <f t="shared" si="8"/>
        <v/>
      </c>
      <c r="BZ10" s="87" t="str">
        <f t="shared" si="8"/>
        <v/>
      </c>
      <c r="CA10" s="87" t="str">
        <f t="shared" si="8"/>
        <v/>
      </c>
      <c r="CB10" s="87" t="str">
        <f t="shared" si="8"/>
        <v/>
      </c>
      <c r="CC10" s="88" t="str">
        <f t="shared" si="8"/>
        <v/>
      </c>
      <c r="CD10" s="86" t="str">
        <f t="shared" si="8"/>
        <v/>
      </c>
      <c r="CE10" s="87">
        <f t="shared" si="8"/>
        <v>5.25</v>
      </c>
      <c r="CF10" s="87">
        <f t="shared" si="8"/>
        <v>4.75</v>
      </c>
      <c r="CG10" s="87">
        <f t="shared" si="8"/>
        <v>2.8333333333333335</v>
      </c>
      <c r="CH10" s="87">
        <f t="shared" si="8"/>
        <v>2.4166666666666665</v>
      </c>
      <c r="CI10" s="87">
        <f t="shared" si="8"/>
        <v>1.9166666666666667</v>
      </c>
      <c r="CJ10" s="88">
        <f t="shared" si="8"/>
        <v>2.8333333333333335</v>
      </c>
      <c r="CK10" s="86">
        <f t="shared" si="8"/>
        <v>1.1666666666666667</v>
      </c>
      <c r="CL10" s="87">
        <f t="shared" si="8"/>
        <v>2.1666666666666665</v>
      </c>
      <c r="CM10" s="87">
        <f t="shared" si="8"/>
        <v>1.8333333333333333</v>
      </c>
      <c r="CN10" s="87">
        <f t="shared" si="8"/>
        <v>3.5</v>
      </c>
      <c r="CO10" s="87">
        <f t="shared" si="8"/>
        <v>1</v>
      </c>
      <c r="CP10" s="87">
        <f t="shared" si="8"/>
        <v>1</v>
      </c>
      <c r="CQ10" s="88">
        <f t="shared" si="8"/>
        <v>1.1666666666666667</v>
      </c>
      <c r="CR10" s="86">
        <f t="shared" si="8"/>
        <v>1.1666666666666667</v>
      </c>
      <c r="CS10" s="87">
        <f t="shared" si="8"/>
        <v>1.8333333333333333</v>
      </c>
      <c r="CT10" s="87">
        <f t="shared" si="8"/>
        <v>3.3333333333333335</v>
      </c>
      <c r="CU10" s="87">
        <f t="shared" si="8"/>
        <v>0</v>
      </c>
      <c r="CV10" s="87" t="str">
        <f t="shared" si="8"/>
        <v/>
      </c>
      <c r="CW10" s="87" t="str">
        <f t="shared" ref="CW10:CX10" si="9">IF(CW9="","",CW9/60)</f>
        <v/>
      </c>
      <c r="CX10" s="88" t="str">
        <f t="shared" si="9"/>
        <v/>
      </c>
    </row>
    <row r="11" spans="1:102" s="48" customFormat="1" ht="17.25" customHeight="1">
      <c r="A11" s="45"/>
      <c r="B11" s="50" t="s">
        <v>6</v>
      </c>
      <c r="C11" s="47">
        <f>IF(OR(C8="",C9=""),0,(C8*60)-C9)</f>
        <v>0</v>
      </c>
      <c r="D11" s="47">
        <f t="shared" ref="D11:AJ11" si="10">IF(OR(D8="",D9=""),0,(D8*60)-D9)</f>
        <v>0</v>
      </c>
      <c r="E11" s="47">
        <f t="shared" si="10"/>
        <v>426</v>
      </c>
      <c r="F11" s="47">
        <f t="shared" si="10"/>
        <v>426</v>
      </c>
      <c r="G11" s="47">
        <f t="shared" si="10"/>
        <v>426</v>
      </c>
      <c r="H11" s="47">
        <f t="shared" si="10"/>
        <v>0</v>
      </c>
      <c r="I11" s="47">
        <f t="shared" si="10"/>
        <v>426</v>
      </c>
      <c r="J11" s="47">
        <f t="shared" si="10"/>
        <v>426</v>
      </c>
      <c r="K11" s="47">
        <f t="shared" si="10"/>
        <v>426</v>
      </c>
      <c r="L11" s="47">
        <f t="shared" si="10"/>
        <v>0</v>
      </c>
      <c r="M11" s="47">
        <f t="shared" si="10"/>
        <v>426</v>
      </c>
      <c r="N11" s="47">
        <f t="shared" si="10"/>
        <v>426</v>
      </c>
      <c r="O11" s="47">
        <f t="shared" si="10"/>
        <v>246</v>
      </c>
      <c r="P11" s="47">
        <f t="shared" si="10"/>
        <v>306</v>
      </c>
      <c r="Q11" s="47">
        <f t="shared" si="10"/>
        <v>0</v>
      </c>
      <c r="R11" s="47">
        <f t="shared" si="10"/>
        <v>0</v>
      </c>
      <c r="S11" s="47">
        <f t="shared" si="10"/>
        <v>0</v>
      </c>
      <c r="T11" s="47">
        <f t="shared" si="10"/>
        <v>0</v>
      </c>
      <c r="U11" s="47">
        <f t="shared" si="10"/>
        <v>0</v>
      </c>
      <c r="V11" s="47">
        <f t="shared" si="10"/>
        <v>0</v>
      </c>
      <c r="W11" s="47">
        <f t="shared" si="10"/>
        <v>186</v>
      </c>
      <c r="X11" s="47">
        <f t="shared" si="10"/>
        <v>426</v>
      </c>
      <c r="Y11" s="47">
        <f t="shared" si="10"/>
        <v>459.6</v>
      </c>
      <c r="Z11" s="47">
        <f t="shared" si="10"/>
        <v>319.60000000000002</v>
      </c>
      <c r="AA11" s="47">
        <f t="shared" si="10"/>
        <v>469.79999999999995</v>
      </c>
      <c r="AB11" s="47">
        <f t="shared" si="10"/>
        <v>249.60000000000002</v>
      </c>
      <c r="AC11" s="47">
        <f t="shared" si="10"/>
        <v>414.79999999999995</v>
      </c>
      <c r="AD11" s="47">
        <f t="shared" si="10"/>
        <v>164.60000000000002</v>
      </c>
      <c r="AE11" s="47">
        <f t="shared" si="10"/>
        <v>0</v>
      </c>
      <c r="AF11" s="47">
        <f t="shared" si="10"/>
        <v>0</v>
      </c>
      <c r="AG11" s="47">
        <f t="shared" si="10"/>
        <v>0</v>
      </c>
      <c r="AH11" s="47">
        <f t="shared" si="10"/>
        <v>0</v>
      </c>
      <c r="AI11" s="47">
        <f t="shared" si="10"/>
        <v>0</v>
      </c>
      <c r="AJ11" s="47">
        <f t="shared" si="10"/>
        <v>0</v>
      </c>
      <c r="AK11" s="47">
        <f t="shared" ref="AK11:CV11" si="11">IF(OR(AK8="",AK9=""),0,(AK8*60)-AK9)</f>
        <v>0</v>
      </c>
      <c r="AL11" s="47">
        <f t="shared" si="11"/>
        <v>0</v>
      </c>
      <c r="AM11" s="47">
        <f t="shared" si="11"/>
        <v>0</v>
      </c>
      <c r="AN11" s="47">
        <f t="shared" si="11"/>
        <v>197</v>
      </c>
      <c r="AO11" s="47">
        <f t="shared" si="11"/>
        <v>570</v>
      </c>
      <c r="AP11" s="47">
        <f t="shared" si="11"/>
        <v>510</v>
      </c>
      <c r="AQ11" s="47">
        <f t="shared" si="11"/>
        <v>420</v>
      </c>
      <c r="AR11" s="47">
        <f t="shared" si="11"/>
        <v>495</v>
      </c>
      <c r="AS11" s="47">
        <f t="shared" si="11"/>
        <v>0</v>
      </c>
      <c r="AT11" s="47">
        <f t="shared" si="11"/>
        <v>0</v>
      </c>
      <c r="AU11" s="47">
        <f t="shared" si="11"/>
        <v>0</v>
      </c>
      <c r="AV11" s="47">
        <f t="shared" si="11"/>
        <v>0</v>
      </c>
      <c r="AW11" s="47">
        <f t="shared" si="11"/>
        <v>0</v>
      </c>
      <c r="AX11" s="47">
        <f t="shared" si="11"/>
        <v>0</v>
      </c>
      <c r="AY11" s="47">
        <f t="shared" si="11"/>
        <v>0</v>
      </c>
      <c r="AZ11" s="47">
        <f t="shared" si="11"/>
        <v>0</v>
      </c>
      <c r="BA11" s="47">
        <f t="shared" si="11"/>
        <v>0</v>
      </c>
      <c r="BB11" s="47">
        <f t="shared" si="11"/>
        <v>260</v>
      </c>
      <c r="BC11" s="47">
        <f t="shared" si="11"/>
        <v>426</v>
      </c>
      <c r="BD11" s="47">
        <f t="shared" si="11"/>
        <v>384</v>
      </c>
      <c r="BE11" s="47">
        <f t="shared" si="11"/>
        <v>199</v>
      </c>
      <c r="BF11" s="47">
        <f t="shared" si="11"/>
        <v>339</v>
      </c>
      <c r="BG11" s="47">
        <f t="shared" si="11"/>
        <v>369</v>
      </c>
      <c r="BH11" s="47">
        <f t="shared" si="11"/>
        <v>488</v>
      </c>
      <c r="BI11" s="47">
        <f t="shared" si="11"/>
        <v>388</v>
      </c>
      <c r="BJ11" s="47">
        <f t="shared" si="11"/>
        <v>179</v>
      </c>
      <c r="BK11" s="47">
        <f t="shared" si="11"/>
        <v>0</v>
      </c>
      <c r="BL11" s="47">
        <f t="shared" si="11"/>
        <v>474</v>
      </c>
      <c r="BM11" s="47">
        <f t="shared" si="11"/>
        <v>458</v>
      </c>
      <c r="BN11" s="47">
        <f t="shared" si="11"/>
        <v>478</v>
      </c>
      <c r="BO11" s="47">
        <f t="shared" si="11"/>
        <v>490</v>
      </c>
      <c r="BP11" s="47">
        <f t="shared" si="11"/>
        <v>159</v>
      </c>
      <c r="BQ11" s="47">
        <f t="shared" si="11"/>
        <v>0</v>
      </c>
      <c r="BR11" s="47">
        <f t="shared" si="11"/>
        <v>0</v>
      </c>
      <c r="BS11" s="47">
        <f t="shared" si="11"/>
        <v>0</v>
      </c>
      <c r="BT11" s="47">
        <f t="shared" si="11"/>
        <v>229</v>
      </c>
      <c r="BU11" s="47">
        <f t="shared" si="11"/>
        <v>0</v>
      </c>
      <c r="BV11" s="47">
        <f t="shared" si="11"/>
        <v>0</v>
      </c>
      <c r="BW11" s="47">
        <f t="shared" si="11"/>
        <v>0</v>
      </c>
      <c r="BX11" s="47">
        <f t="shared" si="11"/>
        <v>0</v>
      </c>
      <c r="BY11" s="47">
        <f t="shared" si="11"/>
        <v>0</v>
      </c>
      <c r="BZ11" s="47">
        <f t="shared" si="11"/>
        <v>0</v>
      </c>
      <c r="CA11" s="47">
        <f t="shared" si="11"/>
        <v>0</v>
      </c>
      <c r="CB11" s="47">
        <f t="shared" si="11"/>
        <v>0</v>
      </c>
      <c r="CC11" s="47">
        <f t="shared" si="11"/>
        <v>0</v>
      </c>
      <c r="CD11" s="47">
        <f t="shared" si="11"/>
        <v>0</v>
      </c>
      <c r="CE11" s="47">
        <f t="shared" si="11"/>
        <v>1005</v>
      </c>
      <c r="CF11" s="47">
        <f t="shared" si="11"/>
        <v>1035</v>
      </c>
      <c r="CG11" s="47">
        <f t="shared" si="11"/>
        <v>1150</v>
      </c>
      <c r="CH11" s="47">
        <f t="shared" si="11"/>
        <v>1175</v>
      </c>
      <c r="CI11" s="47">
        <f t="shared" si="11"/>
        <v>1205</v>
      </c>
      <c r="CJ11" s="47">
        <f t="shared" si="11"/>
        <v>892</v>
      </c>
      <c r="CK11" s="47">
        <f t="shared" si="11"/>
        <v>849.8</v>
      </c>
      <c r="CL11" s="47">
        <f t="shared" si="11"/>
        <v>789.8</v>
      </c>
      <c r="CM11" s="47">
        <f t="shared" si="11"/>
        <v>520</v>
      </c>
      <c r="CN11" s="47">
        <f t="shared" si="11"/>
        <v>480</v>
      </c>
      <c r="CO11" s="47">
        <f t="shared" si="11"/>
        <v>570</v>
      </c>
      <c r="CP11" s="47">
        <f t="shared" si="11"/>
        <v>570</v>
      </c>
      <c r="CQ11" s="47">
        <f t="shared" si="11"/>
        <v>560</v>
      </c>
      <c r="CR11" s="47">
        <f t="shared" si="11"/>
        <v>560</v>
      </c>
      <c r="CS11" s="47">
        <f t="shared" si="11"/>
        <v>520</v>
      </c>
      <c r="CT11" s="47">
        <f t="shared" si="11"/>
        <v>430</v>
      </c>
      <c r="CU11" s="47">
        <f t="shared" si="11"/>
        <v>630</v>
      </c>
      <c r="CV11" s="47">
        <f t="shared" si="11"/>
        <v>0</v>
      </c>
      <c r="CW11" s="47">
        <f t="shared" ref="CW11:CX11" si="12">IF(OR(CW8="",CW9=""),0,(CW8*60)-CW9)</f>
        <v>0</v>
      </c>
      <c r="CX11" s="47">
        <f t="shared" si="12"/>
        <v>0</v>
      </c>
    </row>
    <row r="12" spans="1:102" s="48" customFormat="1" ht="17.25" customHeight="1">
      <c r="A12" s="45"/>
      <c r="B12" s="50" t="s">
        <v>7</v>
      </c>
      <c r="C12" s="47">
        <f>IF(OR(C13="",C9=""),0,(C8*3600)/C13)</f>
        <v>0</v>
      </c>
      <c r="D12" s="47">
        <f t="shared" ref="D12:AJ12" si="13">IF(OR(D13="",D9=""),0,(D8*3600)/D13)</f>
        <v>0</v>
      </c>
      <c r="E12" s="47">
        <f t="shared" si="13"/>
        <v>426</v>
      </c>
      <c r="F12" s="47">
        <f t="shared" si="13"/>
        <v>426</v>
      </c>
      <c r="G12" s="47">
        <f t="shared" si="13"/>
        <v>426</v>
      </c>
      <c r="H12" s="47">
        <f t="shared" si="13"/>
        <v>0</v>
      </c>
      <c r="I12" s="47">
        <f t="shared" si="13"/>
        <v>426</v>
      </c>
      <c r="J12" s="47">
        <f t="shared" si="13"/>
        <v>426</v>
      </c>
      <c r="K12" s="47">
        <f t="shared" si="13"/>
        <v>426</v>
      </c>
      <c r="L12" s="47">
        <f t="shared" si="13"/>
        <v>0</v>
      </c>
      <c r="M12" s="47">
        <f t="shared" si="13"/>
        <v>426</v>
      </c>
      <c r="N12" s="47">
        <f t="shared" si="13"/>
        <v>426</v>
      </c>
      <c r="O12" s="47">
        <f t="shared" si="13"/>
        <v>426</v>
      </c>
      <c r="P12" s="47">
        <f t="shared" si="13"/>
        <v>426</v>
      </c>
      <c r="Q12" s="47">
        <f t="shared" si="13"/>
        <v>0</v>
      </c>
      <c r="R12" s="47">
        <f t="shared" si="13"/>
        <v>0</v>
      </c>
      <c r="S12" s="47">
        <f t="shared" si="13"/>
        <v>0</v>
      </c>
      <c r="T12" s="47">
        <f t="shared" si="13"/>
        <v>0</v>
      </c>
      <c r="U12" s="47">
        <f t="shared" si="13"/>
        <v>0</v>
      </c>
      <c r="V12" s="47">
        <f t="shared" si="13"/>
        <v>0</v>
      </c>
      <c r="W12" s="47">
        <f t="shared" si="13"/>
        <v>426</v>
      </c>
      <c r="X12" s="47">
        <f t="shared" si="13"/>
        <v>426</v>
      </c>
      <c r="Y12" s="47">
        <f t="shared" si="13"/>
        <v>459.6</v>
      </c>
      <c r="Z12" s="47">
        <f t="shared" si="13"/>
        <v>459.6</v>
      </c>
      <c r="AA12" s="47">
        <f t="shared" si="13"/>
        <v>649.79999999999995</v>
      </c>
      <c r="AB12" s="47">
        <f t="shared" si="13"/>
        <v>459.6</v>
      </c>
      <c r="AC12" s="47">
        <f t="shared" si="13"/>
        <v>649.79999999999995</v>
      </c>
      <c r="AD12" s="47">
        <f t="shared" si="13"/>
        <v>459.6</v>
      </c>
      <c r="AE12" s="47">
        <f t="shared" si="13"/>
        <v>0</v>
      </c>
      <c r="AF12" s="47">
        <f t="shared" si="13"/>
        <v>0</v>
      </c>
      <c r="AG12" s="47">
        <f t="shared" si="13"/>
        <v>0</v>
      </c>
      <c r="AH12" s="47">
        <f t="shared" si="13"/>
        <v>0</v>
      </c>
      <c r="AI12" s="47">
        <f t="shared" si="13"/>
        <v>0</v>
      </c>
      <c r="AJ12" s="47">
        <f t="shared" si="13"/>
        <v>0</v>
      </c>
      <c r="AK12" s="47">
        <f t="shared" ref="AK12:CV12" si="14">IF(OR(AK13="",AK9=""),0,(AK8*3600)/AK13)</f>
        <v>0</v>
      </c>
      <c r="AL12" s="47">
        <f t="shared" si="14"/>
        <v>0</v>
      </c>
      <c r="AM12" s="47">
        <f t="shared" si="14"/>
        <v>0</v>
      </c>
      <c r="AN12" s="47">
        <f t="shared" si="14"/>
        <v>432</v>
      </c>
      <c r="AO12" s="47">
        <f t="shared" si="14"/>
        <v>690</v>
      </c>
      <c r="AP12" s="47">
        <f t="shared" si="14"/>
        <v>600</v>
      </c>
      <c r="AQ12" s="47">
        <f t="shared" si="14"/>
        <v>690</v>
      </c>
      <c r="AR12" s="47">
        <f t="shared" si="14"/>
        <v>570</v>
      </c>
      <c r="AS12" s="47">
        <f t="shared" si="14"/>
        <v>0</v>
      </c>
      <c r="AT12" s="47">
        <f t="shared" si="14"/>
        <v>0</v>
      </c>
      <c r="AU12" s="47">
        <f t="shared" si="14"/>
        <v>0</v>
      </c>
      <c r="AV12" s="47">
        <f t="shared" si="14"/>
        <v>0</v>
      </c>
      <c r="AW12" s="47">
        <f t="shared" si="14"/>
        <v>0</v>
      </c>
      <c r="AX12" s="47">
        <f t="shared" si="14"/>
        <v>0</v>
      </c>
      <c r="AY12" s="47">
        <f t="shared" si="14"/>
        <v>0</v>
      </c>
      <c r="AZ12" s="47">
        <f t="shared" si="14"/>
        <v>0</v>
      </c>
      <c r="BA12" s="47">
        <f t="shared" si="14"/>
        <v>0</v>
      </c>
      <c r="BB12" s="47">
        <f t="shared" si="14"/>
        <v>300</v>
      </c>
      <c r="BC12" s="47">
        <f t="shared" si="14"/>
        <v>456</v>
      </c>
      <c r="BD12" s="47">
        <f t="shared" si="14"/>
        <v>514.79999999999995</v>
      </c>
      <c r="BE12" s="47">
        <f t="shared" si="14"/>
        <v>572</v>
      </c>
      <c r="BF12" s="47">
        <f t="shared" si="14"/>
        <v>572</v>
      </c>
      <c r="BG12" s="47">
        <f t="shared" si="14"/>
        <v>572</v>
      </c>
      <c r="BH12" s="47">
        <f t="shared" si="14"/>
        <v>824</v>
      </c>
      <c r="BI12" s="47">
        <f t="shared" si="14"/>
        <v>824</v>
      </c>
      <c r="BJ12" s="47">
        <f t="shared" si="14"/>
        <v>572</v>
      </c>
      <c r="BK12" s="47">
        <f t="shared" si="14"/>
        <v>0</v>
      </c>
      <c r="BL12" s="47">
        <f t="shared" si="14"/>
        <v>832</v>
      </c>
      <c r="BM12" s="47">
        <f t="shared" si="14"/>
        <v>824</v>
      </c>
      <c r="BN12" s="47">
        <f t="shared" si="14"/>
        <v>824</v>
      </c>
      <c r="BO12" s="47">
        <f t="shared" si="14"/>
        <v>760</v>
      </c>
      <c r="BP12" s="47">
        <f t="shared" si="14"/>
        <v>572</v>
      </c>
      <c r="BQ12" s="47">
        <f t="shared" si="14"/>
        <v>0</v>
      </c>
      <c r="BR12" s="47">
        <f t="shared" si="14"/>
        <v>0</v>
      </c>
      <c r="BS12" s="47">
        <f t="shared" si="14"/>
        <v>0</v>
      </c>
      <c r="BT12" s="47">
        <f t="shared" si="14"/>
        <v>572</v>
      </c>
      <c r="BU12" s="47">
        <f t="shared" si="14"/>
        <v>0</v>
      </c>
      <c r="BV12" s="47">
        <f t="shared" si="14"/>
        <v>0</v>
      </c>
      <c r="BW12" s="47">
        <f t="shared" si="14"/>
        <v>0</v>
      </c>
      <c r="BX12" s="47">
        <f t="shared" si="14"/>
        <v>0</v>
      </c>
      <c r="BY12" s="47">
        <f t="shared" si="14"/>
        <v>0</v>
      </c>
      <c r="BZ12" s="47">
        <f t="shared" si="14"/>
        <v>0</v>
      </c>
      <c r="CA12" s="47">
        <f t="shared" si="14"/>
        <v>0</v>
      </c>
      <c r="CB12" s="47">
        <f t="shared" si="14"/>
        <v>0</v>
      </c>
      <c r="CC12" s="47">
        <f t="shared" si="14"/>
        <v>0</v>
      </c>
      <c r="CD12" s="47">
        <f t="shared" si="14"/>
        <v>0</v>
      </c>
      <c r="CE12" s="47">
        <f t="shared" si="14"/>
        <v>1523.0769230769231</v>
      </c>
      <c r="CF12" s="47">
        <f t="shared" si="14"/>
        <v>1523.0769230769231</v>
      </c>
      <c r="CG12" s="47">
        <f t="shared" si="14"/>
        <v>1523.0769230769231</v>
      </c>
      <c r="CH12" s="47">
        <f t="shared" si="14"/>
        <v>1523.0769230769231</v>
      </c>
      <c r="CI12" s="47">
        <f t="shared" si="14"/>
        <v>1523.0769230769231</v>
      </c>
      <c r="CJ12" s="47">
        <f t="shared" si="14"/>
        <v>1225.3846153846155</v>
      </c>
      <c r="CK12" s="47">
        <f t="shared" si="14"/>
        <v>1061.3076923076924</v>
      </c>
      <c r="CL12" s="47">
        <f t="shared" si="14"/>
        <v>1061.3076923076924</v>
      </c>
      <c r="CM12" s="47">
        <f t="shared" si="14"/>
        <v>726.92307692307691</v>
      </c>
      <c r="CN12" s="47">
        <f t="shared" si="14"/>
        <v>862.5</v>
      </c>
      <c r="CO12" s="47">
        <f t="shared" si="14"/>
        <v>787.5</v>
      </c>
      <c r="CP12" s="47">
        <f t="shared" si="14"/>
        <v>787.5</v>
      </c>
      <c r="CQ12" s="47">
        <f t="shared" si="14"/>
        <v>787.5</v>
      </c>
      <c r="CR12" s="47">
        <f t="shared" si="14"/>
        <v>787.5</v>
      </c>
      <c r="CS12" s="47">
        <f t="shared" si="14"/>
        <v>787.5</v>
      </c>
      <c r="CT12" s="47">
        <f t="shared" si="14"/>
        <v>787.5</v>
      </c>
      <c r="CU12" s="47">
        <f t="shared" si="14"/>
        <v>787.5</v>
      </c>
      <c r="CV12" s="47">
        <f t="shared" si="14"/>
        <v>0</v>
      </c>
      <c r="CW12" s="47">
        <f t="shared" ref="CW12:CX12" si="15">IF(OR(CW13="",CW9=""),0,(CW8*3600)/CW13)</f>
        <v>0</v>
      </c>
      <c r="CX12" s="47">
        <f t="shared" si="15"/>
        <v>0</v>
      </c>
    </row>
    <row r="13" spans="1:102" s="28" customFormat="1" ht="24.75" customHeight="1">
      <c r="A13" s="1"/>
      <c r="B13" s="34" t="s">
        <v>8</v>
      </c>
      <c r="C13" s="29"/>
      <c r="D13" s="65"/>
      <c r="E13" s="79">
        <v>60</v>
      </c>
      <c r="F13" s="79">
        <v>60</v>
      </c>
      <c r="G13" s="79">
        <v>60</v>
      </c>
      <c r="H13" s="79">
        <v>60</v>
      </c>
      <c r="I13" s="79">
        <v>60</v>
      </c>
      <c r="J13" s="79">
        <v>60</v>
      </c>
      <c r="K13" s="79">
        <v>60</v>
      </c>
      <c r="L13" s="79">
        <v>60</v>
      </c>
      <c r="M13" s="79">
        <v>60</v>
      </c>
      <c r="N13" s="79">
        <v>60</v>
      </c>
      <c r="O13" s="79">
        <v>60</v>
      </c>
      <c r="P13" s="79">
        <v>60</v>
      </c>
      <c r="Q13" s="79">
        <v>60</v>
      </c>
      <c r="R13" s="79">
        <v>60</v>
      </c>
      <c r="S13" s="79">
        <v>60</v>
      </c>
      <c r="T13" s="79">
        <v>60</v>
      </c>
      <c r="U13" s="79">
        <v>60</v>
      </c>
      <c r="V13" s="79">
        <v>60</v>
      </c>
      <c r="W13" s="79">
        <v>60</v>
      </c>
      <c r="X13" s="79">
        <v>60</v>
      </c>
      <c r="Y13" s="79">
        <v>60</v>
      </c>
      <c r="Z13" s="79">
        <v>60</v>
      </c>
      <c r="AA13" s="79">
        <v>60</v>
      </c>
      <c r="AB13" s="79">
        <v>60</v>
      </c>
      <c r="AC13" s="79">
        <v>60</v>
      </c>
      <c r="AD13" s="79">
        <v>60</v>
      </c>
      <c r="AE13" s="80"/>
      <c r="AF13" s="83"/>
      <c r="AG13" s="79"/>
      <c r="AH13" s="80"/>
      <c r="AI13" s="80"/>
      <c r="AJ13" s="80"/>
      <c r="AK13" s="80"/>
      <c r="AL13" s="80"/>
      <c r="AM13" s="81"/>
      <c r="AN13" s="79">
        <v>60</v>
      </c>
      <c r="AO13" s="80">
        <v>60</v>
      </c>
      <c r="AP13" s="80">
        <v>60</v>
      </c>
      <c r="AQ13" s="80">
        <v>60</v>
      </c>
      <c r="AR13" s="80">
        <v>60</v>
      </c>
      <c r="AS13" s="80"/>
      <c r="AT13" s="81"/>
      <c r="AU13" s="79"/>
      <c r="AV13" s="80"/>
      <c r="AW13" s="80"/>
      <c r="AX13" s="80"/>
      <c r="AY13" s="80"/>
      <c r="AZ13" s="80"/>
      <c r="BA13" s="81"/>
      <c r="BB13" s="82">
        <v>60</v>
      </c>
      <c r="BC13" s="80">
        <v>60</v>
      </c>
      <c r="BD13" s="66">
        <v>50</v>
      </c>
      <c r="BE13" s="66">
        <v>45</v>
      </c>
      <c r="BF13" s="66">
        <v>45</v>
      </c>
      <c r="BG13" s="30">
        <v>45</v>
      </c>
      <c r="BH13" s="31">
        <v>45</v>
      </c>
      <c r="BI13" s="29">
        <v>45</v>
      </c>
      <c r="BJ13" s="30">
        <v>45</v>
      </c>
      <c r="BK13" s="30"/>
      <c r="BL13" s="30">
        <v>45</v>
      </c>
      <c r="BM13" s="30">
        <v>45</v>
      </c>
      <c r="BN13" s="30">
        <v>45</v>
      </c>
      <c r="BO13" s="31">
        <v>45</v>
      </c>
      <c r="BP13" s="29">
        <v>45</v>
      </c>
      <c r="BQ13" s="30"/>
      <c r="BR13" s="30"/>
      <c r="BS13" s="30"/>
      <c r="BT13" s="30">
        <v>45</v>
      </c>
      <c r="BU13" s="30"/>
      <c r="BV13" s="31"/>
      <c r="BW13" s="29"/>
      <c r="BX13" s="30"/>
      <c r="BY13" s="30"/>
      <c r="BZ13" s="30"/>
      <c r="CA13" s="30"/>
      <c r="CB13" s="30"/>
      <c r="CC13" s="31"/>
      <c r="CD13" s="29"/>
      <c r="CE13" s="30">
        <v>52</v>
      </c>
      <c r="CF13" s="30">
        <v>52</v>
      </c>
      <c r="CG13" s="30">
        <v>52</v>
      </c>
      <c r="CH13" s="30">
        <v>52</v>
      </c>
      <c r="CI13" s="30">
        <v>52</v>
      </c>
      <c r="CJ13" s="30">
        <v>52</v>
      </c>
      <c r="CK13" s="30">
        <v>52</v>
      </c>
      <c r="CL13" s="30">
        <v>52</v>
      </c>
      <c r="CM13" s="30">
        <v>52</v>
      </c>
      <c r="CN13" s="30">
        <v>48</v>
      </c>
      <c r="CO13" s="30">
        <v>48</v>
      </c>
      <c r="CP13" s="30">
        <v>48</v>
      </c>
      <c r="CQ13" s="31">
        <v>48</v>
      </c>
      <c r="CR13" s="29">
        <v>48</v>
      </c>
      <c r="CS13" s="30">
        <v>48</v>
      </c>
      <c r="CT13" s="30">
        <v>48</v>
      </c>
      <c r="CU13" s="30">
        <v>48</v>
      </c>
      <c r="CV13" s="30"/>
      <c r="CW13" s="30"/>
      <c r="CX13" s="31"/>
    </row>
    <row r="14" spans="1:102" ht="21.75" customHeight="1">
      <c r="A14" s="11"/>
      <c r="B14" s="35" t="s">
        <v>9</v>
      </c>
      <c r="C14" s="12" t="e">
        <f>IF(OR(C4="",C5=""),NA(),1-(C5/(C4+C5)))</f>
        <v>#N/A</v>
      </c>
      <c r="D14" s="12" t="e">
        <f t="shared" ref="D14:BB14" si="16">IF(OR(D4="",D5=""),NA(),1-(D5/(D4+D5)))</f>
        <v>#N/A</v>
      </c>
      <c r="E14" s="12">
        <f t="shared" si="16"/>
        <v>0.9285714285714286</v>
      </c>
      <c r="F14" s="12">
        <f t="shared" si="16"/>
        <v>0.75129533678756477</v>
      </c>
      <c r="G14" s="12">
        <f t="shared" si="16"/>
        <v>0.52100840336134446</v>
      </c>
      <c r="H14" s="12" t="e">
        <f t="shared" si="16"/>
        <v>#N/A</v>
      </c>
      <c r="I14" s="12">
        <f t="shared" si="16"/>
        <v>0.5714285714285714</v>
      </c>
      <c r="J14" s="12">
        <f t="shared" si="16"/>
        <v>0.75</v>
      </c>
      <c r="K14" s="12">
        <f t="shared" si="16"/>
        <v>0.85</v>
      </c>
      <c r="L14" s="12" t="e">
        <f t="shared" si="16"/>
        <v>#N/A</v>
      </c>
      <c r="M14" s="12">
        <f t="shared" si="16"/>
        <v>0.82524271844660191</v>
      </c>
      <c r="N14" s="12">
        <f t="shared" si="16"/>
        <v>0.79620853080568721</v>
      </c>
      <c r="O14" s="12">
        <f t="shared" si="16"/>
        <v>0.77358490566037741</v>
      </c>
      <c r="P14" s="12">
        <f t="shared" si="16"/>
        <v>0.69035532994923865</v>
      </c>
      <c r="Q14" s="12" t="e">
        <f t="shared" si="16"/>
        <v>#N/A</v>
      </c>
      <c r="R14" s="12" t="e">
        <f t="shared" si="16"/>
        <v>#N/A</v>
      </c>
      <c r="S14" s="12" t="e">
        <f t="shared" si="16"/>
        <v>#N/A</v>
      </c>
      <c r="T14" s="12" t="e">
        <f t="shared" si="16"/>
        <v>#N/A</v>
      </c>
      <c r="U14" s="12" t="e">
        <f t="shared" si="16"/>
        <v>#N/A</v>
      </c>
      <c r="V14" s="12" t="e">
        <f t="shared" si="16"/>
        <v>#N/A</v>
      </c>
      <c r="W14" s="12">
        <f t="shared" si="16"/>
        <v>0.21568627450980393</v>
      </c>
      <c r="X14" s="12">
        <f t="shared" si="16"/>
        <v>0.8214285714285714</v>
      </c>
      <c r="Y14" s="12">
        <f t="shared" si="16"/>
        <v>0.81176470588235294</v>
      </c>
      <c r="Z14" s="12">
        <f t="shared" si="16"/>
        <v>0.77477477477477474</v>
      </c>
      <c r="AA14" s="12">
        <f t="shared" si="16"/>
        <v>0.80528052805280526</v>
      </c>
      <c r="AB14" s="12">
        <f t="shared" si="16"/>
        <v>0.77922077922077926</v>
      </c>
      <c r="AC14" s="12">
        <f t="shared" si="16"/>
        <v>0.7592592592592593</v>
      </c>
      <c r="AD14" s="12">
        <f t="shared" si="16"/>
        <v>0.80722891566265065</v>
      </c>
      <c r="AE14" s="12" t="e">
        <f t="shared" si="16"/>
        <v>#N/A</v>
      </c>
      <c r="AF14" s="12" t="e">
        <f t="shared" si="16"/>
        <v>#N/A</v>
      </c>
      <c r="AG14" s="12" t="e">
        <f t="shared" si="16"/>
        <v>#N/A</v>
      </c>
      <c r="AH14" s="12" t="e">
        <f t="shared" si="16"/>
        <v>#N/A</v>
      </c>
      <c r="AI14" s="12" t="e">
        <f t="shared" si="16"/>
        <v>#N/A</v>
      </c>
      <c r="AJ14" s="12" t="e">
        <f t="shared" si="16"/>
        <v>#N/A</v>
      </c>
      <c r="AK14" s="12" t="e">
        <f t="shared" si="16"/>
        <v>#N/A</v>
      </c>
      <c r="AL14" s="12" t="e">
        <f t="shared" si="16"/>
        <v>#N/A</v>
      </c>
      <c r="AM14" s="12" t="e">
        <f t="shared" si="16"/>
        <v>#N/A</v>
      </c>
      <c r="AN14" s="12">
        <f t="shared" si="16"/>
        <v>0.67114093959731536</v>
      </c>
      <c r="AO14" s="12">
        <f t="shared" si="16"/>
        <v>0.71887550200803219</v>
      </c>
      <c r="AP14" s="12">
        <f t="shared" si="16"/>
        <v>0.78614457831325302</v>
      </c>
      <c r="AQ14" s="12">
        <f t="shared" si="16"/>
        <v>0.71627906976744193</v>
      </c>
      <c r="AR14" s="12">
        <f t="shared" si="16"/>
        <v>0.8379204892966361</v>
      </c>
      <c r="AS14" s="12" t="e">
        <f t="shared" si="16"/>
        <v>#N/A</v>
      </c>
      <c r="AT14" s="12" t="e">
        <f t="shared" si="16"/>
        <v>#N/A</v>
      </c>
      <c r="AU14" s="12" t="e">
        <f t="shared" si="16"/>
        <v>#N/A</v>
      </c>
      <c r="AV14" s="12" t="e">
        <f t="shared" si="16"/>
        <v>#N/A</v>
      </c>
      <c r="AW14" s="12" t="e">
        <f t="shared" si="16"/>
        <v>#N/A</v>
      </c>
      <c r="AX14" s="12" t="e">
        <f t="shared" si="16"/>
        <v>#N/A</v>
      </c>
      <c r="AY14" s="12" t="e">
        <f t="shared" si="16"/>
        <v>#N/A</v>
      </c>
      <c r="AZ14" s="12" t="e">
        <f t="shared" si="16"/>
        <v>#N/A</v>
      </c>
      <c r="BA14" s="12" t="e">
        <f t="shared" si="16"/>
        <v>#N/A</v>
      </c>
      <c r="BB14" s="12">
        <f t="shared" si="16"/>
        <v>0.90721649484536082</v>
      </c>
      <c r="BC14" s="12">
        <f t="shared" ref="BC14:CX14" si="17">IF(OR(BC4="",BC5=""),NA(),1-(BC5/(BC4+BC5)))</f>
        <v>0.91600000000000004</v>
      </c>
      <c r="BD14" s="12">
        <f t="shared" si="17"/>
        <v>0.93379790940766549</v>
      </c>
      <c r="BE14" s="12">
        <f t="shared" si="17"/>
        <v>0.89528795811518325</v>
      </c>
      <c r="BF14" s="12">
        <f t="shared" si="17"/>
        <v>0.93089430894308944</v>
      </c>
      <c r="BG14" s="12">
        <f t="shared" si="17"/>
        <v>0.84251968503937014</v>
      </c>
      <c r="BH14" s="12">
        <f t="shared" si="17"/>
        <v>0.82558139534883723</v>
      </c>
      <c r="BI14" s="12">
        <f t="shared" si="17"/>
        <v>0.81268882175226587</v>
      </c>
      <c r="BJ14" s="12">
        <f t="shared" si="17"/>
        <v>0.78612716763005785</v>
      </c>
      <c r="BK14" s="12" t="e">
        <f t="shared" si="17"/>
        <v>#N/A</v>
      </c>
      <c r="BL14" s="12">
        <f t="shared" si="17"/>
        <v>0.90883190883190879</v>
      </c>
      <c r="BM14" s="12">
        <f t="shared" si="17"/>
        <v>0.88586956521739135</v>
      </c>
      <c r="BN14" s="12">
        <f t="shared" si="17"/>
        <v>0.88376753507014028</v>
      </c>
      <c r="BO14" s="12">
        <f t="shared" si="17"/>
        <v>0.90239043824701193</v>
      </c>
      <c r="BP14" s="12">
        <f t="shared" si="17"/>
        <v>0.95121951219512191</v>
      </c>
      <c r="BQ14" s="12" t="e">
        <f t="shared" si="17"/>
        <v>#N/A</v>
      </c>
      <c r="BR14" s="12" t="e">
        <f t="shared" si="17"/>
        <v>#N/A</v>
      </c>
      <c r="BS14" s="12" t="e">
        <f t="shared" si="17"/>
        <v>#N/A</v>
      </c>
      <c r="BT14" s="12">
        <f t="shared" si="17"/>
        <v>0.85375494071146241</v>
      </c>
      <c r="BU14" s="12" t="e">
        <f t="shared" si="17"/>
        <v>#N/A</v>
      </c>
      <c r="BV14" s="12" t="e">
        <f t="shared" si="17"/>
        <v>#N/A</v>
      </c>
      <c r="BW14" s="12" t="e">
        <f t="shared" si="17"/>
        <v>#N/A</v>
      </c>
      <c r="BX14" s="12" t="e">
        <f t="shared" si="17"/>
        <v>#N/A</v>
      </c>
      <c r="BY14" s="12" t="e">
        <f t="shared" si="17"/>
        <v>#N/A</v>
      </c>
      <c r="BZ14" s="12" t="e">
        <f t="shared" si="17"/>
        <v>#N/A</v>
      </c>
      <c r="CA14" s="12" t="e">
        <f t="shared" si="17"/>
        <v>#N/A</v>
      </c>
      <c r="CB14" s="12" t="e">
        <f t="shared" si="17"/>
        <v>#N/A</v>
      </c>
      <c r="CC14" s="12" t="e">
        <f t="shared" si="17"/>
        <v>#N/A</v>
      </c>
      <c r="CD14" s="12" t="e">
        <f t="shared" si="17"/>
        <v>#N/A</v>
      </c>
      <c r="CE14" s="12">
        <f t="shared" si="17"/>
        <v>0.82826300294406274</v>
      </c>
      <c r="CF14" s="12">
        <f t="shared" si="17"/>
        <v>0.84671532846715325</v>
      </c>
      <c r="CG14" s="12">
        <f t="shared" si="17"/>
        <v>0.86016260162601621</v>
      </c>
      <c r="CH14" s="12">
        <f t="shared" si="17"/>
        <v>0.86356466876971605</v>
      </c>
      <c r="CI14" s="12">
        <f t="shared" si="17"/>
        <v>0.79559748427672949</v>
      </c>
      <c r="CJ14" s="12">
        <f t="shared" si="17"/>
        <v>0.83207750269106562</v>
      </c>
      <c r="CK14" s="12">
        <f t="shared" si="17"/>
        <v>0.91021671826625383</v>
      </c>
      <c r="CL14" s="12">
        <f t="shared" si="17"/>
        <v>0.87647058823529411</v>
      </c>
      <c r="CM14" s="12">
        <f t="shared" si="17"/>
        <v>0.83772819472616633</v>
      </c>
      <c r="CN14" s="12">
        <f t="shared" si="17"/>
        <v>0.80550098231827105</v>
      </c>
      <c r="CO14" s="12">
        <f t="shared" si="17"/>
        <v>0.90284005979073245</v>
      </c>
      <c r="CP14" s="12">
        <f t="shared" si="17"/>
        <v>0.63376251788268956</v>
      </c>
      <c r="CQ14" s="12">
        <f t="shared" si="17"/>
        <v>0.70133729569093606</v>
      </c>
      <c r="CR14" s="12">
        <f t="shared" si="17"/>
        <v>0.75036075036075034</v>
      </c>
      <c r="CS14" s="12">
        <f t="shared" si="17"/>
        <v>0.70541401273885351</v>
      </c>
      <c r="CT14" s="12">
        <f t="shared" si="17"/>
        <v>0.84790874524714832</v>
      </c>
      <c r="CU14" s="12">
        <f t="shared" si="17"/>
        <v>0.87942332896461339</v>
      </c>
      <c r="CV14" s="12" t="e">
        <f t="shared" si="17"/>
        <v>#N/A</v>
      </c>
      <c r="CW14" s="12" t="e">
        <f t="shared" si="17"/>
        <v>#N/A</v>
      </c>
      <c r="CX14" s="12" t="e">
        <f t="shared" si="17"/>
        <v>#N/A</v>
      </c>
    </row>
    <row r="15" spans="1:102" ht="21.75" customHeight="1">
      <c r="A15" s="11"/>
      <c r="B15" s="35" t="s">
        <v>10</v>
      </c>
      <c r="C15" s="12" t="e">
        <f>IF(OR(C8="",C9=""),NA(),(C8-(C9/60))/C8)</f>
        <v>#N/A</v>
      </c>
      <c r="D15" s="12" t="e">
        <f t="shared" ref="D15:BB15" si="18">IF(OR(D8="",D9=""),NA(),(D8-(D9/60))/D8)</f>
        <v>#N/A</v>
      </c>
      <c r="E15" s="12">
        <f t="shared" si="18"/>
        <v>1</v>
      </c>
      <c r="F15" s="12">
        <f t="shared" si="18"/>
        <v>1</v>
      </c>
      <c r="G15" s="12">
        <f t="shared" si="18"/>
        <v>1</v>
      </c>
      <c r="H15" s="12" t="e">
        <f t="shared" si="18"/>
        <v>#N/A</v>
      </c>
      <c r="I15" s="12">
        <f t="shared" si="18"/>
        <v>1</v>
      </c>
      <c r="J15" s="12">
        <f t="shared" si="18"/>
        <v>1</v>
      </c>
      <c r="K15" s="12">
        <f t="shared" si="18"/>
        <v>1</v>
      </c>
      <c r="L15" s="12" t="e">
        <f t="shared" si="18"/>
        <v>#N/A</v>
      </c>
      <c r="M15" s="12">
        <f t="shared" si="18"/>
        <v>1</v>
      </c>
      <c r="N15" s="12">
        <f t="shared" si="18"/>
        <v>1</v>
      </c>
      <c r="O15" s="12">
        <f t="shared" si="18"/>
        <v>0.57746478873239437</v>
      </c>
      <c r="P15" s="12">
        <f t="shared" si="18"/>
        <v>0.71830985915492951</v>
      </c>
      <c r="Q15" s="12" t="e">
        <f t="shared" si="18"/>
        <v>#N/A</v>
      </c>
      <c r="R15" s="12" t="e">
        <f t="shared" si="18"/>
        <v>#N/A</v>
      </c>
      <c r="S15" s="12" t="e">
        <f t="shared" si="18"/>
        <v>#N/A</v>
      </c>
      <c r="T15" s="12" t="e">
        <f t="shared" si="18"/>
        <v>#N/A</v>
      </c>
      <c r="U15" s="12" t="e">
        <f t="shared" si="18"/>
        <v>#N/A</v>
      </c>
      <c r="V15" s="12" t="e">
        <f t="shared" si="18"/>
        <v>#N/A</v>
      </c>
      <c r="W15" s="12">
        <f t="shared" si="18"/>
        <v>0.43661971830985913</v>
      </c>
      <c r="X15" s="12">
        <f t="shared" si="18"/>
        <v>1</v>
      </c>
      <c r="Y15" s="12">
        <f t="shared" si="18"/>
        <v>1</v>
      </c>
      <c r="Z15" s="12">
        <f t="shared" si="18"/>
        <v>0.69538729329852034</v>
      </c>
      <c r="AA15" s="12">
        <f t="shared" si="18"/>
        <v>0.7229916897506925</v>
      </c>
      <c r="AB15" s="12">
        <f t="shared" si="18"/>
        <v>0.54308093994778073</v>
      </c>
      <c r="AC15" s="12">
        <f t="shared" si="18"/>
        <v>0.63835026161895969</v>
      </c>
      <c r="AD15" s="12">
        <f t="shared" si="18"/>
        <v>0.35813751087902523</v>
      </c>
      <c r="AE15" s="12" t="e">
        <f t="shared" si="18"/>
        <v>#N/A</v>
      </c>
      <c r="AF15" s="12" t="e">
        <f t="shared" si="18"/>
        <v>#N/A</v>
      </c>
      <c r="AG15" s="12" t="e">
        <f t="shared" si="18"/>
        <v>#N/A</v>
      </c>
      <c r="AH15" s="12" t="e">
        <f t="shared" si="18"/>
        <v>#N/A</v>
      </c>
      <c r="AI15" s="12" t="e">
        <f t="shared" si="18"/>
        <v>#N/A</v>
      </c>
      <c r="AJ15" s="12" t="e">
        <f t="shared" si="18"/>
        <v>#N/A</v>
      </c>
      <c r="AK15" s="12" t="e">
        <f t="shared" si="18"/>
        <v>#N/A</v>
      </c>
      <c r="AL15" s="12" t="e">
        <f t="shared" si="18"/>
        <v>#N/A</v>
      </c>
      <c r="AM15" s="12" t="e">
        <f t="shared" si="18"/>
        <v>#N/A</v>
      </c>
      <c r="AN15" s="12">
        <f t="shared" si="18"/>
        <v>0.45601851851851855</v>
      </c>
      <c r="AO15" s="12">
        <f t="shared" si="18"/>
        <v>0.82608695652173914</v>
      </c>
      <c r="AP15" s="12">
        <f t="shared" si="18"/>
        <v>0.85</v>
      </c>
      <c r="AQ15" s="12">
        <f t="shared" si="18"/>
        <v>0.60869565217391308</v>
      </c>
      <c r="AR15" s="12">
        <f t="shared" si="18"/>
        <v>0.86842105263157898</v>
      </c>
      <c r="AS15" s="12" t="e">
        <f t="shared" si="18"/>
        <v>#N/A</v>
      </c>
      <c r="AT15" s="12" t="e">
        <f t="shared" si="18"/>
        <v>#N/A</v>
      </c>
      <c r="AU15" s="12" t="e">
        <f t="shared" si="18"/>
        <v>#N/A</v>
      </c>
      <c r="AV15" s="12" t="e">
        <f t="shared" si="18"/>
        <v>#N/A</v>
      </c>
      <c r="AW15" s="12" t="e">
        <f t="shared" si="18"/>
        <v>#N/A</v>
      </c>
      <c r="AX15" s="12" t="e">
        <f t="shared" si="18"/>
        <v>#N/A</v>
      </c>
      <c r="AY15" s="12" t="e">
        <f t="shared" si="18"/>
        <v>#N/A</v>
      </c>
      <c r="AZ15" s="12" t="e">
        <f t="shared" si="18"/>
        <v>#N/A</v>
      </c>
      <c r="BA15" s="12" t="e">
        <f t="shared" si="18"/>
        <v>#N/A</v>
      </c>
      <c r="BB15" s="12">
        <f t="shared" si="18"/>
        <v>0.86666666666666659</v>
      </c>
      <c r="BC15" s="12">
        <f t="shared" ref="BC15:CX15" si="19">IF(OR(BC8="",BC9=""),NA(),(BC8-(BC9/60))/BC8)</f>
        <v>0.93421052631578949</v>
      </c>
      <c r="BD15" s="12">
        <f t="shared" si="19"/>
        <v>0.8951048951048951</v>
      </c>
      <c r="BE15" s="12">
        <f t="shared" si="19"/>
        <v>0.46386946386946387</v>
      </c>
      <c r="BF15" s="12">
        <f t="shared" si="19"/>
        <v>0.79020979020979021</v>
      </c>
      <c r="BG15" s="12">
        <f t="shared" si="19"/>
        <v>0.8601398601398601</v>
      </c>
      <c r="BH15" s="12">
        <f t="shared" si="19"/>
        <v>0.78964401294498388</v>
      </c>
      <c r="BI15" s="12">
        <f t="shared" si="19"/>
        <v>0.62783171521035597</v>
      </c>
      <c r="BJ15" s="12">
        <f t="shared" si="19"/>
        <v>0.41724941724941722</v>
      </c>
      <c r="BK15" s="12" t="e">
        <f t="shared" si="19"/>
        <v>#N/A</v>
      </c>
      <c r="BL15" s="12">
        <f t="shared" si="19"/>
        <v>0.75961538461538458</v>
      </c>
      <c r="BM15" s="12">
        <f t="shared" si="19"/>
        <v>0.74110032362459555</v>
      </c>
      <c r="BN15" s="12">
        <f t="shared" si="19"/>
        <v>0.77346278317152095</v>
      </c>
      <c r="BO15" s="12">
        <f t="shared" si="19"/>
        <v>0.85964912280701744</v>
      </c>
      <c r="BP15" s="12">
        <f t="shared" si="19"/>
        <v>0.37062937062937068</v>
      </c>
      <c r="BQ15" s="12" t="e">
        <f t="shared" si="19"/>
        <v>#N/A</v>
      </c>
      <c r="BR15" s="12" t="e">
        <f t="shared" si="19"/>
        <v>#N/A</v>
      </c>
      <c r="BS15" s="12" t="e">
        <f t="shared" si="19"/>
        <v>#N/A</v>
      </c>
      <c r="BT15" s="12">
        <f t="shared" si="19"/>
        <v>0.53379953379953382</v>
      </c>
      <c r="BU15" s="12" t="e">
        <f t="shared" si="19"/>
        <v>#N/A</v>
      </c>
      <c r="BV15" s="12" t="e">
        <f t="shared" si="19"/>
        <v>#N/A</v>
      </c>
      <c r="BW15" s="12" t="e">
        <f t="shared" si="19"/>
        <v>#N/A</v>
      </c>
      <c r="BX15" s="12" t="e">
        <f t="shared" si="19"/>
        <v>#N/A</v>
      </c>
      <c r="BY15" s="12" t="e">
        <f t="shared" si="19"/>
        <v>#N/A</v>
      </c>
      <c r="BZ15" s="12" t="e">
        <f t="shared" si="19"/>
        <v>#N/A</v>
      </c>
      <c r="CA15" s="12" t="e">
        <f t="shared" si="19"/>
        <v>#N/A</v>
      </c>
      <c r="CB15" s="12" t="e">
        <f t="shared" si="19"/>
        <v>#N/A</v>
      </c>
      <c r="CC15" s="12" t="e">
        <f t="shared" si="19"/>
        <v>#N/A</v>
      </c>
      <c r="CD15" s="12" t="e">
        <f t="shared" si="19"/>
        <v>#N/A</v>
      </c>
      <c r="CE15" s="12">
        <f t="shared" si="19"/>
        <v>0.76136363636363635</v>
      </c>
      <c r="CF15" s="12">
        <f t="shared" si="19"/>
        <v>0.78409090909090906</v>
      </c>
      <c r="CG15" s="12">
        <f t="shared" si="19"/>
        <v>0.87121212121212122</v>
      </c>
      <c r="CH15" s="12">
        <f t="shared" si="19"/>
        <v>0.89015151515151514</v>
      </c>
      <c r="CI15" s="12">
        <f t="shared" si="19"/>
        <v>0.91287878787878785</v>
      </c>
      <c r="CJ15" s="12">
        <f t="shared" si="19"/>
        <v>0.839924670433145</v>
      </c>
      <c r="CK15" s="12">
        <f t="shared" si="19"/>
        <v>0.923896499238965</v>
      </c>
      <c r="CL15" s="12">
        <f t="shared" si="19"/>
        <v>0.85866492715807785</v>
      </c>
      <c r="CM15" s="12">
        <f t="shared" si="19"/>
        <v>0.82539682539682535</v>
      </c>
      <c r="CN15" s="12">
        <f t="shared" si="19"/>
        <v>0.69565217391304346</v>
      </c>
      <c r="CO15" s="12">
        <f t="shared" si="19"/>
        <v>0.90476190476190477</v>
      </c>
      <c r="CP15" s="12">
        <f t="shared" si="19"/>
        <v>0.90476190476190477</v>
      </c>
      <c r="CQ15" s="12">
        <f t="shared" si="19"/>
        <v>0.88888888888888895</v>
      </c>
      <c r="CR15" s="12">
        <f t="shared" si="19"/>
        <v>0.88888888888888895</v>
      </c>
      <c r="CS15" s="12">
        <f t="shared" si="19"/>
        <v>0.82539682539682535</v>
      </c>
      <c r="CT15" s="12">
        <f t="shared" si="19"/>
        <v>0.68253968253968245</v>
      </c>
      <c r="CU15" s="12">
        <f t="shared" si="19"/>
        <v>1</v>
      </c>
      <c r="CV15" s="12" t="e">
        <f t="shared" si="19"/>
        <v>#N/A</v>
      </c>
      <c r="CW15" s="12" t="e">
        <f t="shared" si="19"/>
        <v>#N/A</v>
      </c>
      <c r="CX15" s="12" t="e">
        <f t="shared" si="19"/>
        <v>#N/A</v>
      </c>
    </row>
    <row r="16" spans="1:102" ht="21.75" customHeight="1">
      <c r="A16" s="11"/>
      <c r="B16" s="35" t="s">
        <v>11</v>
      </c>
      <c r="C16" s="12" t="e">
        <f>IF(OR(C6="",C13="",C13=0,C11="",C6=0),NA(),C6/((3600/C13)*(C11/60)))</f>
        <v>#N/A</v>
      </c>
      <c r="D16" s="12" t="e">
        <f t="shared" ref="D16:BB16" si="20">IF(OR(D6="",D13="",D13=0,D11="",D6=0),NA(),D6/((3600/D13)*(D11/60)))</f>
        <v>#N/A</v>
      </c>
      <c r="E16" s="12">
        <f t="shared" si="20"/>
        <v>0.460093896713615</v>
      </c>
      <c r="F16" s="12">
        <f t="shared" si="20"/>
        <v>0.45305164319248825</v>
      </c>
      <c r="G16" s="12">
        <f t="shared" si="20"/>
        <v>0.27934272300469482</v>
      </c>
      <c r="H16" s="12" t="e">
        <f t="shared" si="20"/>
        <v>#N/A</v>
      </c>
      <c r="I16" s="12">
        <f t="shared" si="20"/>
        <v>0.27934272300469482</v>
      </c>
      <c r="J16" s="12">
        <f t="shared" si="20"/>
        <v>0.42253521126760563</v>
      </c>
      <c r="K16" s="12">
        <f t="shared" si="20"/>
        <v>0.51643192488262912</v>
      </c>
      <c r="L16" s="12" t="e">
        <f t="shared" si="20"/>
        <v>#N/A</v>
      </c>
      <c r="M16" s="12">
        <f t="shared" si="20"/>
        <v>0.24178403755868544</v>
      </c>
      <c r="N16" s="12">
        <f t="shared" si="20"/>
        <v>0.49530516431924881</v>
      </c>
      <c r="O16" s="12">
        <f t="shared" si="20"/>
        <v>0.4308943089430895</v>
      </c>
      <c r="P16" s="12">
        <f t="shared" si="20"/>
        <v>0.64379084967320266</v>
      </c>
      <c r="Q16" s="12" t="e">
        <f t="shared" si="20"/>
        <v>#N/A</v>
      </c>
      <c r="R16" s="12" t="e">
        <f t="shared" si="20"/>
        <v>#N/A</v>
      </c>
      <c r="S16" s="12" t="e">
        <f t="shared" si="20"/>
        <v>#N/A</v>
      </c>
      <c r="T16" s="12" t="e">
        <f t="shared" si="20"/>
        <v>#N/A</v>
      </c>
      <c r="U16" s="12" t="e">
        <f t="shared" si="20"/>
        <v>#N/A</v>
      </c>
      <c r="V16" s="12" t="e">
        <f t="shared" si="20"/>
        <v>#N/A</v>
      </c>
      <c r="W16" s="12">
        <f t="shared" si="20"/>
        <v>0.27419354838709675</v>
      </c>
      <c r="X16" s="12">
        <f t="shared" si="20"/>
        <v>0.13145539906103287</v>
      </c>
      <c r="Y16" s="12">
        <f t="shared" si="20"/>
        <v>0.18494342906875544</v>
      </c>
      <c r="Z16" s="12">
        <f t="shared" si="20"/>
        <v>0.69461827284105127</v>
      </c>
      <c r="AA16" s="12">
        <f t="shared" si="20"/>
        <v>0.64495530012771396</v>
      </c>
      <c r="AB16" s="12">
        <f t="shared" si="20"/>
        <v>0.6169871794871794</v>
      </c>
      <c r="AC16" s="12">
        <f t="shared" si="20"/>
        <v>0.65091610414657675</v>
      </c>
      <c r="AD16" s="12">
        <f t="shared" si="20"/>
        <v>0.5042527339003644</v>
      </c>
      <c r="AE16" s="12" t="e">
        <f t="shared" si="20"/>
        <v>#N/A</v>
      </c>
      <c r="AF16" s="12" t="e">
        <f t="shared" si="20"/>
        <v>#N/A</v>
      </c>
      <c r="AG16" s="12" t="e">
        <f t="shared" si="20"/>
        <v>#N/A</v>
      </c>
      <c r="AH16" s="12" t="e">
        <f t="shared" si="20"/>
        <v>#N/A</v>
      </c>
      <c r="AI16" s="12" t="e">
        <f t="shared" si="20"/>
        <v>#N/A</v>
      </c>
      <c r="AJ16" s="12" t="e">
        <f t="shared" si="20"/>
        <v>#N/A</v>
      </c>
      <c r="AK16" s="12" t="e">
        <f t="shared" si="20"/>
        <v>#N/A</v>
      </c>
      <c r="AL16" s="12" t="e">
        <f t="shared" si="20"/>
        <v>#N/A</v>
      </c>
      <c r="AM16" s="12" t="e">
        <f t="shared" si="20"/>
        <v>#N/A</v>
      </c>
      <c r="AN16" s="12">
        <f t="shared" si="20"/>
        <v>0.75634517766497467</v>
      </c>
      <c r="AO16" s="12">
        <f t="shared" si="20"/>
        <v>0.43684210526315792</v>
      </c>
      <c r="AP16" s="12">
        <f t="shared" si="20"/>
        <v>0.65098039215686276</v>
      </c>
      <c r="AQ16" s="12">
        <f t="shared" si="20"/>
        <v>0.51190476190476186</v>
      </c>
      <c r="AR16" s="12">
        <f t="shared" si="20"/>
        <v>0.66060606060606064</v>
      </c>
      <c r="AS16" s="12" t="e">
        <f t="shared" si="20"/>
        <v>#N/A</v>
      </c>
      <c r="AT16" s="12" t="e">
        <f t="shared" si="20"/>
        <v>#N/A</v>
      </c>
      <c r="AU16" s="12" t="e">
        <f t="shared" si="20"/>
        <v>#N/A</v>
      </c>
      <c r="AV16" s="12" t="e">
        <f t="shared" si="20"/>
        <v>#N/A</v>
      </c>
      <c r="AW16" s="12" t="e">
        <f t="shared" si="20"/>
        <v>#N/A</v>
      </c>
      <c r="AX16" s="12" t="e">
        <f t="shared" si="20"/>
        <v>#N/A</v>
      </c>
      <c r="AY16" s="12" t="e">
        <f t="shared" si="20"/>
        <v>#N/A</v>
      </c>
      <c r="AZ16" s="12" t="e">
        <f t="shared" si="20"/>
        <v>#N/A</v>
      </c>
      <c r="BA16" s="12" t="e">
        <f t="shared" si="20"/>
        <v>#N/A</v>
      </c>
      <c r="BB16" s="12">
        <f t="shared" si="20"/>
        <v>0.74615384615384617</v>
      </c>
      <c r="BC16" s="12">
        <f t="shared" ref="BC16:CX16" si="21">IF(OR(BC6="",BC13="",BC13=0,BC11="",BC6=0),NA(),BC6/((3600/BC13)*(BC11/60)))</f>
        <v>0.58685446009389675</v>
      </c>
      <c r="BD16" s="12">
        <f t="shared" si="21"/>
        <v>0.62282986111111105</v>
      </c>
      <c r="BE16" s="12">
        <f t="shared" si="21"/>
        <v>0.71984924623115565</v>
      </c>
      <c r="BF16" s="12">
        <f t="shared" si="21"/>
        <v>0.54424778761061943</v>
      </c>
      <c r="BG16" s="12">
        <f t="shared" si="21"/>
        <v>0.51626016260162599</v>
      </c>
      <c r="BH16" s="12">
        <f t="shared" si="21"/>
        <v>0.52868852459016391</v>
      </c>
      <c r="BI16" s="12">
        <f t="shared" si="21"/>
        <v>0.63981958762886593</v>
      </c>
      <c r="BJ16" s="12">
        <f t="shared" si="21"/>
        <v>0.72486033519553061</v>
      </c>
      <c r="BK16" s="12" t="e">
        <f t="shared" si="21"/>
        <v>#N/A</v>
      </c>
      <c r="BL16" s="12">
        <f t="shared" si="21"/>
        <v>0.555379746835443</v>
      </c>
      <c r="BM16" s="12">
        <f t="shared" si="21"/>
        <v>0.6026200873362445</v>
      </c>
      <c r="BN16" s="12">
        <f t="shared" si="21"/>
        <v>0.78294979079497906</v>
      </c>
      <c r="BO16" s="12">
        <f t="shared" si="21"/>
        <v>0.76836734693877562</v>
      </c>
      <c r="BP16" s="12">
        <f t="shared" si="21"/>
        <v>0.77358490566037741</v>
      </c>
      <c r="BQ16" s="12" t="e">
        <f t="shared" si="21"/>
        <v>#N/A</v>
      </c>
      <c r="BR16" s="12" t="e">
        <f t="shared" si="21"/>
        <v>#N/A</v>
      </c>
      <c r="BS16" s="12" t="e">
        <f t="shared" si="21"/>
        <v>#N/A</v>
      </c>
      <c r="BT16" s="12">
        <f t="shared" si="21"/>
        <v>0.82860262008733609</v>
      </c>
      <c r="BU16" s="12" t="e">
        <f t="shared" si="21"/>
        <v>#N/A</v>
      </c>
      <c r="BV16" s="12" t="e">
        <f t="shared" si="21"/>
        <v>#N/A</v>
      </c>
      <c r="BW16" s="12" t="e">
        <f t="shared" si="21"/>
        <v>#N/A</v>
      </c>
      <c r="BX16" s="12" t="e">
        <f t="shared" si="21"/>
        <v>#N/A</v>
      </c>
      <c r="BY16" s="12" t="e">
        <f t="shared" si="21"/>
        <v>#N/A</v>
      </c>
      <c r="BZ16" s="12" t="e">
        <f t="shared" si="21"/>
        <v>#N/A</v>
      </c>
      <c r="CA16" s="12" t="e">
        <f t="shared" si="21"/>
        <v>#N/A</v>
      </c>
      <c r="CB16" s="12" t="e">
        <f t="shared" si="21"/>
        <v>#N/A</v>
      </c>
      <c r="CC16" s="12" t="e">
        <f t="shared" si="21"/>
        <v>#N/A</v>
      </c>
      <c r="CD16" s="12" t="e">
        <f t="shared" si="21"/>
        <v>#N/A</v>
      </c>
      <c r="CE16" s="12">
        <f t="shared" si="21"/>
        <v>0.87873963515754572</v>
      </c>
      <c r="CF16" s="12">
        <f t="shared" si="21"/>
        <v>0.80302737520128831</v>
      </c>
      <c r="CG16" s="12">
        <f t="shared" si="21"/>
        <v>0.92695652173913046</v>
      </c>
      <c r="CH16" s="12">
        <f t="shared" si="21"/>
        <v>0.93526241134751797</v>
      </c>
      <c r="CI16" s="12">
        <f t="shared" si="21"/>
        <v>0.91485477178423247</v>
      </c>
      <c r="CJ16" s="12">
        <f t="shared" si="21"/>
        <v>0.9026158445440956</v>
      </c>
      <c r="CK16" s="12">
        <f t="shared" si="21"/>
        <v>0.98823252530007066</v>
      </c>
      <c r="CL16" s="12">
        <f t="shared" si="21"/>
        <v>0.93272558453616961</v>
      </c>
      <c r="CM16" s="12">
        <f t="shared" si="21"/>
        <v>0.82166666666666677</v>
      </c>
      <c r="CN16" s="12">
        <f t="shared" si="21"/>
        <v>0.84833333333333338</v>
      </c>
      <c r="CO16" s="12">
        <f t="shared" si="21"/>
        <v>0.93894736842105264</v>
      </c>
      <c r="CP16" s="12">
        <f t="shared" si="21"/>
        <v>0.9810526315789474</v>
      </c>
      <c r="CQ16" s="12">
        <f t="shared" si="21"/>
        <v>0.96142857142857141</v>
      </c>
      <c r="CR16" s="12">
        <f t="shared" si="21"/>
        <v>0.99</v>
      </c>
      <c r="CS16" s="12">
        <f t="shared" si="21"/>
        <v>0.96615384615384614</v>
      </c>
      <c r="CT16" s="12">
        <f t="shared" si="21"/>
        <v>0.97860465116279072</v>
      </c>
      <c r="CU16" s="12">
        <f t="shared" si="21"/>
        <v>0.96888888888888891</v>
      </c>
      <c r="CV16" s="12" t="e">
        <f t="shared" si="21"/>
        <v>#N/A</v>
      </c>
      <c r="CW16" s="12" t="e">
        <f t="shared" si="21"/>
        <v>#N/A</v>
      </c>
      <c r="CX16" s="12" t="e">
        <f t="shared" si="21"/>
        <v>#N/A</v>
      </c>
    </row>
    <row r="17" spans="1:102" ht="21.75" customHeight="1" thickBot="1">
      <c r="A17" s="11"/>
      <c r="B17" s="36" t="s">
        <v>12</v>
      </c>
      <c r="C17" s="92" t="e">
        <f>C14*C15*C16</f>
        <v>#N/A</v>
      </c>
      <c r="D17" s="92" t="e">
        <f t="shared" ref="D17:BB17" si="22">D14*D15*D16</f>
        <v>#N/A</v>
      </c>
      <c r="E17" s="92">
        <f t="shared" si="22"/>
        <v>0.42723004694835681</v>
      </c>
      <c r="F17" s="92">
        <f t="shared" si="22"/>
        <v>0.34037558685446007</v>
      </c>
      <c r="G17" s="92">
        <f t="shared" si="22"/>
        <v>0.14553990610328635</v>
      </c>
      <c r="H17" s="92" t="e">
        <f t="shared" si="22"/>
        <v>#N/A</v>
      </c>
      <c r="I17" s="92">
        <f t="shared" si="22"/>
        <v>0.15962441314553988</v>
      </c>
      <c r="J17" s="92">
        <f t="shared" si="22"/>
        <v>0.31690140845070425</v>
      </c>
      <c r="K17" s="92">
        <f t="shared" si="22"/>
        <v>0.43896713615023475</v>
      </c>
      <c r="L17" s="92" t="e">
        <f t="shared" si="22"/>
        <v>#N/A</v>
      </c>
      <c r="M17" s="92">
        <f t="shared" si="22"/>
        <v>0.19953051643192488</v>
      </c>
      <c r="N17" s="92">
        <f t="shared" si="22"/>
        <v>0.39436619718309857</v>
      </c>
      <c r="O17" s="92">
        <f t="shared" si="22"/>
        <v>0.19248826291079815</v>
      </c>
      <c r="P17" s="92">
        <f t="shared" si="22"/>
        <v>0.31924882629107981</v>
      </c>
      <c r="Q17" s="92" t="e">
        <f t="shared" si="22"/>
        <v>#N/A</v>
      </c>
      <c r="R17" s="92" t="e">
        <f t="shared" si="22"/>
        <v>#N/A</v>
      </c>
      <c r="S17" s="92" t="e">
        <f t="shared" si="22"/>
        <v>#N/A</v>
      </c>
      <c r="T17" s="92" t="e">
        <f t="shared" si="22"/>
        <v>#N/A</v>
      </c>
      <c r="U17" s="92" t="e">
        <f t="shared" si="22"/>
        <v>#N/A</v>
      </c>
      <c r="V17" s="92" t="e">
        <f t="shared" si="22"/>
        <v>#N/A</v>
      </c>
      <c r="W17" s="92">
        <f t="shared" si="22"/>
        <v>2.582159624413145E-2</v>
      </c>
      <c r="X17" s="92">
        <f t="shared" si="22"/>
        <v>0.107981220657277</v>
      </c>
      <c r="Y17" s="92">
        <f t="shared" si="22"/>
        <v>0.15013054830287206</v>
      </c>
      <c r="Z17" s="92">
        <f t="shared" si="22"/>
        <v>0.37423846823324625</v>
      </c>
      <c r="AA17" s="92">
        <f t="shared" si="22"/>
        <v>0.37550015389350566</v>
      </c>
      <c r="AB17" s="92">
        <f t="shared" si="22"/>
        <v>0.26109660574412535</v>
      </c>
      <c r="AC17" s="92">
        <f t="shared" si="22"/>
        <v>0.31548168667282245</v>
      </c>
      <c r="AD17" s="92">
        <f t="shared" si="22"/>
        <v>0.14577893820713661</v>
      </c>
      <c r="AE17" s="92" t="e">
        <f t="shared" si="22"/>
        <v>#N/A</v>
      </c>
      <c r="AF17" s="92" t="e">
        <f t="shared" si="22"/>
        <v>#N/A</v>
      </c>
      <c r="AG17" s="92" t="e">
        <f t="shared" si="22"/>
        <v>#N/A</v>
      </c>
      <c r="AH17" s="92" t="e">
        <f t="shared" si="22"/>
        <v>#N/A</v>
      </c>
      <c r="AI17" s="92" t="e">
        <f t="shared" si="22"/>
        <v>#N/A</v>
      </c>
      <c r="AJ17" s="92" t="e">
        <f t="shared" si="22"/>
        <v>#N/A</v>
      </c>
      <c r="AK17" s="92" t="e">
        <f t="shared" si="22"/>
        <v>#N/A</v>
      </c>
      <c r="AL17" s="92" t="e">
        <f t="shared" si="22"/>
        <v>#N/A</v>
      </c>
      <c r="AM17" s="92" t="e">
        <f t="shared" si="22"/>
        <v>#N/A</v>
      </c>
      <c r="AN17" s="92">
        <f t="shared" si="22"/>
        <v>0.23148148148148151</v>
      </c>
      <c r="AO17" s="92">
        <f t="shared" si="22"/>
        <v>0.25942028985507248</v>
      </c>
      <c r="AP17" s="92">
        <f t="shared" si="22"/>
        <v>0.435</v>
      </c>
      <c r="AQ17" s="92">
        <f t="shared" si="22"/>
        <v>0.22318840579710147</v>
      </c>
      <c r="AR17" s="92">
        <f t="shared" si="22"/>
        <v>0.48070175438596496</v>
      </c>
      <c r="AS17" s="92" t="e">
        <f t="shared" si="22"/>
        <v>#N/A</v>
      </c>
      <c r="AT17" s="92" t="e">
        <f t="shared" si="22"/>
        <v>#N/A</v>
      </c>
      <c r="AU17" s="92" t="e">
        <f t="shared" si="22"/>
        <v>#N/A</v>
      </c>
      <c r="AV17" s="92" t="e">
        <f t="shared" si="22"/>
        <v>#N/A</v>
      </c>
      <c r="AW17" s="92" t="e">
        <f t="shared" si="22"/>
        <v>#N/A</v>
      </c>
      <c r="AX17" s="92" t="e">
        <f t="shared" si="22"/>
        <v>#N/A</v>
      </c>
      <c r="AY17" s="92" t="e">
        <f t="shared" si="22"/>
        <v>#N/A</v>
      </c>
      <c r="AZ17" s="92" t="e">
        <f t="shared" si="22"/>
        <v>#N/A</v>
      </c>
      <c r="BA17" s="92" t="e">
        <f t="shared" si="22"/>
        <v>#N/A</v>
      </c>
      <c r="BB17" s="92">
        <f t="shared" si="22"/>
        <v>0.58666666666666656</v>
      </c>
      <c r="BC17" s="92">
        <f t="shared" ref="BC17:CX17" si="23">BC14*BC15*BC16</f>
        <v>0.50219298245614041</v>
      </c>
      <c r="BD17" s="92">
        <f t="shared" si="23"/>
        <v>0.52059052059052058</v>
      </c>
      <c r="BE17" s="92">
        <f t="shared" si="23"/>
        <v>0.2989510489510489</v>
      </c>
      <c r="BF17" s="92">
        <f t="shared" si="23"/>
        <v>0.40034965034965031</v>
      </c>
      <c r="BG17" s="92">
        <f t="shared" si="23"/>
        <v>0.37412587412587411</v>
      </c>
      <c r="BH17" s="92">
        <f t="shared" si="23"/>
        <v>0.3446601941747573</v>
      </c>
      <c r="BI17" s="92">
        <f t="shared" si="23"/>
        <v>0.32645631067961162</v>
      </c>
      <c r="BJ17" s="92">
        <f t="shared" si="23"/>
        <v>0.2377622377622377</v>
      </c>
      <c r="BK17" s="92" t="e">
        <f t="shared" si="23"/>
        <v>#N/A</v>
      </c>
      <c r="BL17" s="92">
        <f t="shared" si="23"/>
        <v>0.38341346153846145</v>
      </c>
      <c r="BM17" s="92">
        <f t="shared" si="23"/>
        <v>0.39563106796116509</v>
      </c>
      <c r="BN17" s="92">
        <f t="shared" si="23"/>
        <v>0.53519417475728148</v>
      </c>
      <c r="BO17" s="92">
        <f t="shared" si="23"/>
        <v>0.59605263157894739</v>
      </c>
      <c r="BP17" s="92">
        <f t="shared" si="23"/>
        <v>0.27272727272727276</v>
      </c>
      <c r="BQ17" s="92" t="e">
        <f t="shared" si="23"/>
        <v>#N/A</v>
      </c>
      <c r="BR17" s="92" t="e">
        <f t="shared" si="23"/>
        <v>#N/A</v>
      </c>
      <c r="BS17" s="92" t="e">
        <f t="shared" si="23"/>
        <v>#N/A</v>
      </c>
      <c r="BT17" s="92">
        <f t="shared" si="23"/>
        <v>0.37762237762237755</v>
      </c>
      <c r="BU17" s="92" t="e">
        <f t="shared" si="23"/>
        <v>#N/A</v>
      </c>
      <c r="BV17" s="92" t="e">
        <f t="shared" si="23"/>
        <v>#N/A</v>
      </c>
      <c r="BW17" s="92" t="e">
        <f t="shared" si="23"/>
        <v>#N/A</v>
      </c>
      <c r="BX17" s="92" t="e">
        <f t="shared" si="23"/>
        <v>#N/A</v>
      </c>
      <c r="BY17" s="92" t="e">
        <f t="shared" si="23"/>
        <v>#N/A</v>
      </c>
      <c r="BZ17" s="92" t="e">
        <f t="shared" si="23"/>
        <v>#N/A</v>
      </c>
      <c r="CA17" s="92" t="e">
        <f t="shared" si="23"/>
        <v>#N/A</v>
      </c>
      <c r="CB17" s="92" t="e">
        <f t="shared" si="23"/>
        <v>#N/A</v>
      </c>
      <c r="CC17" s="92" t="e">
        <f t="shared" si="23"/>
        <v>#N/A</v>
      </c>
      <c r="CD17" s="92" t="e">
        <f t="shared" si="23"/>
        <v>#N/A</v>
      </c>
      <c r="CE17" s="92">
        <f t="shared" si="23"/>
        <v>0.55414141414141416</v>
      </c>
      <c r="CF17" s="92">
        <f t="shared" si="23"/>
        <v>0.53313131313131312</v>
      </c>
      <c r="CG17" s="92">
        <f t="shared" si="23"/>
        <v>0.69464646464646462</v>
      </c>
      <c r="CH17" s="92">
        <f t="shared" si="23"/>
        <v>0.71893939393939399</v>
      </c>
      <c r="CI17" s="92">
        <f t="shared" si="23"/>
        <v>0.6644444444444445</v>
      </c>
      <c r="CJ17" s="92">
        <f t="shared" si="23"/>
        <v>0.63082234777150026</v>
      </c>
      <c r="CK17" s="92">
        <f t="shared" si="23"/>
        <v>0.83105022831050224</v>
      </c>
      <c r="CL17" s="92">
        <f t="shared" si="23"/>
        <v>0.70196419511488017</v>
      </c>
      <c r="CM17" s="92">
        <f t="shared" si="23"/>
        <v>0.56814814814814818</v>
      </c>
      <c r="CN17" s="92">
        <f t="shared" si="23"/>
        <v>0.47536231884057967</v>
      </c>
      <c r="CO17" s="92">
        <f t="shared" si="23"/>
        <v>0.7669841269841271</v>
      </c>
      <c r="CP17" s="92">
        <f t="shared" si="23"/>
        <v>0.56253968253968256</v>
      </c>
      <c r="CQ17" s="92">
        <f t="shared" si="23"/>
        <v>0.59936507936507932</v>
      </c>
      <c r="CR17" s="92">
        <f t="shared" si="23"/>
        <v>0.6603174603174603</v>
      </c>
      <c r="CS17" s="92">
        <f t="shared" si="23"/>
        <v>0.56253968253968245</v>
      </c>
      <c r="CT17" s="92">
        <f t="shared" si="23"/>
        <v>0.56634920634920627</v>
      </c>
      <c r="CU17" s="92">
        <f t="shared" si="23"/>
        <v>0.85206349206349208</v>
      </c>
      <c r="CV17" s="92" t="e">
        <f t="shared" si="23"/>
        <v>#N/A</v>
      </c>
      <c r="CW17" s="92" t="e">
        <f t="shared" si="23"/>
        <v>#N/A</v>
      </c>
      <c r="CX17" s="92" t="e">
        <f t="shared" si="23"/>
        <v>#N/A</v>
      </c>
    </row>
    <row r="18" spans="1:102" s="131" customFormat="1" ht="200" customHeight="1"/>
    <row r="19" spans="1:102" s="14" customFormat="1" hidden="1">
      <c r="B19" s="37" t="s">
        <v>70</v>
      </c>
      <c r="C19" s="96" t="s">
        <v>13</v>
      </c>
      <c r="D19" s="96"/>
      <c r="E19" s="122" t="s">
        <v>36</v>
      </c>
      <c r="F19" s="122"/>
      <c r="G19" s="122"/>
      <c r="H19" s="122"/>
      <c r="I19" s="122"/>
      <c r="J19" s="122"/>
      <c r="K19" s="122"/>
      <c r="L19" s="122" t="s">
        <v>37</v>
      </c>
      <c r="M19" s="122"/>
      <c r="N19" s="122"/>
      <c r="O19" s="122"/>
      <c r="P19" s="122"/>
      <c r="Q19" s="122"/>
      <c r="R19" s="122"/>
      <c r="S19" s="122" t="s">
        <v>38</v>
      </c>
      <c r="T19" s="122"/>
      <c r="U19" s="122"/>
      <c r="V19" s="122"/>
      <c r="W19" s="122"/>
      <c r="X19" s="122"/>
      <c r="Y19" s="122"/>
      <c r="Z19" s="122" t="s">
        <v>39</v>
      </c>
      <c r="AA19" s="122"/>
      <c r="AB19" s="122"/>
      <c r="AC19" s="122"/>
      <c r="AD19" s="122"/>
      <c r="AE19" s="122"/>
      <c r="AF19" s="122"/>
      <c r="AG19" s="122" t="s">
        <v>40</v>
      </c>
      <c r="AH19" s="122"/>
      <c r="AI19" s="122"/>
      <c r="AJ19" s="122"/>
      <c r="AK19" s="122"/>
      <c r="AL19" s="122"/>
      <c r="AM19" s="122"/>
      <c r="AN19" s="122" t="s">
        <v>41</v>
      </c>
      <c r="AO19" s="122"/>
      <c r="AP19" s="122"/>
      <c r="AQ19" s="122"/>
      <c r="AR19" s="122"/>
      <c r="AS19" s="122"/>
      <c r="AT19" s="122"/>
      <c r="AU19" s="122" t="s">
        <v>42</v>
      </c>
      <c r="AV19" s="122"/>
      <c r="AW19" s="122"/>
      <c r="AX19" s="122"/>
      <c r="AY19" s="122"/>
      <c r="AZ19" s="122"/>
      <c r="BA19" s="122"/>
      <c r="BB19" s="122" t="s">
        <v>43</v>
      </c>
      <c r="BC19" s="122"/>
      <c r="BD19" s="122"/>
      <c r="BE19" s="122"/>
      <c r="BF19" s="122"/>
      <c r="BG19" s="122"/>
      <c r="BH19" s="122"/>
      <c r="BI19" s="122" t="s">
        <v>44</v>
      </c>
      <c r="BJ19" s="122"/>
      <c r="BK19" s="122"/>
      <c r="BL19" s="122"/>
      <c r="BM19" s="122"/>
      <c r="BN19" s="122"/>
      <c r="BO19" s="122"/>
      <c r="BP19" s="122" t="s">
        <v>45</v>
      </c>
      <c r="BQ19" s="122"/>
      <c r="BR19" s="122"/>
      <c r="BS19" s="122"/>
      <c r="BT19" s="122"/>
      <c r="BU19" s="122"/>
      <c r="BV19" s="122"/>
      <c r="BW19" s="122" t="s">
        <v>46</v>
      </c>
      <c r="BX19" s="122"/>
      <c r="BY19" s="122"/>
      <c r="BZ19" s="122"/>
      <c r="CA19" s="122"/>
      <c r="CB19" s="122"/>
      <c r="CC19" s="122"/>
      <c r="CD19" s="122" t="s">
        <v>47</v>
      </c>
      <c r="CE19" s="122"/>
      <c r="CF19" s="122"/>
      <c r="CG19" s="122"/>
      <c r="CH19" s="122"/>
      <c r="CI19" s="122"/>
      <c r="CJ19" s="122"/>
      <c r="CK19" s="122" t="s">
        <v>48</v>
      </c>
      <c r="CL19" s="122"/>
      <c r="CM19" s="122"/>
      <c r="CN19" s="122"/>
      <c r="CO19" s="122"/>
      <c r="CP19" s="122"/>
      <c r="CQ19" s="122"/>
      <c r="CR19" s="122" t="s">
        <v>49</v>
      </c>
      <c r="CS19" s="122"/>
      <c r="CT19" s="122"/>
      <c r="CU19" s="122"/>
      <c r="CV19" s="122"/>
      <c r="CW19" s="122"/>
      <c r="CX19" s="122"/>
    </row>
    <row r="20" spans="1:102" s="14" customFormat="1">
      <c r="B20" s="38" t="s">
        <v>0</v>
      </c>
      <c r="C20" s="39" t="e">
        <f>IF('Period selection'!$I$2,Datas!C3,NA())</f>
        <v>#N/A</v>
      </c>
      <c r="D20" s="39" t="e">
        <f>IF('Period selection'!$I$24,Datas!D3,NA())</f>
        <v>#N/A</v>
      </c>
      <c r="E20" s="39" t="e">
        <f>IF('Period selection'!$I$25,Datas!E3,NA())</f>
        <v>#N/A</v>
      </c>
      <c r="F20" s="39" t="e">
        <f>IF('Period selection'!$I$25,Datas!F3,NA())</f>
        <v>#N/A</v>
      </c>
      <c r="G20" s="39" t="e">
        <f>IF('Period selection'!$I$25,Datas!G3,NA())</f>
        <v>#N/A</v>
      </c>
      <c r="H20" s="39" t="e">
        <f>IF('Period selection'!$I$25,Datas!H3,NA())</f>
        <v>#N/A</v>
      </c>
      <c r="I20" s="39" t="e">
        <f>IF('Period selection'!$I$25,Datas!I3,NA())</f>
        <v>#N/A</v>
      </c>
      <c r="J20" s="39" t="e">
        <f>IF('Period selection'!$I$25,Datas!J3,NA())</f>
        <v>#N/A</v>
      </c>
      <c r="K20" s="39" t="e">
        <f>IF('Period selection'!$I$25,Datas!K3,NA())</f>
        <v>#N/A</v>
      </c>
      <c r="L20" s="39" t="e">
        <f>IF('Period selection'!$I$26,Datas!L3,NA())</f>
        <v>#N/A</v>
      </c>
      <c r="M20" s="39" t="e">
        <f>IF('Period selection'!$I$26,Datas!M3,NA())</f>
        <v>#N/A</v>
      </c>
      <c r="N20" s="39" t="e">
        <f>IF('Period selection'!$I$26,Datas!N3,NA())</f>
        <v>#N/A</v>
      </c>
      <c r="O20" s="39" t="e">
        <f>IF('Period selection'!$I$26,Datas!O3,NA())</f>
        <v>#N/A</v>
      </c>
      <c r="P20" s="39" t="e">
        <f>IF('Period selection'!$I$26,Datas!P3,NA())</f>
        <v>#N/A</v>
      </c>
      <c r="Q20" s="39" t="e">
        <f>IF('Period selection'!$I$26,Datas!Q3,NA())</f>
        <v>#N/A</v>
      </c>
      <c r="R20" s="39" t="e">
        <f>IF('Period selection'!$I$26,Datas!R3,NA())</f>
        <v>#N/A</v>
      </c>
      <c r="S20" s="39" t="e">
        <f>IF('Period selection'!$I$27,Datas!S3,NA())</f>
        <v>#N/A</v>
      </c>
      <c r="T20" s="39" t="e">
        <f>IF('Period selection'!$I$27,Datas!T3,NA())</f>
        <v>#N/A</v>
      </c>
      <c r="U20" s="39" t="e">
        <f>IF('Period selection'!$I$27,Datas!U3,NA())</f>
        <v>#N/A</v>
      </c>
      <c r="V20" s="39" t="e">
        <f>IF('Period selection'!$I$27,Datas!V3,NA())</f>
        <v>#N/A</v>
      </c>
      <c r="W20" s="39" t="e">
        <f>IF('Period selection'!$I$27,Datas!W3,NA())</f>
        <v>#N/A</v>
      </c>
      <c r="X20" s="39" t="e">
        <f>IF('Period selection'!$I$27,Datas!X3,NA())</f>
        <v>#N/A</v>
      </c>
      <c r="Y20" s="39" t="e">
        <f>IF('Period selection'!$I$27,Datas!Y3,NA())</f>
        <v>#N/A</v>
      </c>
      <c r="Z20" s="39" t="e">
        <f>IF('Period selection'!$I$28,Datas!Z3,NA())</f>
        <v>#N/A</v>
      </c>
      <c r="AA20" s="39" t="e">
        <f>IF('Period selection'!$I$28,Datas!AA3,NA())</f>
        <v>#N/A</v>
      </c>
      <c r="AB20" s="39" t="e">
        <f>IF('Period selection'!$I$28,Datas!AB3,NA())</f>
        <v>#N/A</v>
      </c>
      <c r="AC20" s="39" t="e">
        <f>IF('Period selection'!$I$28,Datas!AC3,NA())</f>
        <v>#N/A</v>
      </c>
      <c r="AD20" s="39" t="e">
        <f>IF('Period selection'!$I$28,Datas!AD3,NA())</f>
        <v>#N/A</v>
      </c>
      <c r="AE20" s="39" t="e">
        <f>IF('Period selection'!$I$28,Datas!AE3,NA())</f>
        <v>#N/A</v>
      </c>
      <c r="AF20" s="39" t="e">
        <f>IF('Period selection'!$I$28,Datas!AF3,NA())</f>
        <v>#N/A</v>
      </c>
      <c r="AG20" s="39" t="e">
        <f>IF('Period selection'!$I$29,Datas!AG3,NA())</f>
        <v>#N/A</v>
      </c>
      <c r="AH20" s="39" t="e">
        <f>IF('Period selection'!$I$29,Datas!AH3,NA())</f>
        <v>#N/A</v>
      </c>
      <c r="AI20" s="39" t="e">
        <f>IF('Period selection'!$I$29,Datas!AI3,NA())</f>
        <v>#N/A</v>
      </c>
      <c r="AJ20" s="39" t="e">
        <f>IF('Period selection'!$I$29,Datas!AJ3,NA())</f>
        <v>#N/A</v>
      </c>
      <c r="AK20" s="39" t="e">
        <f>IF('Period selection'!$I$29,Datas!AK3,NA())</f>
        <v>#N/A</v>
      </c>
      <c r="AL20" s="39" t="e">
        <f>IF('Period selection'!$I$29,Datas!AL3,NA())</f>
        <v>#N/A</v>
      </c>
      <c r="AM20" s="39" t="e">
        <f>IF('Period selection'!$I$29,Datas!AM3,NA())</f>
        <v>#N/A</v>
      </c>
      <c r="AN20" s="39" t="e">
        <f>IF('Period selection'!$I$30,Datas!AN3,NA())</f>
        <v>#N/A</v>
      </c>
      <c r="AO20" s="39" t="e">
        <f>IF('Period selection'!$I$30,Datas!AO3,NA())</f>
        <v>#N/A</v>
      </c>
      <c r="AP20" s="39" t="e">
        <f>IF('Period selection'!$I$30,Datas!AP3,NA())</f>
        <v>#N/A</v>
      </c>
      <c r="AQ20" s="39" t="e">
        <f>IF('Period selection'!$I$30,Datas!AQ3,NA())</f>
        <v>#N/A</v>
      </c>
      <c r="AR20" s="39" t="e">
        <f>IF('Period selection'!$I$30,Datas!AR3,NA())</f>
        <v>#N/A</v>
      </c>
      <c r="AS20" s="39" t="e">
        <f>IF('Period selection'!$I$30,Datas!AS3,NA())</f>
        <v>#N/A</v>
      </c>
      <c r="AT20" s="39" t="e">
        <f>IF('Period selection'!$I$30,Datas!AT3,NA())</f>
        <v>#N/A</v>
      </c>
      <c r="AU20" s="39" t="e">
        <f>IF('Period selection'!$I$31,Datas!AU3,NA())</f>
        <v>#N/A</v>
      </c>
      <c r="AV20" s="39" t="e">
        <f>IF('Period selection'!$I$31,Datas!AV3,NA())</f>
        <v>#N/A</v>
      </c>
      <c r="AW20" s="39" t="e">
        <f>IF('Period selection'!$I$31,Datas!AW3,NA())</f>
        <v>#N/A</v>
      </c>
      <c r="AX20" s="39" t="e">
        <f>IF('Period selection'!$I$31,Datas!AX3,NA())</f>
        <v>#N/A</v>
      </c>
      <c r="AY20" s="39" t="e">
        <f>IF('Period selection'!$I$31,Datas!AY3,NA())</f>
        <v>#N/A</v>
      </c>
      <c r="AZ20" s="39" t="e">
        <f>IF('Period selection'!$I$31,Datas!AZ3,NA())</f>
        <v>#N/A</v>
      </c>
      <c r="BA20" s="39" t="e">
        <f>IF('Period selection'!$I$31,Datas!BA3,NA())</f>
        <v>#N/A</v>
      </c>
      <c r="BB20" s="39" t="e">
        <f>IF('Period selection'!$I$32,Datas!BB3,NA())</f>
        <v>#N/A</v>
      </c>
      <c r="BC20" s="39" t="e">
        <f>IF('Period selection'!$I$32,Datas!BC3,NA())</f>
        <v>#N/A</v>
      </c>
      <c r="BD20" s="39" t="e">
        <f>IF('Period selection'!$I$32,Datas!BD3,NA())</f>
        <v>#N/A</v>
      </c>
      <c r="BE20" s="39" t="e">
        <f>IF('Period selection'!$I$32,Datas!BE3,NA())</f>
        <v>#N/A</v>
      </c>
      <c r="BF20" s="39" t="e">
        <f>IF('Period selection'!$I$32,Datas!BF3,NA())</f>
        <v>#N/A</v>
      </c>
      <c r="BG20" s="39" t="e">
        <f>IF('Period selection'!$I$32,Datas!BG3,NA())</f>
        <v>#N/A</v>
      </c>
      <c r="BH20" s="39" t="e">
        <f>IF('Period selection'!$I$32,Datas!BH3,NA())</f>
        <v>#N/A</v>
      </c>
      <c r="BI20" s="39" t="e">
        <f>IF('Period selection'!$I$33,Datas!BI3,NA())</f>
        <v>#N/A</v>
      </c>
      <c r="BJ20" s="39" t="e">
        <f>IF('Period selection'!$I$33,Datas!BJ3,NA())</f>
        <v>#N/A</v>
      </c>
      <c r="BK20" s="39" t="e">
        <f>IF('Period selection'!$I$33,Datas!BK3,NA())</f>
        <v>#N/A</v>
      </c>
      <c r="BL20" s="39" t="e">
        <f>IF('Period selection'!$I$33,Datas!BL3,NA())</f>
        <v>#N/A</v>
      </c>
      <c r="BM20" s="39" t="e">
        <f>IF('Period selection'!$I$33,Datas!BM3,NA())</f>
        <v>#N/A</v>
      </c>
      <c r="BN20" s="39" t="e">
        <f>IF('Period selection'!$I$33,Datas!BN3,NA())</f>
        <v>#N/A</v>
      </c>
      <c r="BO20" s="39" t="e">
        <f>IF('Period selection'!$I$33,Datas!BO3,NA())</f>
        <v>#N/A</v>
      </c>
      <c r="BP20" s="39">
        <f>IF('Period selection'!$I$34,Datas!BP3,NA())</f>
        <v>43325</v>
      </c>
      <c r="BQ20" s="39">
        <f>IF('Period selection'!$I$34,Datas!BQ3,NA())</f>
        <v>43326</v>
      </c>
      <c r="BR20" s="39">
        <f>IF('Period selection'!$I$34,Datas!BR3,NA())</f>
        <v>43327</v>
      </c>
      <c r="BS20" s="39">
        <f>IF('Period selection'!$I$34,Datas!BS3,NA())</f>
        <v>43328</v>
      </c>
      <c r="BT20" s="39">
        <f>IF('Period selection'!$I$34,Datas!BT3,NA())</f>
        <v>43329</v>
      </c>
      <c r="BU20" s="39">
        <f>IF('Period selection'!$I$34,Datas!BU3,NA())</f>
        <v>43330</v>
      </c>
      <c r="BV20" s="39">
        <f>IF('Period selection'!$I$34,Datas!BV3,NA())</f>
        <v>43331</v>
      </c>
      <c r="BW20" s="39">
        <f>IF('Period selection'!$I$35,Datas!BW3,NA())</f>
        <v>43332</v>
      </c>
      <c r="BX20" s="39">
        <f>IF('Period selection'!$I$35,Datas!BX3,NA())</f>
        <v>43333</v>
      </c>
      <c r="BY20" s="39">
        <f>IF('Period selection'!$I$35,Datas!BY3,NA())</f>
        <v>43334</v>
      </c>
      <c r="BZ20" s="39">
        <f>IF('Period selection'!$I$35,Datas!BZ3,NA())</f>
        <v>43335</v>
      </c>
      <c r="CA20" s="39">
        <f>IF('Period selection'!$I$35,Datas!CA3,NA())</f>
        <v>43336</v>
      </c>
      <c r="CB20" s="39">
        <f>IF('Period selection'!$I$35,Datas!CB3,NA())</f>
        <v>43337</v>
      </c>
      <c r="CC20" s="39">
        <f>IF('Period selection'!$I$35,Datas!CC3,NA())</f>
        <v>43338</v>
      </c>
      <c r="CD20" s="39">
        <f>IF('Period selection'!$I$36,Datas!CD3,NA())</f>
        <v>43339</v>
      </c>
      <c r="CE20" s="39">
        <f>IF('Period selection'!$I$36,Datas!CE3,NA())</f>
        <v>43340</v>
      </c>
      <c r="CF20" s="39">
        <f>IF('Period selection'!$I$36,Datas!CF3,NA())</f>
        <v>43341</v>
      </c>
      <c r="CG20" s="39">
        <f>IF('Period selection'!$I$36,Datas!CG3,NA())</f>
        <v>43342</v>
      </c>
      <c r="CH20" s="39">
        <f>IF('Period selection'!$I$36,Datas!CH3,NA())</f>
        <v>43343</v>
      </c>
      <c r="CI20" s="39">
        <f>IF('Period selection'!$I$36,Datas!CI3,NA())</f>
        <v>43344</v>
      </c>
      <c r="CJ20" s="39">
        <f>IF('Period selection'!$I$36,Datas!CJ3,NA())</f>
        <v>43345</v>
      </c>
      <c r="CK20" s="39">
        <f>IF('Period selection'!$I$37,Datas!CK3,NA())</f>
        <v>43346</v>
      </c>
      <c r="CL20" s="39">
        <f>IF('Period selection'!$I$37,Datas!CL3,NA())</f>
        <v>43347</v>
      </c>
      <c r="CM20" s="39">
        <f>IF('Period selection'!$I$37,Datas!CM3,NA())</f>
        <v>43348</v>
      </c>
      <c r="CN20" s="39">
        <f>IF('Period selection'!$I$37,Datas!CN3,NA())</f>
        <v>43349</v>
      </c>
      <c r="CO20" s="39">
        <f>IF('Period selection'!$I$37,Datas!CO3,NA())</f>
        <v>43350</v>
      </c>
      <c r="CP20" s="39">
        <f>IF('Period selection'!$I$37,Datas!CP3,NA())</f>
        <v>43351</v>
      </c>
      <c r="CQ20" s="39">
        <f>IF('Period selection'!$I$37,Datas!CQ3,NA())</f>
        <v>43352</v>
      </c>
      <c r="CR20" s="39">
        <f>IF('Period selection'!$I$38,Datas!CR3,NA())</f>
        <v>43353</v>
      </c>
      <c r="CS20" s="39">
        <f>IF('Period selection'!$I$38,Datas!CS3,NA())</f>
        <v>43354</v>
      </c>
      <c r="CT20" s="39">
        <f>IF('Period selection'!$I$38,Datas!CT3,NA())</f>
        <v>43355</v>
      </c>
      <c r="CU20" s="39">
        <f>IF('Period selection'!$I$38,Datas!CU3,NA())</f>
        <v>43356</v>
      </c>
      <c r="CV20" s="39">
        <f>IF('Period selection'!$I$38,Datas!CV3,NA())</f>
        <v>43357</v>
      </c>
      <c r="CW20" s="39">
        <f>IF('Period selection'!$I$38,Datas!CW3,NA())</f>
        <v>43358</v>
      </c>
      <c r="CX20" s="39">
        <f>IF('Period selection'!$I$38,Datas!CX3,NA())</f>
        <v>43359</v>
      </c>
    </row>
    <row r="21" spans="1:102" s="14" customFormat="1">
      <c r="B21" s="40" t="s">
        <v>1</v>
      </c>
      <c r="C21" s="41" t="e">
        <f>IF('Period selection'!$I$2,Datas!C4,NA())</f>
        <v>#N/A</v>
      </c>
      <c r="D21" s="41" t="e">
        <f>IF('Period selection'!$I$24,Datas!D4,NA())</f>
        <v>#N/A</v>
      </c>
      <c r="E21" s="41" t="e">
        <f>IF('Period selection'!$I$25,Datas!E4,NA())</f>
        <v>#N/A</v>
      </c>
      <c r="F21" s="41" t="e">
        <f>IF('Period selection'!$I$25,Datas!F4,NA())</f>
        <v>#N/A</v>
      </c>
      <c r="G21" s="41" t="e">
        <f>IF('Period selection'!$I$25,Datas!G4,NA())</f>
        <v>#N/A</v>
      </c>
      <c r="H21" s="41" t="e">
        <f>IF('Period selection'!$I$25,Datas!H4,NA())</f>
        <v>#N/A</v>
      </c>
      <c r="I21" s="41" t="e">
        <f>IF('Period selection'!$I$25,Datas!I4,NA())</f>
        <v>#N/A</v>
      </c>
      <c r="J21" s="41" t="e">
        <f>IF('Period selection'!$I$25,Datas!J4,NA())</f>
        <v>#N/A</v>
      </c>
      <c r="K21" s="41" t="e">
        <f>IF('Period selection'!$I$25,Datas!K4,NA())</f>
        <v>#N/A</v>
      </c>
      <c r="L21" s="41" t="e">
        <f>IF('Period selection'!$I$26,Datas!L4,NA())</f>
        <v>#N/A</v>
      </c>
      <c r="M21" s="41" t="e">
        <f>IF('Period selection'!$I$26,Datas!M4,NA())</f>
        <v>#N/A</v>
      </c>
      <c r="N21" s="41" t="e">
        <f>IF('Period selection'!$I$26,Datas!N4,NA())</f>
        <v>#N/A</v>
      </c>
      <c r="O21" s="41" t="e">
        <f>IF('Period selection'!$I$26,Datas!O4,NA())</f>
        <v>#N/A</v>
      </c>
      <c r="P21" s="41" t="e">
        <f>IF('Period selection'!$I$26,Datas!P4,NA())</f>
        <v>#N/A</v>
      </c>
      <c r="Q21" s="41" t="e">
        <f>IF('Period selection'!$I$26,Datas!Q4,NA())</f>
        <v>#N/A</v>
      </c>
      <c r="R21" s="41" t="e">
        <f>IF('Period selection'!$I$26,Datas!R4,NA())</f>
        <v>#N/A</v>
      </c>
      <c r="S21" s="41" t="e">
        <f>IF('Period selection'!$I$27,Datas!S4,NA())</f>
        <v>#N/A</v>
      </c>
      <c r="T21" s="41" t="e">
        <f>IF('Period selection'!$I$27,Datas!T4,NA())</f>
        <v>#N/A</v>
      </c>
      <c r="U21" s="41" t="e">
        <f>IF('Period selection'!$I$27,Datas!U4,NA())</f>
        <v>#N/A</v>
      </c>
      <c r="V21" s="41" t="e">
        <f>IF('Period selection'!$I$27,Datas!V4,NA())</f>
        <v>#N/A</v>
      </c>
      <c r="W21" s="41" t="e">
        <f>IF('Period selection'!$I$27,Datas!W4,NA())</f>
        <v>#N/A</v>
      </c>
      <c r="X21" s="41" t="e">
        <f>IF('Period selection'!$I$27,Datas!X4,NA())</f>
        <v>#N/A</v>
      </c>
      <c r="Y21" s="41" t="e">
        <f>IF('Period selection'!$I$27,Datas!Y4,NA())</f>
        <v>#N/A</v>
      </c>
      <c r="Z21" s="41" t="e">
        <f>IF('Period selection'!$I$28,Datas!Z4,NA())</f>
        <v>#N/A</v>
      </c>
      <c r="AA21" s="41" t="e">
        <f>IF('Period selection'!$I$28,Datas!AA4,NA())</f>
        <v>#N/A</v>
      </c>
      <c r="AB21" s="41" t="e">
        <f>IF('Period selection'!$I$28,Datas!AB4,NA())</f>
        <v>#N/A</v>
      </c>
      <c r="AC21" s="41" t="e">
        <f>IF('Period selection'!$I$28,Datas!AC4,NA())</f>
        <v>#N/A</v>
      </c>
      <c r="AD21" s="41" t="e">
        <f>IF('Period selection'!$I$28,Datas!AD4,NA())</f>
        <v>#N/A</v>
      </c>
      <c r="AE21" s="41" t="e">
        <f>IF('Period selection'!$I$28,Datas!AE4,NA())</f>
        <v>#N/A</v>
      </c>
      <c r="AF21" s="41" t="e">
        <f>IF('Period selection'!$I$28,Datas!AF4,NA())</f>
        <v>#N/A</v>
      </c>
      <c r="AG21" s="41" t="e">
        <f>IF('Period selection'!$I$29,Datas!AG4,NA())</f>
        <v>#N/A</v>
      </c>
      <c r="AH21" s="41" t="e">
        <f>IF('Period selection'!$I$29,Datas!AH4,NA())</f>
        <v>#N/A</v>
      </c>
      <c r="AI21" s="41" t="e">
        <f>IF('Period selection'!$I$29,Datas!AI4,NA())</f>
        <v>#N/A</v>
      </c>
      <c r="AJ21" s="41" t="e">
        <f>IF('Period selection'!$I$29,Datas!AJ4,NA())</f>
        <v>#N/A</v>
      </c>
      <c r="AK21" s="41" t="e">
        <f>IF('Period selection'!$I$29,Datas!AK4,NA())</f>
        <v>#N/A</v>
      </c>
      <c r="AL21" s="41" t="e">
        <f>IF('Period selection'!$I$29,Datas!AL4,NA())</f>
        <v>#N/A</v>
      </c>
      <c r="AM21" s="41" t="e">
        <f>IF('Period selection'!$I$29,Datas!AM4,NA())</f>
        <v>#N/A</v>
      </c>
      <c r="AN21" s="41" t="e">
        <f>IF('Period selection'!$I$30,Datas!AN4,NA())</f>
        <v>#N/A</v>
      </c>
      <c r="AO21" s="41" t="e">
        <f>IF('Period selection'!$I$30,Datas!AO4,NA())</f>
        <v>#N/A</v>
      </c>
      <c r="AP21" s="41" t="e">
        <f>IF('Period selection'!$I$30,Datas!AP4,NA())</f>
        <v>#N/A</v>
      </c>
      <c r="AQ21" s="41" t="e">
        <f>IF('Period selection'!$I$30,Datas!AQ4,NA())</f>
        <v>#N/A</v>
      </c>
      <c r="AR21" s="41" t="e">
        <f>IF('Period selection'!$I$30,Datas!AR4,NA())</f>
        <v>#N/A</v>
      </c>
      <c r="AS21" s="41" t="e">
        <f>IF('Period selection'!$I$30,Datas!AS4,NA())</f>
        <v>#N/A</v>
      </c>
      <c r="AT21" s="41" t="e">
        <f>IF('Period selection'!$I$30,Datas!AT4,NA())</f>
        <v>#N/A</v>
      </c>
      <c r="AU21" s="41" t="e">
        <f>IF('Period selection'!$I$31,Datas!AU4,NA())</f>
        <v>#N/A</v>
      </c>
      <c r="AV21" s="41" t="e">
        <f>IF('Period selection'!$I$31,Datas!AV4,NA())</f>
        <v>#N/A</v>
      </c>
      <c r="AW21" s="41" t="e">
        <f>IF('Period selection'!$I$31,Datas!AW4,NA())</f>
        <v>#N/A</v>
      </c>
      <c r="AX21" s="41" t="e">
        <f>IF('Period selection'!$I$31,Datas!AX4,NA())</f>
        <v>#N/A</v>
      </c>
      <c r="AY21" s="41" t="e">
        <f>IF('Period selection'!$I$31,Datas!AY4,NA())</f>
        <v>#N/A</v>
      </c>
      <c r="AZ21" s="41" t="e">
        <f>IF('Period selection'!$I$31,Datas!AZ4,NA())</f>
        <v>#N/A</v>
      </c>
      <c r="BA21" s="41" t="e">
        <f>IF('Period selection'!$I$31,Datas!BA4,NA())</f>
        <v>#N/A</v>
      </c>
      <c r="BB21" s="41" t="e">
        <f>IF('Period selection'!$I$32,Datas!BB4,NA())</f>
        <v>#N/A</v>
      </c>
      <c r="BC21" s="41" t="e">
        <f>IF('Period selection'!$I$32,Datas!BC4,NA())</f>
        <v>#N/A</v>
      </c>
      <c r="BD21" s="41" t="e">
        <f>IF('Period selection'!$I$32,Datas!BD4,NA())</f>
        <v>#N/A</v>
      </c>
      <c r="BE21" s="41" t="e">
        <f>IF('Period selection'!$I$32,Datas!BE4,NA())</f>
        <v>#N/A</v>
      </c>
      <c r="BF21" s="41" t="e">
        <f>IF('Period selection'!$I$32,Datas!BF4,NA())</f>
        <v>#N/A</v>
      </c>
      <c r="BG21" s="41" t="e">
        <f>IF('Period selection'!$I$32,Datas!BG4,NA())</f>
        <v>#N/A</v>
      </c>
      <c r="BH21" s="41" t="e">
        <f>IF('Period selection'!$I$32,Datas!BH4,NA())</f>
        <v>#N/A</v>
      </c>
      <c r="BI21" s="41" t="e">
        <f>IF('Period selection'!$I$33,Datas!BI4,NA())</f>
        <v>#N/A</v>
      </c>
      <c r="BJ21" s="41" t="e">
        <f>IF('Period selection'!$I$33,Datas!BJ4,NA())</f>
        <v>#N/A</v>
      </c>
      <c r="BK21" s="41" t="e">
        <f>IF('Period selection'!$I$33,Datas!BK4,NA())</f>
        <v>#N/A</v>
      </c>
      <c r="BL21" s="41" t="e">
        <f>IF('Period selection'!$I$33,Datas!BL4,NA())</f>
        <v>#N/A</v>
      </c>
      <c r="BM21" s="41" t="e">
        <f>IF('Period selection'!$I$33,Datas!BM4,NA())</f>
        <v>#N/A</v>
      </c>
      <c r="BN21" s="41" t="e">
        <f>IF('Period selection'!$I$33,Datas!BN4,NA())</f>
        <v>#N/A</v>
      </c>
      <c r="BO21" s="41" t="e">
        <f>IF('Period selection'!$I$33,Datas!BO4,NA())</f>
        <v>#N/A</v>
      </c>
      <c r="BP21" s="41">
        <f>IF('Period selection'!$I$34,Datas!BP4,NA())</f>
        <v>156</v>
      </c>
      <c r="BQ21" s="41">
        <f>IF('Period selection'!$I$34,Datas!BQ4,NA())</f>
        <v>0</v>
      </c>
      <c r="BR21" s="41">
        <f>IF('Period selection'!$I$34,Datas!BR4,NA())</f>
        <v>0</v>
      </c>
      <c r="BS21" s="41">
        <f>IF('Period selection'!$I$34,Datas!BS4,NA())</f>
        <v>0</v>
      </c>
      <c r="BT21" s="41">
        <f>IF('Period selection'!$I$34,Datas!BT4,NA())</f>
        <v>216</v>
      </c>
      <c r="BU21" s="41">
        <f>IF('Period selection'!$I$34,Datas!BU4,NA())</f>
        <v>0</v>
      </c>
      <c r="BV21" s="41">
        <f>IF('Period selection'!$I$34,Datas!BV4,NA())</f>
        <v>0</v>
      </c>
      <c r="BW21" s="41">
        <f>IF('Period selection'!$I$35,Datas!BW4,NA())</f>
        <v>0</v>
      </c>
      <c r="BX21" s="41">
        <f>IF('Period selection'!$I$35,Datas!BX4,NA())</f>
        <v>0</v>
      </c>
      <c r="BY21" s="41">
        <f>IF('Period selection'!$I$35,Datas!BY4,NA())</f>
        <v>0</v>
      </c>
      <c r="BZ21" s="41">
        <f>IF('Period selection'!$I$35,Datas!BZ4,NA())</f>
        <v>0</v>
      </c>
      <c r="CA21" s="41">
        <f>IF('Period selection'!$I$35,Datas!CA4,NA())</f>
        <v>0</v>
      </c>
      <c r="CB21" s="41">
        <f>IF('Period selection'!$I$35,Datas!CB4,NA())</f>
        <v>0</v>
      </c>
      <c r="CC21" s="41">
        <f>IF('Period selection'!$I$35,Datas!CC4,NA())</f>
        <v>0</v>
      </c>
      <c r="CD21" s="41">
        <f>IF('Period selection'!$I$36,Datas!CD4,NA())</f>
        <v>0</v>
      </c>
      <c r="CE21" s="41">
        <f>IF('Period selection'!$I$36,Datas!CE4,NA())</f>
        <v>844</v>
      </c>
      <c r="CF21" s="41">
        <f>IF('Period selection'!$I$36,Datas!CF4,NA())</f>
        <v>812</v>
      </c>
      <c r="CG21" s="41">
        <f>IF('Period selection'!$I$36,Datas!CG4,NA())</f>
        <v>1058</v>
      </c>
      <c r="CH21" s="41">
        <f>IF('Period selection'!$I$36,Datas!CH4,NA())</f>
        <v>1095</v>
      </c>
      <c r="CI21" s="41">
        <f>IF('Period selection'!$I$36,Datas!CI4,NA())</f>
        <v>1012</v>
      </c>
      <c r="CJ21" s="41">
        <f>IF('Period selection'!$I$36,Datas!CJ4,NA())</f>
        <v>773</v>
      </c>
      <c r="CK21" s="41">
        <f>IF('Period selection'!$I$37,Datas!CK4,NA())</f>
        <v>882</v>
      </c>
      <c r="CL21" s="41">
        <f>IF('Period selection'!$I$37,Datas!CL4,NA())</f>
        <v>745</v>
      </c>
      <c r="CM21" s="41">
        <f>IF('Period selection'!$I$37,Datas!CM4,NA())</f>
        <v>413</v>
      </c>
      <c r="CN21" s="41">
        <f>IF('Period selection'!$I$37,Datas!CN4,NA())</f>
        <v>410</v>
      </c>
      <c r="CO21" s="41">
        <f>IF('Period selection'!$I$37,Datas!CO4,NA())</f>
        <v>604</v>
      </c>
      <c r="CP21" s="41">
        <f>IF('Period selection'!$I$37,Datas!CP4,NA())</f>
        <v>443</v>
      </c>
      <c r="CQ21" s="41">
        <f>IF('Period selection'!$I$37,Datas!CQ4,NA())</f>
        <v>472</v>
      </c>
      <c r="CR21" s="41">
        <f>IF('Period selection'!$I$38,Datas!CR4,NA())</f>
        <v>520</v>
      </c>
      <c r="CS21" s="41">
        <f>IF('Period selection'!$I$38,Datas!CS4,NA())</f>
        <v>443</v>
      </c>
      <c r="CT21" s="41">
        <f>IF('Period selection'!$I$38,Datas!CT4,NA())</f>
        <v>446</v>
      </c>
      <c r="CU21" s="41">
        <f>IF('Period selection'!$I$38,Datas!CU4,NA())</f>
        <v>671</v>
      </c>
      <c r="CV21" s="41">
        <f>IF('Period selection'!$I$38,Datas!CV4,NA())</f>
        <v>0</v>
      </c>
      <c r="CW21" s="41">
        <f>IF('Period selection'!$I$38,Datas!CW4,NA())</f>
        <v>0</v>
      </c>
      <c r="CX21" s="41">
        <f>IF('Period selection'!$I$38,Datas!CX4,NA())</f>
        <v>0</v>
      </c>
    </row>
    <row r="22" spans="1:102" s="14" customFormat="1">
      <c r="B22" s="40" t="s">
        <v>76</v>
      </c>
      <c r="C22" s="41" t="e">
        <f>IF('Period selection'!$I$2,Datas!C5,NA())</f>
        <v>#N/A</v>
      </c>
      <c r="D22" s="41" t="e">
        <f>IF('Period selection'!$I$24,Datas!D5,NA())</f>
        <v>#N/A</v>
      </c>
      <c r="E22" s="41" t="e">
        <f>IF('Period selection'!$I$25,Datas!E5,NA())</f>
        <v>#N/A</v>
      </c>
      <c r="F22" s="41" t="e">
        <f>IF('Period selection'!$I$25,Datas!F5,NA())</f>
        <v>#N/A</v>
      </c>
      <c r="G22" s="41" t="e">
        <f>IF('Period selection'!$I$25,Datas!G5,NA())</f>
        <v>#N/A</v>
      </c>
      <c r="H22" s="41" t="e">
        <f>IF('Period selection'!$I$25,Datas!H5,NA())</f>
        <v>#N/A</v>
      </c>
      <c r="I22" s="41" t="e">
        <f>IF('Period selection'!$I$25,Datas!I5,NA())</f>
        <v>#N/A</v>
      </c>
      <c r="J22" s="41" t="e">
        <f>IF('Period selection'!$I$25,Datas!J5,NA())</f>
        <v>#N/A</v>
      </c>
      <c r="K22" s="41" t="e">
        <f>IF('Period selection'!$I$25,Datas!K5,NA())</f>
        <v>#N/A</v>
      </c>
      <c r="L22" s="41" t="e">
        <f>IF('Period selection'!$I$26,Datas!L5,NA())</f>
        <v>#N/A</v>
      </c>
      <c r="M22" s="41" t="e">
        <f>IF('Period selection'!$I$26,Datas!M5,NA())</f>
        <v>#N/A</v>
      </c>
      <c r="N22" s="41" t="e">
        <f>IF('Period selection'!$I$26,Datas!N5,NA())</f>
        <v>#N/A</v>
      </c>
      <c r="O22" s="41" t="e">
        <f>IF('Period selection'!$I$26,Datas!O5,NA())</f>
        <v>#N/A</v>
      </c>
      <c r="P22" s="41" t="e">
        <f>IF('Period selection'!$I$26,Datas!P5,NA())</f>
        <v>#N/A</v>
      </c>
      <c r="Q22" s="41" t="e">
        <f>IF('Period selection'!$I$26,Datas!Q5,NA())</f>
        <v>#N/A</v>
      </c>
      <c r="R22" s="41" t="e">
        <f>IF('Period selection'!$I$26,Datas!R5,NA())</f>
        <v>#N/A</v>
      </c>
      <c r="S22" s="41" t="e">
        <f>IF('Period selection'!$I$27,Datas!S5,NA())</f>
        <v>#N/A</v>
      </c>
      <c r="T22" s="41" t="e">
        <f>IF('Period selection'!$I$27,Datas!T5,NA())</f>
        <v>#N/A</v>
      </c>
      <c r="U22" s="41" t="e">
        <f>IF('Period selection'!$I$27,Datas!U5,NA())</f>
        <v>#N/A</v>
      </c>
      <c r="V22" s="41" t="e">
        <f>IF('Period selection'!$I$27,Datas!V5,NA())</f>
        <v>#N/A</v>
      </c>
      <c r="W22" s="41" t="e">
        <f>IF('Period selection'!$I$27,Datas!W5,NA())</f>
        <v>#N/A</v>
      </c>
      <c r="X22" s="41" t="e">
        <f>IF('Period selection'!$I$27,Datas!X5,NA())</f>
        <v>#N/A</v>
      </c>
      <c r="Y22" s="41" t="e">
        <f>IF('Period selection'!$I$27,Datas!Y5,NA())</f>
        <v>#N/A</v>
      </c>
      <c r="Z22" s="41" t="e">
        <f>IF('Period selection'!$I$28,Datas!Z5,NA())</f>
        <v>#N/A</v>
      </c>
      <c r="AA22" s="41" t="e">
        <f>IF('Period selection'!$I$28,Datas!AA5,NA())</f>
        <v>#N/A</v>
      </c>
      <c r="AB22" s="41" t="e">
        <f>IF('Period selection'!$I$28,Datas!AB5,NA())</f>
        <v>#N/A</v>
      </c>
      <c r="AC22" s="41" t="e">
        <f>IF('Period selection'!$I$28,Datas!AC5,NA())</f>
        <v>#N/A</v>
      </c>
      <c r="AD22" s="41" t="e">
        <f>IF('Period selection'!$I$28,Datas!AD5,NA())</f>
        <v>#N/A</v>
      </c>
      <c r="AE22" s="41" t="e">
        <f>IF('Period selection'!$I$28,Datas!AE5,NA())</f>
        <v>#N/A</v>
      </c>
      <c r="AF22" s="41" t="e">
        <f>IF('Period selection'!$I$28,Datas!AF5,NA())</f>
        <v>#N/A</v>
      </c>
      <c r="AG22" s="41" t="e">
        <f>IF('Period selection'!$I$29,Datas!AG5,NA())</f>
        <v>#N/A</v>
      </c>
      <c r="AH22" s="41" t="e">
        <f>IF('Period selection'!$I$29,Datas!AH5,NA())</f>
        <v>#N/A</v>
      </c>
      <c r="AI22" s="41" t="e">
        <f>IF('Period selection'!$I$29,Datas!AI5,NA())</f>
        <v>#N/A</v>
      </c>
      <c r="AJ22" s="41" t="e">
        <f>IF('Period selection'!$I$29,Datas!AJ5,NA())</f>
        <v>#N/A</v>
      </c>
      <c r="AK22" s="41" t="e">
        <f>IF('Period selection'!$I$29,Datas!AK5,NA())</f>
        <v>#N/A</v>
      </c>
      <c r="AL22" s="41" t="e">
        <f>IF('Period selection'!$I$29,Datas!AL5,NA())</f>
        <v>#N/A</v>
      </c>
      <c r="AM22" s="41" t="e">
        <f>IF('Period selection'!$I$29,Datas!AM5,NA())</f>
        <v>#N/A</v>
      </c>
      <c r="AN22" s="41" t="e">
        <f>IF('Period selection'!$I$30,Datas!AN5,NA())</f>
        <v>#N/A</v>
      </c>
      <c r="AO22" s="41" t="e">
        <f>IF('Period selection'!$I$30,Datas!AO5,NA())</f>
        <v>#N/A</v>
      </c>
      <c r="AP22" s="41" t="e">
        <f>IF('Period selection'!$I$30,Datas!AP5,NA())</f>
        <v>#N/A</v>
      </c>
      <c r="AQ22" s="41" t="e">
        <f>IF('Period selection'!$I$30,Datas!AQ5,NA())</f>
        <v>#N/A</v>
      </c>
      <c r="AR22" s="41" t="e">
        <f>IF('Period selection'!$I$30,Datas!AR5,NA())</f>
        <v>#N/A</v>
      </c>
      <c r="AS22" s="41" t="e">
        <f>IF('Period selection'!$I$30,Datas!AS5,NA())</f>
        <v>#N/A</v>
      </c>
      <c r="AT22" s="41" t="e">
        <f>IF('Period selection'!$I$30,Datas!AT5,NA())</f>
        <v>#N/A</v>
      </c>
      <c r="AU22" s="41" t="e">
        <f>IF('Period selection'!$I$31,Datas!AU5,NA())</f>
        <v>#N/A</v>
      </c>
      <c r="AV22" s="41" t="e">
        <f>IF('Period selection'!$I$31,Datas!AV5,NA())</f>
        <v>#N/A</v>
      </c>
      <c r="AW22" s="41" t="e">
        <f>IF('Period selection'!$I$31,Datas!AW5,NA())</f>
        <v>#N/A</v>
      </c>
      <c r="AX22" s="41" t="e">
        <f>IF('Period selection'!$I$31,Datas!AX5,NA())</f>
        <v>#N/A</v>
      </c>
      <c r="AY22" s="41" t="e">
        <f>IF('Period selection'!$I$31,Datas!AY5,NA())</f>
        <v>#N/A</v>
      </c>
      <c r="AZ22" s="41" t="e">
        <f>IF('Period selection'!$I$31,Datas!AZ5,NA())</f>
        <v>#N/A</v>
      </c>
      <c r="BA22" s="41" t="e">
        <f>IF('Period selection'!$I$31,Datas!BA5,NA())</f>
        <v>#N/A</v>
      </c>
      <c r="BB22" s="41" t="e">
        <f>IF('Period selection'!$I$32,Datas!BB5,NA())</f>
        <v>#N/A</v>
      </c>
      <c r="BC22" s="41" t="e">
        <f>IF('Period selection'!$I$32,Datas!BC5,NA())</f>
        <v>#N/A</v>
      </c>
      <c r="BD22" s="41" t="e">
        <f>IF('Period selection'!$I$32,Datas!BD5,NA())</f>
        <v>#N/A</v>
      </c>
      <c r="BE22" s="41" t="e">
        <f>IF('Period selection'!$I$32,Datas!BE5,NA())</f>
        <v>#N/A</v>
      </c>
      <c r="BF22" s="41" t="e">
        <f>IF('Period selection'!$I$32,Datas!BF5,NA())</f>
        <v>#N/A</v>
      </c>
      <c r="BG22" s="41" t="e">
        <f>IF('Period selection'!$I$32,Datas!BG5,NA())</f>
        <v>#N/A</v>
      </c>
      <c r="BH22" s="41" t="e">
        <f>IF('Period selection'!$I$32,Datas!BH5,NA())</f>
        <v>#N/A</v>
      </c>
      <c r="BI22" s="41" t="e">
        <f>IF('Period selection'!$I$33,Datas!BI5,NA())</f>
        <v>#N/A</v>
      </c>
      <c r="BJ22" s="41" t="e">
        <f>IF('Period selection'!$I$33,Datas!BJ5,NA())</f>
        <v>#N/A</v>
      </c>
      <c r="BK22" s="41" t="e">
        <f>IF('Period selection'!$I$33,Datas!BK5,NA())</f>
        <v>#N/A</v>
      </c>
      <c r="BL22" s="41" t="e">
        <f>IF('Period selection'!$I$33,Datas!BL5,NA())</f>
        <v>#N/A</v>
      </c>
      <c r="BM22" s="41" t="e">
        <f>IF('Period selection'!$I$33,Datas!BM5,NA())</f>
        <v>#N/A</v>
      </c>
      <c r="BN22" s="41" t="e">
        <f>IF('Period selection'!$I$33,Datas!BN5,NA())</f>
        <v>#N/A</v>
      </c>
      <c r="BO22" s="41" t="e">
        <f>IF('Period selection'!$I$33,Datas!BO5,NA())</f>
        <v>#N/A</v>
      </c>
      <c r="BP22" s="41">
        <f>IF('Period selection'!$I$34,Datas!BP5,NA())</f>
        <v>8</v>
      </c>
      <c r="BQ22" s="41">
        <f>IF('Period selection'!$I$34,Datas!BQ5,NA())</f>
        <v>0</v>
      </c>
      <c r="BR22" s="41">
        <f>IF('Period selection'!$I$34,Datas!BR5,NA())</f>
        <v>0</v>
      </c>
      <c r="BS22" s="41">
        <f>IF('Period selection'!$I$34,Datas!BS5,NA())</f>
        <v>0</v>
      </c>
      <c r="BT22" s="41">
        <f>IF('Period selection'!$I$34,Datas!BT5,NA())</f>
        <v>37</v>
      </c>
      <c r="BU22" s="41">
        <f>IF('Period selection'!$I$34,Datas!BU5,NA())</f>
        <v>0</v>
      </c>
      <c r="BV22" s="41">
        <f>IF('Period selection'!$I$34,Datas!BV5,NA())</f>
        <v>0</v>
      </c>
      <c r="BW22" s="41">
        <f>IF('Period selection'!$I$35,Datas!BW5,NA())</f>
        <v>0</v>
      </c>
      <c r="BX22" s="41">
        <f>IF('Period selection'!$I$35,Datas!BX5,NA())</f>
        <v>0</v>
      </c>
      <c r="BY22" s="41">
        <f>IF('Period selection'!$I$35,Datas!BY5,NA())</f>
        <v>0</v>
      </c>
      <c r="BZ22" s="41">
        <f>IF('Period selection'!$I$35,Datas!BZ5,NA())</f>
        <v>0</v>
      </c>
      <c r="CA22" s="41">
        <f>IF('Period selection'!$I$35,Datas!CA5,NA())</f>
        <v>0</v>
      </c>
      <c r="CB22" s="41">
        <f>IF('Period selection'!$I$35,Datas!CB5,NA())</f>
        <v>0</v>
      </c>
      <c r="CC22" s="41">
        <f>IF('Period selection'!$I$35,Datas!CC5,NA())</f>
        <v>0</v>
      </c>
      <c r="CD22" s="41">
        <f>IF('Period selection'!$I$36,Datas!CD5,NA())</f>
        <v>0</v>
      </c>
      <c r="CE22" s="41">
        <f>IF('Period selection'!$I$36,Datas!CE5,NA())</f>
        <v>175</v>
      </c>
      <c r="CF22" s="41">
        <f>IF('Period selection'!$I$36,Datas!CF5,NA())</f>
        <v>147</v>
      </c>
      <c r="CG22" s="41">
        <f>IF('Period selection'!$I$36,Datas!CG5,NA())</f>
        <v>172</v>
      </c>
      <c r="CH22" s="41">
        <f>IF('Period selection'!$I$36,Datas!CH5,NA())</f>
        <v>173</v>
      </c>
      <c r="CI22" s="41">
        <f>IF('Period selection'!$I$36,Datas!CI5,NA())</f>
        <v>260</v>
      </c>
      <c r="CJ22" s="41">
        <f>IF('Period selection'!$I$36,Datas!CJ5,NA())</f>
        <v>156</v>
      </c>
      <c r="CK22" s="41">
        <f>IF('Period selection'!$I$37,Datas!CK5,NA())</f>
        <v>87</v>
      </c>
      <c r="CL22" s="41">
        <f>IF('Period selection'!$I$37,Datas!CL5,NA())</f>
        <v>105</v>
      </c>
      <c r="CM22" s="41">
        <f>IF('Period selection'!$I$37,Datas!CM5,NA())</f>
        <v>80</v>
      </c>
      <c r="CN22" s="41">
        <f>IF('Period selection'!$I$37,Datas!CN5,NA())</f>
        <v>99</v>
      </c>
      <c r="CO22" s="41">
        <f>IF('Period selection'!$I$37,Datas!CO5,NA())</f>
        <v>65</v>
      </c>
      <c r="CP22" s="41">
        <f>IF('Period selection'!$I$37,Datas!CP5,NA())</f>
        <v>256</v>
      </c>
      <c r="CQ22" s="41">
        <f>IF('Period selection'!$I$37,Datas!CQ5,NA())</f>
        <v>201</v>
      </c>
      <c r="CR22" s="41">
        <f>IF('Period selection'!$I$38,Datas!CR5,NA())</f>
        <v>173</v>
      </c>
      <c r="CS22" s="41">
        <f>IF('Period selection'!$I$38,Datas!CS5,NA())</f>
        <v>185</v>
      </c>
      <c r="CT22" s="41">
        <f>IF('Period selection'!$I$38,Datas!CT5,NA())</f>
        <v>80</v>
      </c>
      <c r="CU22" s="41">
        <f>IF('Period selection'!$I$38,Datas!CU5,NA())</f>
        <v>92</v>
      </c>
      <c r="CV22" s="41">
        <f>IF('Period selection'!$I$38,Datas!CV5,NA())</f>
        <v>0</v>
      </c>
      <c r="CW22" s="41">
        <f>IF('Period selection'!$I$38,Datas!CW5,NA())</f>
        <v>0</v>
      </c>
      <c r="CX22" s="41">
        <f>IF('Period selection'!$I$38,Datas!CX5,NA())</f>
        <v>0</v>
      </c>
    </row>
    <row r="23" spans="1:102" s="14" customFormat="1">
      <c r="B23" s="40" t="s">
        <v>2</v>
      </c>
      <c r="C23" s="41" t="e">
        <f>IF('Period selection'!$I$2,Datas!C6,NA())</f>
        <v>#N/A</v>
      </c>
      <c r="D23" s="41" t="e">
        <f>IF('Period selection'!$I$24,Datas!D6,NA())</f>
        <v>#N/A</v>
      </c>
      <c r="E23" s="41" t="e">
        <f>IF('Period selection'!$I$25,Datas!E6,NA())</f>
        <v>#N/A</v>
      </c>
      <c r="F23" s="41" t="e">
        <f>IF('Period selection'!$I$25,Datas!F6,NA())</f>
        <v>#N/A</v>
      </c>
      <c r="G23" s="41" t="e">
        <f>IF('Period selection'!$I$25,Datas!G6,NA())</f>
        <v>#N/A</v>
      </c>
      <c r="H23" s="41" t="e">
        <f>IF('Period selection'!$I$25,Datas!H6,NA())</f>
        <v>#N/A</v>
      </c>
      <c r="I23" s="41" t="e">
        <f>IF('Period selection'!$I$25,Datas!I6,NA())</f>
        <v>#N/A</v>
      </c>
      <c r="J23" s="41" t="e">
        <f>IF('Period selection'!$I$25,Datas!J6,NA())</f>
        <v>#N/A</v>
      </c>
      <c r="K23" s="41" t="e">
        <f>IF('Period selection'!$I$25,Datas!K6,NA())</f>
        <v>#N/A</v>
      </c>
      <c r="L23" s="41" t="e">
        <f>IF('Period selection'!$I$26,Datas!L6,NA())</f>
        <v>#N/A</v>
      </c>
      <c r="M23" s="41" t="e">
        <f>IF('Period selection'!$I$26,Datas!M6,NA())</f>
        <v>#N/A</v>
      </c>
      <c r="N23" s="41" t="e">
        <f>IF('Period selection'!$I$26,Datas!N6,NA())</f>
        <v>#N/A</v>
      </c>
      <c r="O23" s="41" t="e">
        <f>IF('Period selection'!$I$26,Datas!O6,NA())</f>
        <v>#N/A</v>
      </c>
      <c r="P23" s="41" t="e">
        <f>IF('Period selection'!$I$26,Datas!P6,NA())</f>
        <v>#N/A</v>
      </c>
      <c r="Q23" s="41" t="e">
        <f>IF('Period selection'!$I$26,Datas!Q6,NA())</f>
        <v>#N/A</v>
      </c>
      <c r="R23" s="41" t="e">
        <f>IF('Period selection'!$I$26,Datas!R6,NA())</f>
        <v>#N/A</v>
      </c>
      <c r="S23" s="41" t="e">
        <f>IF('Period selection'!$I$27,Datas!S6,NA())</f>
        <v>#N/A</v>
      </c>
      <c r="T23" s="41" t="e">
        <f>IF('Period selection'!$I$27,Datas!T6,NA())</f>
        <v>#N/A</v>
      </c>
      <c r="U23" s="41" t="e">
        <f>IF('Period selection'!$I$27,Datas!U6,NA())</f>
        <v>#N/A</v>
      </c>
      <c r="V23" s="41" t="e">
        <f>IF('Period selection'!$I$27,Datas!V6,NA())</f>
        <v>#N/A</v>
      </c>
      <c r="W23" s="41" t="e">
        <f>IF('Period selection'!$I$27,Datas!W6,NA())</f>
        <v>#N/A</v>
      </c>
      <c r="X23" s="41" t="e">
        <f>IF('Period selection'!$I$27,Datas!X6,NA())</f>
        <v>#N/A</v>
      </c>
      <c r="Y23" s="41" t="e">
        <f>IF('Period selection'!$I$27,Datas!Y6,NA())</f>
        <v>#N/A</v>
      </c>
      <c r="Z23" s="41" t="e">
        <f>IF('Period selection'!$I$28,Datas!Z6,NA())</f>
        <v>#N/A</v>
      </c>
      <c r="AA23" s="41" t="e">
        <f>IF('Period selection'!$I$28,Datas!AA6,NA())</f>
        <v>#N/A</v>
      </c>
      <c r="AB23" s="41" t="e">
        <f>IF('Period selection'!$I$28,Datas!AB6,NA())</f>
        <v>#N/A</v>
      </c>
      <c r="AC23" s="41" t="e">
        <f>IF('Period selection'!$I$28,Datas!AC6,NA())</f>
        <v>#N/A</v>
      </c>
      <c r="AD23" s="41" t="e">
        <f>IF('Period selection'!$I$28,Datas!AD6,NA())</f>
        <v>#N/A</v>
      </c>
      <c r="AE23" s="41" t="e">
        <f>IF('Period selection'!$I$28,Datas!AE6,NA())</f>
        <v>#N/A</v>
      </c>
      <c r="AF23" s="41" t="e">
        <f>IF('Period selection'!$I$28,Datas!AF6,NA())</f>
        <v>#N/A</v>
      </c>
      <c r="AG23" s="41" t="e">
        <f>IF('Period selection'!$I$29,Datas!AG6,NA())</f>
        <v>#N/A</v>
      </c>
      <c r="AH23" s="41" t="e">
        <f>IF('Period selection'!$I$29,Datas!AH6,NA())</f>
        <v>#N/A</v>
      </c>
      <c r="AI23" s="41" t="e">
        <f>IF('Period selection'!$I$29,Datas!AI6,NA())</f>
        <v>#N/A</v>
      </c>
      <c r="AJ23" s="41" t="e">
        <f>IF('Period selection'!$I$29,Datas!AJ6,NA())</f>
        <v>#N/A</v>
      </c>
      <c r="AK23" s="41" t="e">
        <f>IF('Period selection'!$I$29,Datas!AK6,NA())</f>
        <v>#N/A</v>
      </c>
      <c r="AL23" s="41" t="e">
        <f>IF('Period selection'!$I$29,Datas!AL6,NA())</f>
        <v>#N/A</v>
      </c>
      <c r="AM23" s="41" t="e">
        <f>IF('Period selection'!$I$29,Datas!AM6,NA())</f>
        <v>#N/A</v>
      </c>
      <c r="AN23" s="41" t="e">
        <f>IF('Period selection'!$I$30,Datas!AN6,NA())</f>
        <v>#N/A</v>
      </c>
      <c r="AO23" s="41" t="e">
        <f>IF('Period selection'!$I$30,Datas!AO6,NA())</f>
        <v>#N/A</v>
      </c>
      <c r="AP23" s="41" t="e">
        <f>IF('Period selection'!$I$30,Datas!AP6,NA())</f>
        <v>#N/A</v>
      </c>
      <c r="AQ23" s="41" t="e">
        <f>IF('Period selection'!$I$30,Datas!AQ6,NA())</f>
        <v>#N/A</v>
      </c>
      <c r="AR23" s="41" t="e">
        <f>IF('Period selection'!$I$30,Datas!AR6,NA())</f>
        <v>#N/A</v>
      </c>
      <c r="AS23" s="41" t="e">
        <f>IF('Period selection'!$I$30,Datas!AS6,NA())</f>
        <v>#N/A</v>
      </c>
      <c r="AT23" s="41" t="e">
        <f>IF('Period selection'!$I$30,Datas!AT6,NA())</f>
        <v>#N/A</v>
      </c>
      <c r="AU23" s="41" t="e">
        <f>IF('Period selection'!$I$31,Datas!AU6,NA())</f>
        <v>#N/A</v>
      </c>
      <c r="AV23" s="41" t="e">
        <f>IF('Period selection'!$I$31,Datas!AV6,NA())</f>
        <v>#N/A</v>
      </c>
      <c r="AW23" s="41" t="e">
        <f>IF('Period selection'!$I$31,Datas!AW6,NA())</f>
        <v>#N/A</v>
      </c>
      <c r="AX23" s="41" t="e">
        <f>IF('Period selection'!$I$31,Datas!AX6,NA())</f>
        <v>#N/A</v>
      </c>
      <c r="AY23" s="41" t="e">
        <f>IF('Period selection'!$I$31,Datas!AY6,NA())</f>
        <v>#N/A</v>
      </c>
      <c r="AZ23" s="41" t="e">
        <f>IF('Period selection'!$I$31,Datas!AZ6,NA())</f>
        <v>#N/A</v>
      </c>
      <c r="BA23" s="41" t="e">
        <f>IF('Period selection'!$I$31,Datas!BA6,NA())</f>
        <v>#N/A</v>
      </c>
      <c r="BB23" s="41" t="e">
        <f>IF('Period selection'!$I$32,Datas!BB6,NA())</f>
        <v>#N/A</v>
      </c>
      <c r="BC23" s="41" t="e">
        <f>IF('Period selection'!$I$32,Datas!BC6,NA())</f>
        <v>#N/A</v>
      </c>
      <c r="BD23" s="41" t="e">
        <f>IF('Period selection'!$I$32,Datas!BD6,NA())</f>
        <v>#N/A</v>
      </c>
      <c r="BE23" s="41" t="e">
        <f>IF('Period selection'!$I$32,Datas!BE6,NA())</f>
        <v>#N/A</v>
      </c>
      <c r="BF23" s="41" t="e">
        <f>IF('Period selection'!$I$32,Datas!BF6,NA())</f>
        <v>#N/A</v>
      </c>
      <c r="BG23" s="41" t="e">
        <f>IF('Period selection'!$I$32,Datas!BG6,NA())</f>
        <v>#N/A</v>
      </c>
      <c r="BH23" s="41" t="e">
        <f>IF('Period selection'!$I$32,Datas!BH6,NA())</f>
        <v>#N/A</v>
      </c>
      <c r="BI23" s="41" t="e">
        <f>IF('Period selection'!$I$33,Datas!BI6,NA())</f>
        <v>#N/A</v>
      </c>
      <c r="BJ23" s="41" t="e">
        <f>IF('Period selection'!$I$33,Datas!BJ6,NA())</f>
        <v>#N/A</v>
      </c>
      <c r="BK23" s="41" t="e">
        <f>IF('Period selection'!$I$33,Datas!BK6,NA())</f>
        <v>#N/A</v>
      </c>
      <c r="BL23" s="41" t="e">
        <f>IF('Period selection'!$I$33,Datas!BL6,NA())</f>
        <v>#N/A</v>
      </c>
      <c r="BM23" s="41" t="e">
        <f>IF('Period selection'!$I$33,Datas!BM6,NA())</f>
        <v>#N/A</v>
      </c>
      <c r="BN23" s="41" t="e">
        <f>IF('Period selection'!$I$33,Datas!BN6,NA())</f>
        <v>#N/A</v>
      </c>
      <c r="BO23" s="41" t="e">
        <f>IF('Period selection'!$I$33,Datas!BO6,NA())</f>
        <v>#N/A</v>
      </c>
      <c r="BP23" s="41">
        <f>IF('Period selection'!$I$34,Datas!BP6,NA())</f>
        <v>164</v>
      </c>
      <c r="BQ23" s="41">
        <f>IF('Period selection'!$I$34,Datas!BQ6,NA())</f>
        <v>0</v>
      </c>
      <c r="BR23" s="41">
        <f>IF('Period selection'!$I$34,Datas!BR6,NA())</f>
        <v>0</v>
      </c>
      <c r="BS23" s="41">
        <f>IF('Period selection'!$I$34,Datas!BS6,NA())</f>
        <v>0</v>
      </c>
      <c r="BT23" s="41">
        <f>IF('Period selection'!$I$34,Datas!BT6,NA())</f>
        <v>253</v>
      </c>
      <c r="BU23" s="41">
        <f>IF('Period selection'!$I$34,Datas!BU6,NA())</f>
        <v>0</v>
      </c>
      <c r="BV23" s="41">
        <f>IF('Period selection'!$I$34,Datas!BV6,NA())</f>
        <v>0</v>
      </c>
      <c r="BW23" s="41">
        <f>IF('Period selection'!$I$35,Datas!BW6,NA())</f>
        <v>0</v>
      </c>
      <c r="BX23" s="41">
        <f>IF('Period selection'!$I$35,Datas!BX6,NA())</f>
        <v>0</v>
      </c>
      <c r="BY23" s="41">
        <f>IF('Period selection'!$I$35,Datas!BY6,NA())</f>
        <v>0</v>
      </c>
      <c r="BZ23" s="41">
        <f>IF('Period selection'!$I$35,Datas!BZ6,NA())</f>
        <v>0</v>
      </c>
      <c r="CA23" s="41">
        <f>IF('Period selection'!$I$35,Datas!CA6,NA())</f>
        <v>0</v>
      </c>
      <c r="CB23" s="41">
        <f>IF('Period selection'!$I$35,Datas!CB6,NA())</f>
        <v>0</v>
      </c>
      <c r="CC23" s="41">
        <f>IF('Period selection'!$I$35,Datas!CC6,NA())</f>
        <v>0</v>
      </c>
      <c r="CD23" s="41">
        <f>IF('Period selection'!$I$36,Datas!CD6,NA())</f>
        <v>0</v>
      </c>
      <c r="CE23" s="41">
        <f>IF('Period selection'!$I$36,Datas!CE6,NA())</f>
        <v>1019</v>
      </c>
      <c r="CF23" s="41">
        <f>IF('Period selection'!$I$36,Datas!CF6,NA())</f>
        <v>959</v>
      </c>
      <c r="CG23" s="41">
        <f>IF('Period selection'!$I$36,Datas!CG6,NA())</f>
        <v>1230</v>
      </c>
      <c r="CH23" s="41">
        <f>IF('Period selection'!$I$36,Datas!CH6,NA())</f>
        <v>1268</v>
      </c>
      <c r="CI23" s="41">
        <f>IF('Period selection'!$I$36,Datas!CI6,NA())</f>
        <v>1272</v>
      </c>
      <c r="CJ23" s="41">
        <f>IF('Period selection'!$I$36,Datas!CJ6,NA())</f>
        <v>929</v>
      </c>
      <c r="CK23" s="41">
        <f>IF('Period selection'!$I$37,Datas!CK6,NA())</f>
        <v>969</v>
      </c>
      <c r="CL23" s="41">
        <f>IF('Period selection'!$I$37,Datas!CL6,NA())</f>
        <v>850</v>
      </c>
      <c r="CM23" s="41">
        <f>IF('Period selection'!$I$37,Datas!CM6,NA())</f>
        <v>493</v>
      </c>
      <c r="CN23" s="41">
        <f>IF('Period selection'!$I$37,Datas!CN6,NA())</f>
        <v>509</v>
      </c>
      <c r="CO23" s="41">
        <f>IF('Period selection'!$I$37,Datas!CO6,NA())</f>
        <v>669</v>
      </c>
      <c r="CP23" s="41">
        <f>IF('Period selection'!$I$37,Datas!CP6,NA())</f>
        <v>699</v>
      </c>
      <c r="CQ23" s="41">
        <f>IF('Period selection'!$I$37,Datas!CQ6,NA())</f>
        <v>673</v>
      </c>
      <c r="CR23" s="41">
        <f>IF('Period selection'!$I$38,Datas!CR6,NA())</f>
        <v>693</v>
      </c>
      <c r="CS23" s="41">
        <f>IF('Period selection'!$I$38,Datas!CS6,NA())</f>
        <v>628</v>
      </c>
      <c r="CT23" s="41">
        <f>IF('Period selection'!$I$38,Datas!CT6,NA())</f>
        <v>526</v>
      </c>
      <c r="CU23" s="41">
        <f>IF('Period selection'!$I$38,Datas!CU6,NA())</f>
        <v>763</v>
      </c>
      <c r="CV23" s="41">
        <f>IF('Period selection'!$I$38,Datas!CV6,NA())</f>
        <v>0</v>
      </c>
      <c r="CW23" s="41">
        <f>IF('Period selection'!$I$38,Datas!CW6,NA())</f>
        <v>0</v>
      </c>
      <c r="CX23" s="41">
        <f>IF('Period selection'!$I$38,Datas!CX6,NA())</f>
        <v>0</v>
      </c>
    </row>
    <row r="24" spans="1:102" s="14" customFormat="1">
      <c r="B24" s="40" t="s">
        <v>3</v>
      </c>
      <c r="C24" s="42" t="e">
        <f>IF('Period selection'!$I$2,Datas!C7,NA())</f>
        <v>#N/A</v>
      </c>
      <c r="D24" s="42" t="e">
        <f>IF('Period selection'!$I$24,Datas!D7,NA())</f>
        <v>#N/A</v>
      </c>
      <c r="E24" s="42" t="e">
        <f>IF('Period selection'!$I$25,Datas!E7,NA())</f>
        <v>#N/A</v>
      </c>
      <c r="F24" s="42" t="e">
        <f>IF('Period selection'!$I$25,Datas!F7,NA())</f>
        <v>#N/A</v>
      </c>
      <c r="G24" s="42" t="e">
        <f>IF('Period selection'!$I$25,Datas!G7,NA())</f>
        <v>#N/A</v>
      </c>
      <c r="H24" s="42" t="e">
        <f>IF('Period selection'!$I$25,Datas!H7,NA())</f>
        <v>#N/A</v>
      </c>
      <c r="I24" s="42" t="e">
        <f>IF('Period selection'!$I$25,Datas!I7,NA())</f>
        <v>#N/A</v>
      </c>
      <c r="J24" s="42" t="e">
        <f>IF('Period selection'!$I$25,Datas!J7,NA())</f>
        <v>#N/A</v>
      </c>
      <c r="K24" s="42" t="e">
        <f>IF('Period selection'!$I$25,Datas!K7,NA())</f>
        <v>#N/A</v>
      </c>
      <c r="L24" s="42" t="e">
        <f>IF('Period selection'!$I$26,Datas!L7,NA())</f>
        <v>#N/A</v>
      </c>
      <c r="M24" s="42" t="e">
        <f>IF('Period selection'!$I$26,Datas!M7,NA())</f>
        <v>#N/A</v>
      </c>
      <c r="N24" s="42" t="e">
        <f>IF('Period selection'!$I$26,Datas!N7,NA())</f>
        <v>#N/A</v>
      </c>
      <c r="O24" s="42" t="e">
        <f>IF('Period selection'!$I$26,Datas!O7,NA())</f>
        <v>#N/A</v>
      </c>
      <c r="P24" s="42" t="e">
        <f>IF('Period selection'!$I$26,Datas!P7,NA())</f>
        <v>#N/A</v>
      </c>
      <c r="Q24" s="42" t="e">
        <f>IF('Period selection'!$I$26,Datas!Q7,NA())</f>
        <v>#N/A</v>
      </c>
      <c r="R24" s="42" t="e">
        <f>IF('Period selection'!$I$26,Datas!R7,NA())</f>
        <v>#N/A</v>
      </c>
      <c r="S24" s="42" t="e">
        <f>IF('Period selection'!$I$27,Datas!S7,NA())</f>
        <v>#N/A</v>
      </c>
      <c r="T24" s="42" t="e">
        <f>IF('Period selection'!$I$27,Datas!T7,NA())</f>
        <v>#N/A</v>
      </c>
      <c r="U24" s="42" t="e">
        <f>IF('Period selection'!$I$27,Datas!U7,NA())</f>
        <v>#N/A</v>
      </c>
      <c r="V24" s="42" t="e">
        <f>IF('Period selection'!$I$27,Datas!V7,NA())</f>
        <v>#N/A</v>
      </c>
      <c r="W24" s="42" t="e">
        <f>IF('Period selection'!$I$27,Datas!W7,NA())</f>
        <v>#N/A</v>
      </c>
      <c r="X24" s="42" t="e">
        <f>IF('Period selection'!$I$27,Datas!X7,NA())</f>
        <v>#N/A</v>
      </c>
      <c r="Y24" s="42" t="e">
        <f>IF('Period selection'!$I$27,Datas!Y7,NA())</f>
        <v>#N/A</v>
      </c>
      <c r="Z24" s="42" t="e">
        <f>IF('Period selection'!$I$28,Datas!Z7,NA())</f>
        <v>#N/A</v>
      </c>
      <c r="AA24" s="42" t="e">
        <f>IF('Period selection'!$I$28,Datas!AA7,NA())</f>
        <v>#N/A</v>
      </c>
      <c r="AB24" s="42" t="e">
        <f>IF('Period selection'!$I$28,Datas!AB7,NA())</f>
        <v>#N/A</v>
      </c>
      <c r="AC24" s="42" t="e">
        <f>IF('Period selection'!$I$28,Datas!AC7,NA())</f>
        <v>#N/A</v>
      </c>
      <c r="AD24" s="42" t="e">
        <f>IF('Period selection'!$I$28,Datas!AD7,NA())</f>
        <v>#N/A</v>
      </c>
      <c r="AE24" s="42" t="e">
        <f>IF('Period selection'!$I$28,Datas!AE7,NA())</f>
        <v>#N/A</v>
      </c>
      <c r="AF24" s="42" t="e">
        <f>IF('Period selection'!$I$28,Datas!AF7,NA())</f>
        <v>#N/A</v>
      </c>
      <c r="AG24" s="42" t="e">
        <f>IF('Period selection'!$I$29,Datas!AG7,NA())</f>
        <v>#N/A</v>
      </c>
      <c r="AH24" s="42" t="e">
        <f>IF('Period selection'!$I$29,Datas!AH7,NA())</f>
        <v>#N/A</v>
      </c>
      <c r="AI24" s="42" t="e">
        <f>IF('Period selection'!$I$29,Datas!AI7,NA())</f>
        <v>#N/A</v>
      </c>
      <c r="AJ24" s="42" t="e">
        <f>IF('Period selection'!$I$29,Datas!AJ7,NA())</f>
        <v>#N/A</v>
      </c>
      <c r="AK24" s="42" t="e">
        <f>IF('Period selection'!$I$29,Datas!AK7,NA())</f>
        <v>#N/A</v>
      </c>
      <c r="AL24" s="42" t="e">
        <f>IF('Period selection'!$I$29,Datas!AL7,NA())</f>
        <v>#N/A</v>
      </c>
      <c r="AM24" s="42" t="e">
        <f>IF('Period selection'!$I$29,Datas!AM7,NA())</f>
        <v>#N/A</v>
      </c>
      <c r="AN24" s="42" t="e">
        <f>IF('Period selection'!$I$30,Datas!AN7,NA())</f>
        <v>#N/A</v>
      </c>
      <c r="AO24" s="42" t="e">
        <f>IF('Period selection'!$I$30,Datas!AO7,NA())</f>
        <v>#N/A</v>
      </c>
      <c r="AP24" s="42" t="e">
        <f>IF('Period selection'!$I$30,Datas!AP7,NA())</f>
        <v>#N/A</v>
      </c>
      <c r="AQ24" s="42" t="e">
        <f>IF('Period selection'!$I$30,Datas!AQ7,NA())</f>
        <v>#N/A</v>
      </c>
      <c r="AR24" s="42" t="e">
        <f>IF('Period selection'!$I$30,Datas!AR7,NA())</f>
        <v>#N/A</v>
      </c>
      <c r="AS24" s="42" t="e">
        <f>IF('Period selection'!$I$30,Datas!AS7,NA())</f>
        <v>#N/A</v>
      </c>
      <c r="AT24" s="42" t="e">
        <f>IF('Period selection'!$I$30,Datas!AT7,NA())</f>
        <v>#N/A</v>
      </c>
      <c r="AU24" s="42" t="e">
        <f>IF('Period selection'!$I$31,Datas!AU7,NA())</f>
        <v>#N/A</v>
      </c>
      <c r="AV24" s="42" t="e">
        <f>IF('Period selection'!$I$31,Datas!AV7,NA())</f>
        <v>#N/A</v>
      </c>
      <c r="AW24" s="42" t="e">
        <f>IF('Period selection'!$I$31,Datas!AW7,NA())</f>
        <v>#N/A</v>
      </c>
      <c r="AX24" s="42" t="e">
        <f>IF('Period selection'!$I$31,Datas!AX7,NA())</f>
        <v>#N/A</v>
      </c>
      <c r="AY24" s="42" t="e">
        <f>IF('Period selection'!$I$31,Datas!AY7,NA())</f>
        <v>#N/A</v>
      </c>
      <c r="AZ24" s="42" t="e">
        <f>IF('Period selection'!$I$31,Datas!AZ7,NA())</f>
        <v>#N/A</v>
      </c>
      <c r="BA24" s="42" t="e">
        <f>IF('Period selection'!$I$31,Datas!BA7,NA())</f>
        <v>#N/A</v>
      </c>
      <c r="BB24" s="42" t="e">
        <f>IF('Period selection'!$I$32,Datas!BB7,NA())</f>
        <v>#N/A</v>
      </c>
      <c r="BC24" s="42" t="e">
        <f>IF('Period selection'!$I$32,Datas!BC7,NA())</f>
        <v>#N/A</v>
      </c>
      <c r="BD24" s="42" t="e">
        <f>IF('Period selection'!$I$32,Datas!BD7,NA())</f>
        <v>#N/A</v>
      </c>
      <c r="BE24" s="42" t="e">
        <f>IF('Period selection'!$I$32,Datas!BE7,NA())</f>
        <v>#N/A</v>
      </c>
      <c r="BF24" s="42" t="e">
        <f>IF('Period selection'!$I$32,Datas!BF7,NA())</f>
        <v>#N/A</v>
      </c>
      <c r="BG24" s="42" t="e">
        <f>IF('Period selection'!$I$32,Datas!BG7,NA())</f>
        <v>#N/A</v>
      </c>
      <c r="BH24" s="42" t="e">
        <f>IF('Period selection'!$I$32,Datas!BH7,NA())</f>
        <v>#N/A</v>
      </c>
      <c r="BI24" s="42" t="e">
        <f>IF('Period selection'!$I$33,Datas!BI7,NA())</f>
        <v>#N/A</v>
      </c>
      <c r="BJ24" s="42" t="e">
        <f>IF('Period selection'!$I$33,Datas!BJ7,NA())</f>
        <v>#N/A</v>
      </c>
      <c r="BK24" s="42" t="e">
        <f>IF('Period selection'!$I$33,Datas!BK7,NA())</f>
        <v>#N/A</v>
      </c>
      <c r="BL24" s="42" t="e">
        <f>IF('Period selection'!$I$33,Datas!BL7,NA())</f>
        <v>#N/A</v>
      </c>
      <c r="BM24" s="42" t="e">
        <f>IF('Period selection'!$I$33,Datas!BM7,NA())</f>
        <v>#N/A</v>
      </c>
      <c r="BN24" s="42" t="e">
        <f>IF('Period selection'!$I$33,Datas!BN7,NA())</f>
        <v>#N/A</v>
      </c>
      <c r="BO24" s="42" t="e">
        <f>IF('Period selection'!$I$33,Datas!BO7,NA())</f>
        <v>#N/A</v>
      </c>
      <c r="BP24" s="42">
        <f>IF('Period selection'!$I$34,Datas!BP7,NA())</f>
        <v>4.878048780487805E-2</v>
      </c>
      <c r="BQ24" s="42" t="e">
        <f>IF('Period selection'!$I$34,Datas!BQ7,NA())</f>
        <v>#N/A</v>
      </c>
      <c r="BR24" s="42" t="e">
        <f>IF('Period selection'!$I$34,Datas!BR7,NA())</f>
        <v>#N/A</v>
      </c>
      <c r="BS24" s="42" t="e">
        <f>IF('Period selection'!$I$34,Datas!BS7,NA())</f>
        <v>#N/A</v>
      </c>
      <c r="BT24" s="42">
        <f>IF('Period selection'!$I$34,Datas!BT7,NA())</f>
        <v>0.14624505928853754</v>
      </c>
      <c r="BU24" s="42" t="e">
        <f>IF('Period selection'!$I$34,Datas!BU7,NA())</f>
        <v>#N/A</v>
      </c>
      <c r="BV24" s="42" t="e">
        <f>IF('Period selection'!$I$34,Datas!BV7,NA())</f>
        <v>#N/A</v>
      </c>
      <c r="BW24" s="42" t="e">
        <f>IF('Period selection'!$I$35,Datas!BW7,NA())</f>
        <v>#N/A</v>
      </c>
      <c r="BX24" s="42" t="e">
        <f>IF('Period selection'!$I$35,Datas!BX7,NA())</f>
        <v>#N/A</v>
      </c>
      <c r="BY24" s="42" t="e">
        <f>IF('Period selection'!$I$35,Datas!BY7,NA())</f>
        <v>#N/A</v>
      </c>
      <c r="BZ24" s="42" t="e">
        <f>IF('Period selection'!$I$35,Datas!BZ7,NA())</f>
        <v>#N/A</v>
      </c>
      <c r="CA24" s="42" t="e">
        <f>IF('Period selection'!$I$35,Datas!CA7,NA())</f>
        <v>#N/A</v>
      </c>
      <c r="CB24" s="42" t="e">
        <f>IF('Period selection'!$I$35,Datas!CB7,NA())</f>
        <v>#N/A</v>
      </c>
      <c r="CC24" s="42" t="e">
        <f>IF('Period selection'!$I$35,Datas!CC7,NA())</f>
        <v>#N/A</v>
      </c>
      <c r="CD24" s="42" t="e">
        <f>IF('Period selection'!$I$36,Datas!CD7,NA())</f>
        <v>#N/A</v>
      </c>
      <c r="CE24" s="42">
        <f>IF('Period selection'!$I$36,Datas!CE7,NA())</f>
        <v>0.1717369970559372</v>
      </c>
      <c r="CF24" s="42">
        <f>IF('Period selection'!$I$36,Datas!CF7,NA())</f>
        <v>0.15328467153284672</v>
      </c>
      <c r="CG24" s="42">
        <f>IF('Period selection'!$I$36,Datas!CG7,NA())</f>
        <v>0.13983739837398373</v>
      </c>
      <c r="CH24" s="42">
        <f>IF('Period selection'!$I$36,Datas!CH7,NA())</f>
        <v>0.13643533123028392</v>
      </c>
      <c r="CI24" s="42">
        <f>IF('Period selection'!$I$36,Datas!CI7,NA())</f>
        <v>0.20440251572327045</v>
      </c>
      <c r="CJ24" s="42">
        <f>IF('Period selection'!$I$36,Datas!CJ7,NA())</f>
        <v>0.16792249730893433</v>
      </c>
      <c r="CK24" s="42">
        <f>IF('Period selection'!$I$37,Datas!CK7,NA())</f>
        <v>8.9783281733746126E-2</v>
      </c>
      <c r="CL24" s="42">
        <f>IF('Period selection'!$I$37,Datas!CL7,NA())</f>
        <v>0.12352941176470589</v>
      </c>
      <c r="CM24" s="42">
        <f>IF('Period selection'!$I$37,Datas!CM7,NA())</f>
        <v>0.16227180527383367</v>
      </c>
      <c r="CN24" s="42">
        <f>IF('Period selection'!$I$37,Datas!CN7,NA())</f>
        <v>0.19449901768172889</v>
      </c>
      <c r="CO24" s="42">
        <f>IF('Period selection'!$I$37,Datas!CO7,NA())</f>
        <v>9.7159940209267562E-2</v>
      </c>
      <c r="CP24" s="42">
        <f>IF('Period selection'!$I$37,Datas!CP7,NA())</f>
        <v>0.36623748211731044</v>
      </c>
      <c r="CQ24" s="42">
        <f>IF('Period selection'!$I$37,Datas!CQ7,NA())</f>
        <v>0.29866270430906389</v>
      </c>
      <c r="CR24" s="42">
        <f>IF('Period selection'!$I$38,Datas!CR7,NA())</f>
        <v>0.24963924963924963</v>
      </c>
      <c r="CS24" s="42">
        <f>IF('Period selection'!$I$38,Datas!CS7,NA())</f>
        <v>0.29458598726114649</v>
      </c>
      <c r="CT24" s="42">
        <f>IF('Period selection'!$I$38,Datas!CT7,NA())</f>
        <v>0.15209125475285171</v>
      </c>
      <c r="CU24" s="42">
        <f>IF('Period selection'!$I$38,Datas!CU7,NA())</f>
        <v>0.12057667103538663</v>
      </c>
      <c r="CV24" s="42" t="e">
        <f>IF('Period selection'!$I$38,Datas!CV7,NA())</f>
        <v>#N/A</v>
      </c>
      <c r="CW24" s="42" t="e">
        <f>IF('Period selection'!$I$38,Datas!CW7,NA())</f>
        <v>#N/A</v>
      </c>
      <c r="CX24" s="42" t="e">
        <f>IF('Period selection'!$I$38,Datas!CX7,NA())</f>
        <v>#N/A</v>
      </c>
    </row>
    <row r="25" spans="1:102" s="14" customFormat="1">
      <c r="B25" s="40" t="s">
        <v>4</v>
      </c>
      <c r="C25" s="41" t="e">
        <f>IF('Period selection'!$I$2,Datas!C8,NA())</f>
        <v>#N/A</v>
      </c>
      <c r="D25" s="41" t="e">
        <f>IF('Period selection'!$I$24,Datas!D8,NA())</f>
        <v>#N/A</v>
      </c>
      <c r="E25" s="41" t="e">
        <f>IF('Period selection'!$I$25,Datas!E8,NA())</f>
        <v>#N/A</v>
      </c>
      <c r="F25" s="41" t="e">
        <f>IF('Period selection'!$I$25,Datas!F8,NA())</f>
        <v>#N/A</v>
      </c>
      <c r="G25" s="41" t="e">
        <f>IF('Period selection'!$I$25,Datas!G8,NA())</f>
        <v>#N/A</v>
      </c>
      <c r="H25" s="41" t="e">
        <f>IF('Period selection'!$I$25,Datas!H8,NA())</f>
        <v>#N/A</v>
      </c>
      <c r="I25" s="41" t="e">
        <f>IF('Period selection'!$I$25,Datas!I8,NA())</f>
        <v>#N/A</v>
      </c>
      <c r="J25" s="41" t="e">
        <f>IF('Period selection'!$I$25,Datas!J8,NA())</f>
        <v>#N/A</v>
      </c>
      <c r="K25" s="41" t="e">
        <f>IF('Period selection'!$I$25,Datas!K8,NA())</f>
        <v>#N/A</v>
      </c>
      <c r="L25" s="41" t="e">
        <f>IF('Period selection'!$I$26,Datas!L8,NA())</f>
        <v>#N/A</v>
      </c>
      <c r="M25" s="41" t="e">
        <f>IF('Period selection'!$I$26,Datas!M8,NA())</f>
        <v>#N/A</v>
      </c>
      <c r="N25" s="41" t="e">
        <f>IF('Period selection'!$I$26,Datas!N8,NA())</f>
        <v>#N/A</v>
      </c>
      <c r="O25" s="41" t="e">
        <f>IF('Period selection'!$I$26,Datas!O8,NA())</f>
        <v>#N/A</v>
      </c>
      <c r="P25" s="41" t="e">
        <f>IF('Period selection'!$I$26,Datas!P8,NA())</f>
        <v>#N/A</v>
      </c>
      <c r="Q25" s="41" t="e">
        <f>IF('Period selection'!$I$26,Datas!Q8,NA())</f>
        <v>#N/A</v>
      </c>
      <c r="R25" s="41" t="e">
        <f>IF('Period selection'!$I$26,Datas!R8,NA())</f>
        <v>#N/A</v>
      </c>
      <c r="S25" s="41" t="e">
        <f>IF('Period selection'!$I$27,Datas!S8,NA())</f>
        <v>#N/A</v>
      </c>
      <c r="T25" s="41" t="e">
        <f>IF('Period selection'!$I$27,Datas!T8,NA())</f>
        <v>#N/A</v>
      </c>
      <c r="U25" s="41" t="e">
        <f>IF('Period selection'!$I$27,Datas!U8,NA())</f>
        <v>#N/A</v>
      </c>
      <c r="V25" s="41" t="e">
        <f>IF('Period selection'!$I$27,Datas!V8,NA())</f>
        <v>#N/A</v>
      </c>
      <c r="W25" s="41" t="e">
        <f>IF('Period selection'!$I$27,Datas!W8,NA())</f>
        <v>#N/A</v>
      </c>
      <c r="X25" s="41" t="e">
        <f>IF('Period selection'!$I$27,Datas!X8,NA())</f>
        <v>#N/A</v>
      </c>
      <c r="Y25" s="41" t="e">
        <f>IF('Period selection'!$I$27,Datas!Y8,NA())</f>
        <v>#N/A</v>
      </c>
      <c r="Z25" s="41" t="e">
        <f>IF('Period selection'!$I$28,Datas!Z8,NA())</f>
        <v>#N/A</v>
      </c>
      <c r="AA25" s="41" t="e">
        <f>IF('Period selection'!$I$28,Datas!AA8,NA())</f>
        <v>#N/A</v>
      </c>
      <c r="AB25" s="41" t="e">
        <f>IF('Period selection'!$I$28,Datas!AB8,NA())</f>
        <v>#N/A</v>
      </c>
      <c r="AC25" s="41" t="e">
        <f>IF('Period selection'!$I$28,Datas!AC8,NA())</f>
        <v>#N/A</v>
      </c>
      <c r="AD25" s="41" t="e">
        <f>IF('Period selection'!$I$28,Datas!AD8,NA())</f>
        <v>#N/A</v>
      </c>
      <c r="AE25" s="41" t="e">
        <f>IF('Period selection'!$I$28,Datas!AE8,NA())</f>
        <v>#N/A</v>
      </c>
      <c r="AF25" s="41" t="e">
        <f>IF('Period selection'!$I$28,Datas!AF8,NA())</f>
        <v>#N/A</v>
      </c>
      <c r="AG25" s="41" t="e">
        <f>IF('Period selection'!$I$29,Datas!AG8,NA())</f>
        <v>#N/A</v>
      </c>
      <c r="AH25" s="41" t="e">
        <f>IF('Period selection'!$I$29,Datas!AH8,NA())</f>
        <v>#N/A</v>
      </c>
      <c r="AI25" s="41" t="e">
        <f>IF('Period selection'!$I$29,Datas!AI8,NA())</f>
        <v>#N/A</v>
      </c>
      <c r="AJ25" s="41" t="e">
        <f>IF('Period selection'!$I$29,Datas!AJ8,NA())</f>
        <v>#N/A</v>
      </c>
      <c r="AK25" s="41" t="e">
        <f>IF('Period selection'!$I$29,Datas!AK8,NA())</f>
        <v>#N/A</v>
      </c>
      <c r="AL25" s="41" t="e">
        <f>IF('Period selection'!$I$29,Datas!AL8,NA())</f>
        <v>#N/A</v>
      </c>
      <c r="AM25" s="41" t="e">
        <f>IF('Period selection'!$I$29,Datas!AM8,NA())</f>
        <v>#N/A</v>
      </c>
      <c r="AN25" s="41" t="e">
        <f>IF('Period selection'!$I$30,Datas!AN8,NA())</f>
        <v>#N/A</v>
      </c>
      <c r="AO25" s="41" t="e">
        <f>IF('Period selection'!$I$30,Datas!AO8,NA())</f>
        <v>#N/A</v>
      </c>
      <c r="AP25" s="41" t="e">
        <f>IF('Period selection'!$I$30,Datas!AP8,NA())</f>
        <v>#N/A</v>
      </c>
      <c r="AQ25" s="41" t="e">
        <f>IF('Period selection'!$I$30,Datas!AQ8,NA())</f>
        <v>#N/A</v>
      </c>
      <c r="AR25" s="41" t="e">
        <f>IF('Period selection'!$I$30,Datas!AR8,NA())</f>
        <v>#N/A</v>
      </c>
      <c r="AS25" s="41" t="e">
        <f>IF('Period selection'!$I$30,Datas!AS8,NA())</f>
        <v>#N/A</v>
      </c>
      <c r="AT25" s="41" t="e">
        <f>IF('Period selection'!$I$30,Datas!AT8,NA())</f>
        <v>#N/A</v>
      </c>
      <c r="AU25" s="41" t="e">
        <f>IF('Period selection'!$I$31,Datas!AU8,NA())</f>
        <v>#N/A</v>
      </c>
      <c r="AV25" s="41" t="e">
        <f>IF('Period selection'!$I$31,Datas!AV8,NA())</f>
        <v>#N/A</v>
      </c>
      <c r="AW25" s="41" t="e">
        <f>IF('Period selection'!$I$31,Datas!AW8,NA())</f>
        <v>#N/A</v>
      </c>
      <c r="AX25" s="41" t="e">
        <f>IF('Period selection'!$I$31,Datas!AX8,NA())</f>
        <v>#N/A</v>
      </c>
      <c r="AY25" s="41" t="e">
        <f>IF('Period selection'!$I$31,Datas!AY8,NA())</f>
        <v>#N/A</v>
      </c>
      <c r="AZ25" s="41" t="e">
        <f>IF('Period selection'!$I$31,Datas!AZ8,NA())</f>
        <v>#N/A</v>
      </c>
      <c r="BA25" s="41" t="e">
        <f>IF('Period selection'!$I$31,Datas!BA8,NA())</f>
        <v>#N/A</v>
      </c>
      <c r="BB25" s="41" t="e">
        <f>IF('Period selection'!$I$32,Datas!BB8,NA())</f>
        <v>#N/A</v>
      </c>
      <c r="BC25" s="41" t="e">
        <f>IF('Period selection'!$I$32,Datas!BC8,NA())</f>
        <v>#N/A</v>
      </c>
      <c r="BD25" s="41" t="e">
        <f>IF('Period selection'!$I$32,Datas!BD8,NA())</f>
        <v>#N/A</v>
      </c>
      <c r="BE25" s="41" t="e">
        <f>IF('Period selection'!$I$32,Datas!BE8,NA())</f>
        <v>#N/A</v>
      </c>
      <c r="BF25" s="41" t="e">
        <f>IF('Period selection'!$I$32,Datas!BF8,NA())</f>
        <v>#N/A</v>
      </c>
      <c r="BG25" s="41" t="e">
        <f>IF('Period selection'!$I$32,Datas!BG8,NA())</f>
        <v>#N/A</v>
      </c>
      <c r="BH25" s="41" t="e">
        <f>IF('Period selection'!$I$32,Datas!BH8,NA())</f>
        <v>#N/A</v>
      </c>
      <c r="BI25" s="41" t="e">
        <f>IF('Period selection'!$I$33,Datas!BI8,NA())</f>
        <v>#N/A</v>
      </c>
      <c r="BJ25" s="41" t="e">
        <f>IF('Period selection'!$I$33,Datas!BJ8,NA())</f>
        <v>#N/A</v>
      </c>
      <c r="BK25" s="41" t="e">
        <f>IF('Period selection'!$I$33,Datas!BK8,NA())</f>
        <v>#N/A</v>
      </c>
      <c r="BL25" s="41" t="e">
        <f>IF('Period selection'!$I$33,Datas!BL8,NA())</f>
        <v>#N/A</v>
      </c>
      <c r="BM25" s="41" t="e">
        <f>IF('Period selection'!$I$33,Datas!BM8,NA())</f>
        <v>#N/A</v>
      </c>
      <c r="BN25" s="41" t="e">
        <f>IF('Period selection'!$I$33,Datas!BN8,NA())</f>
        <v>#N/A</v>
      </c>
      <c r="BO25" s="41" t="e">
        <f>IF('Period selection'!$I$33,Datas!BO8,NA())</f>
        <v>#N/A</v>
      </c>
      <c r="BP25" s="41">
        <f>IF('Period selection'!$I$34,Datas!BP8,NA())</f>
        <v>7.15</v>
      </c>
      <c r="BQ25" s="41">
        <f>IF('Period selection'!$I$34,Datas!BQ8,NA())</f>
        <v>0</v>
      </c>
      <c r="BR25" s="41">
        <f>IF('Period selection'!$I$34,Datas!BR8,NA())</f>
        <v>0</v>
      </c>
      <c r="BS25" s="41">
        <f>IF('Period selection'!$I$34,Datas!BS8,NA())</f>
        <v>0</v>
      </c>
      <c r="BT25" s="41">
        <f>IF('Period selection'!$I$34,Datas!BT8,NA())</f>
        <v>7.15</v>
      </c>
      <c r="BU25" s="41">
        <f>IF('Period selection'!$I$34,Datas!BU8,NA())</f>
        <v>0</v>
      </c>
      <c r="BV25" s="41">
        <f>IF('Period selection'!$I$34,Datas!BV8,NA())</f>
        <v>0</v>
      </c>
      <c r="BW25" s="41">
        <f>IF('Period selection'!$I$35,Datas!BW8,NA())</f>
        <v>0</v>
      </c>
      <c r="BX25" s="41">
        <f>IF('Period selection'!$I$35,Datas!BX8,NA())</f>
        <v>0</v>
      </c>
      <c r="BY25" s="41">
        <f>IF('Period selection'!$I$35,Datas!BY8,NA())</f>
        <v>0</v>
      </c>
      <c r="BZ25" s="41">
        <f>IF('Period selection'!$I$35,Datas!BZ8,NA())</f>
        <v>0</v>
      </c>
      <c r="CA25" s="41">
        <f>IF('Period selection'!$I$35,Datas!CA8,NA())</f>
        <v>0</v>
      </c>
      <c r="CB25" s="41">
        <f>IF('Period selection'!$I$35,Datas!CB8,NA())</f>
        <v>0</v>
      </c>
      <c r="CC25" s="41">
        <f>IF('Period selection'!$I$35,Datas!CC8,NA())</f>
        <v>0</v>
      </c>
      <c r="CD25" s="41">
        <f>IF('Period selection'!$I$36,Datas!CD8,NA())</f>
        <v>0</v>
      </c>
      <c r="CE25" s="41">
        <f>IF('Period selection'!$I$36,Datas!CE8,NA())</f>
        <v>22</v>
      </c>
      <c r="CF25" s="41">
        <f>IF('Period selection'!$I$36,Datas!CF8,NA())</f>
        <v>22</v>
      </c>
      <c r="CG25" s="41">
        <f>IF('Period selection'!$I$36,Datas!CG8,NA())</f>
        <v>22</v>
      </c>
      <c r="CH25" s="41">
        <f>IF('Period selection'!$I$36,Datas!CH8,NA())</f>
        <v>22</v>
      </c>
      <c r="CI25" s="41">
        <f>IF('Period selection'!$I$36,Datas!CI8,NA())</f>
        <v>22</v>
      </c>
      <c r="CJ25" s="41">
        <f>IF('Period selection'!$I$36,Datas!CJ8,NA())</f>
        <v>17.7</v>
      </c>
      <c r="CK25" s="41">
        <f>IF('Period selection'!$I$37,Datas!CK8,NA())</f>
        <v>15.33</v>
      </c>
      <c r="CL25" s="41">
        <f>IF('Period selection'!$I$37,Datas!CL8,NA())</f>
        <v>15.33</v>
      </c>
      <c r="CM25" s="41">
        <f>IF('Period selection'!$I$37,Datas!CM8,NA())</f>
        <v>10.5</v>
      </c>
      <c r="CN25" s="41">
        <f>IF('Period selection'!$I$37,Datas!CN8,NA())</f>
        <v>11.5</v>
      </c>
      <c r="CO25" s="41">
        <f>IF('Period selection'!$I$37,Datas!CO8,NA())</f>
        <v>10.5</v>
      </c>
      <c r="CP25" s="41">
        <f>IF('Period selection'!$I$37,Datas!CP8,NA())</f>
        <v>10.5</v>
      </c>
      <c r="CQ25" s="41">
        <f>IF('Period selection'!$I$37,Datas!CQ8,NA())</f>
        <v>10.5</v>
      </c>
      <c r="CR25" s="41">
        <f>IF('Period selection'!$I$38,Datas!CR8,NA())</f>
        <v>10.5</v>
      </c>
      <c r="CS25" s="41">
        <f>IF('Period selection'!$I$38,Datas!CS8,NA())</f>
        <v>10.5</v>
      </c>
      <c r="CT25" s="41">
        <f>IF('Period selection'!$I$38,Datas!CT8,NA())</f>
        <v>10.5</v>
      </c>
      <c r="CU25" s="41">
        <f>IF('Period selection'!$I$38,Datas!CU8,NA())</f>
        <v>10.5</v>
      </c>
      <c r="CV25" s="41">
        <f>IF('Period selection'!$I$38,Datas!CV8,NA())</f>
        <v>0</v>
      </c>
      <c r="CW25" s="41">
        <f>IF('Period selection'!$I$38,Datas!CW8,NA())</f>
        <v>0</v>
      </c>
      <c r="CX25" s="41">
        <f>IF('Period selection'!$I$38,Datas!CX8,NA())</f>
        <v>0</v>
      </c>
    </row>
    <row r="26" spans="1:102" s="14" customFormat="1">
      <c r="B26" s="40" t="s">
        <v>5</v>
      </c>
      <c r="C26" s="41" t="e">
        <f>IF('Period selection'!$I$2,Datas!C9,NA())</f>
        <v>#N/A</v>
      </c>
      <c r="D26" s="41" t="e">
        <f>IF('Period selection'!$I$24,Datas!D9,NA())</f>
        <v>#N/A</v>
      </c>
      <c r="E26" s="41" t="e">
        <f>IF('Period selection'!$I$25,Datas!E9,NA())</f>
        <v>#N/A</v>
      </c>
      <c r="F26" s="41" t="e">
        <f>IF('Period selection'!$I$25,Datas!F9,NA())</f>
        <v>#N/A</v>
      </c>
      <c r="G26" s="41" t="e">
        <f>IF('Period selection'!$I$25,Datas!G9,NA())</f>
        <v>#N/A</v>
      </c>
      <c r="H26" s="41" t="e">
        <f>IF('Period selection'!$I$25,Datas!H9,NA())</f>
        <v>#N/A</v>
      </c>
      <c r="I26" s="41" t="e">
        <f>IF('Period selection'!$I$25,Datas!I9,NA())</f>
        <v>#N/A</v>
      </c>
      <c r="J26" s="41" t="e">
        <f>IF('Period selection'!$I$25,Datas!J9,NA())</f>
        <v>#N/A</v>
      </c>
      <c r="K26" s="41" t="e">
        <f>IF('Period selection'!$I$25,Datas!K9,NA())</f>
        <v>#N/A</v>
      </c>
      <c r="L26" s="41" t="e">
        <f>IF('Period selection'!$I$26,Datas!L9,NA())</f>
        <v>#N/A</v>
      </c>
      <c r="M26" s="41" t="e">
        <f>IF('Period selection'!$I$26,Datas!M9,NA())</f>
        <v>#N/A</v>
      </c>
      <c r="N26" s="41" t="e">
        <f>IF('Period selection'!$I$26,Datas!N9,NA())</f>
        <v>#N/A</v>
      </c>
      <c r="O26" s="41" t="e">
        <f>IF('Period selection'!$I$26,Datas!O9,NA())</f>
        <v>#N/A</v>
      </c>
      <c r="P26" s="41" t="e">
        <f>IF('Period selection'!$I$26,Datas!P9,NA())</f>
        <v>#N/A</v>
      </c>
      <c r="Q26" s="41" t="e">
        <f>IF('Period selection'!$I$26,Datas!Q9,NA())</f>
        <v>#N/A</v>
      </c>
      <c r="R26" s="41" t="e">
        <f>IF('Period selection'!$I$26,Datas!R9,NA())</f>
        <v>#N/A</v>
      </c>
      <c r="S26" s="41" t="e">
        <f>IF('Period selection'!$I$27,Datas!S9,NA())</f>
        <v>#N/A</v>
      </c>
      <c r="T26" s="41" t="e">
        <f>IF('Period selection'!$I$27,Datas!T9,NA())</f>
        <v>#N/A</v>
      </c>
      <c r="U26" s="41" t="e">
        <f>IF('Period selection'!$I$27,Datas!U9,NA())</f>
        <v>#N/A</v>
      </c>
      <c r="V26" s="41" t="e">
        <f>IF('Period selection'!$I$27,Datas!V9,NA())</f>
        <v>#N/A</v>
      </c>
      <c r="W26" s="41" t="e">
        <f>IF('Period selection'!$I$27,Datas!W9,NA())</f>
        <v>#N/A</v>
      </c>
      <c r="X26" s="41" t="e">
        <f>IF('Period selection'!$I$27,Datas!X9,NA())</f>
        <v>#N/A</v>
      </c>
      <c r="Y26" s="41" t="e">
        <f>IF('Period selection'!$I$27,Datas!Y9,NA())</f>
        <v>#N/A</v>
      </c>
      <c r="Z26" s="41" t="e">
        <f>IF('Period selection'!$I$28,Datas!Z9,NA())</f>
        <v>#N/A</v>
      </c>
      <c r="AA26" s="41" t="e">
        <f>IF('Period selection'!$I$28,Datas!AA9,NA())</f>
        <v>#N/A</v>
      </c>
      <c r="AB26" s="41" t="e">
        <f>IF('Period selection'!$I$28,Datas!AB9,NA())</f>
        <v>#N/A</v>
      </c>
      <c r="AC26" s="41" t="e">
        <f>IF('Period selection'!$I$28,Datas!AC9,NA())</f>
        <v>#N/A</v>
      </c>
      <c r="AD26" s="41" t="e">
        <f>IF('Period selection'!$I$28,Datas!AD9,NA())</f>
        <v>#N/A</v>
      </c>
      <c r="AE26" s="41" t="e">
        <f>IF('Period selection'!$I$28,Datas!AE9,NA())</f>
        <v>#N/A</v>
      </c>
      <c r="AF26" s="41" t="e">
        <f>IF('Period selection'!$I$28,Datas!AF9,NA())</f>
        <v>#N/A</v>
      </c>
      <c r="AG26" s="41" t="e">
        <f>IF('Period selection'!$I$29,Datas!AG9,NA())</f>
        <v>#N/A</v>
      </c>
      <c r="AH26" s="41" t="e">
        <f>IF('Period selection'!$I$29,Datas!AH9,NA())</f>
        <v>#N/A</v>
      </c>
      <c r="AI26" s="41" t="e">
        <f>IF('Period selection'!$I$29,Datas!AI9,NA())</f>
        <v>#N/A</v>
      </c>
      <c r="AJ26" s="41" t="e">
        <f>IF('Period selection'!$I$29,Datas!AJ9,NA())</f>
        <v>#N/A</v>
      </c>
      <c r="AK26" s="41" t="e">
        <f>IF('Period selection'!$I$29,Datas!AK9,NA())</f>
        <v>#N/A</v>
      </c>
      <c r="AL26" s="41" t="e">
        <f>IF('Period selection'!$I$29,Datas!AL9,NA())</f>
        <v>#N/A</v>
      </c>
      <c r="AM26" s="41" t="e">
        <f>IF('Period selection'!$I$29,Datas!AM9,NA())</f>
        <v>#N/A</v>
      </c>
      <c r="AN26" s="41" t="e">
        <f>IF('Period selection'!$I$30,Datas!AN9,NA())</f>
        <v>#N/A</v>
      </c>
      <c r="AO26" s="41" t="e">
        <f>IF('Period selection'!$I$30,Datas!AO9,NA())</f>
        <v>#N/A</v>
      </c>
      <c r="AP26" s="41" t="e">
        <f>IF('Period selection'!$I$30,Datas!AP9,NA())</f>
        <v>#N/A</v>
      </c>
      <c r="AQ26" s="41" t="e">
        <f>IF('Period selection'!$I$30,Datas!AQ9,NA())</f>
        <v>#N/A</v>
      </c>
      <c r="AR26" s="41" t="e">
        <f>IF('Period selection'!$I$30,Datas!AR9,NA())</f>
        <v>#N/A</v>
      </c>
      <c r="AS26" s="41" t="e">
        <f>IF('Period selection'!$I$30,Datas!AS9,NA())</f>
        <v>#N/A</v>
      </c>
      <c r="AT26" s="41" t="e">
        <f>IF('Period selection'!$I$30,Datas!AT9,NA())</f>
        <v>#N/A</v>
      </c>
      <c r="AU26" s="41" t="e">
        <f>IF('Period selection'!$I$31,Datas!AU9,NA())</f>
        <v>#N/A</v>
      </c>
      <c r="AV26" s="41" t="e">
        <f>IF('Period selection'!$I$31,Datas!AV9,NA())</f>
        <v>#N/A</v>
      </c>
      <c r="AW26" s="41" t="e">
        <f>IF('Period selection'!$I$31,Datas!AW9,NA())</f>
        <v>#N/A</v>
      </c>
      <c r="AX26" s="41" t="e">
        <f>IF('Period selection'!$I$31,Datas!AX9,NA())</f>
        <v>#N/A</v>
      </c>
      <c r="AY26" s="41" t="e">
        <f>IF('Period selection'!$I$31,Datas!AY9,NA())</f>
        <v>#N/A</v>
      </c>
      <c r="AZ26" s="41" t="e">
        <f>IF('Period selection'!$I$31,Datas!AZ9,NA())</f>
        <v>#N/A</v>
      </c>
      <c r="BA26" s="41" t="e">
        <f>IF('Period selection'!$I$31,Datas!BA9,NA())</f>
        <v>#N/A</v>
      </c>
      <c r="BB26" s="41" t="e">
        <f>IF('Period selection'!$I$32,Datas!BB9,NA())</f>
        <v>#N/A</v>
      </c>
      <c r="BC26" s="41" t="e">
        <f>IF('Period selection'!$I$32,Datas!BC9,NA())</f>
        <v>#N/A</v>
      </c>
      <c r="BD26" s="41" t="e">
        <f>IF('Period selection'!$I$32,Datas!BD9,NA())</f>
        <v>#N/A</v>
      </c>
      <c r="BE26" s="41" t="e">
        <f>IF('Period selection'!$I$32,Datas!BE9,NA())</f>
        <v>#N/A</v>
      </c>
      <c r="BF26" s="41" t="e">
        <f>IF('Period selection'!$I$32,Datas!BF9,NA())</f>
        <v>#N/A</v>
      </c>
      <c r="BG26" s="41" t="e">
        <f>IF('Period selection'!$I$32,Datas!BG9,NA())</f>
        <v>#N/A</v>
      </c>
      <c r="BH26" s="41" t="e">
        <f>IF('Period selection'!$I$32,Datas!BH9,NA())</f>
        <v>#N/A</v>
      </c>
      <c r="BI26" s="41" t="e">
        <f>IF('Period selection'!$I$33,Datas!BI9,NA())</f>
        <v>#N/A</v>
      </c>
      <c r="BJ26" s="41" t="e">
        <f>IF('Period selection'!$I$33,Datas!BJ9,NA())</f>
        <v>#N/A</v>
      </c>
      <c r="BK26" s="41" t="e">
        <f>IF('Period selection'!$I$33,Datas!BK9,NA())</f>
        <v>#N/A</v>
      </c>
      <c r="BL26" s="41" t="e">
        <f>IF('Period selection'!$I$33,Datas!BL9,NA())</f>
        <v>#N/A</v>
      </c>
      <c r="BM26" s="41" t="e">
        <f>IF('Period selection'!$I$33,Datas!BM9,NA())</f>
        <v>#N/A</v>
      </c>
      <c r="BN26" s="41" t="e">
        <f>IF('Period selection'!$I$33,Datas!BN9,NA())</f>
        <v>#N/A</v>
      </c>
      <c r="BO26" s="41" t="e">
        <f>IF('Period selection'!$I$33,Datas!BO9,NA())</f>
        <v>#N/A</v>
      </c>
      <c r="BP26" s="41">
        <f>IF('Period selection'!$I$34,Datas!BP9,NA())</f>
        <v>270</v>
      </c>
      <c r="BQ26" s="41">
        <f>IF('Period selection'!$I$34,Datas!BQ9,NA())</f>
        <v>0</v>
      </c>
      <c r="BR26" s="41">
        <f>IF('Period selection'!$I$34,Datas!BR9,NA())</f>
        <v>0</v>
      </c>
      <c r="BS26" s="41">
        <f>IF('Period selection'!$I$34,Datas!BS9,NA())</f>
        <v>0</v>
      </c>
      <c r="BT26" s="41">
        <f>IF('Period selection'!$I$34,Datas!BT9,NA())</f>
        <v>200</v>
      </c>
      <c r="BU26" s="41">
        <f>IF('Period selection'!$I$34,Datas!BU9,NA())</f>
        <v>0</v>
      </c>
      <c r="BV26" s="41">
        <f>IF('Period selection'!$I$34,Datas!BV9,NA())</f>
        <v>0</v>
      </c>
      <c r="BW26" s="41">
        <f>IF('Period selection'!$I$35,Datas!BW9,NA())</f>
        <v>0</v>
      </c>
      <c r="BX26" s="41">
        <f>IF('Period selection'!$I$35,Datas!BX9,NA())</f>
        <v>0</v>
      </c>
      <c r="BY26" s="41">
        <f>IF('Period selection'!$I$35,Datas!BY9,NA())</f>
        <v>0</v>
      </c>
      <c r="BZ26" s="41">
        <f>IF('Period selection'!$I$35,Datas!BZ9,NA())</f>
        <v>0</v>
      </c>
      <c r="CA26" s="41">
        <f>IF('Period selection'!$I$35,Datas!CA9,NA())</f>
        <v>0</v>
      </c>
      <c r="CB26" s="41">
        <f>IF('Period selection'!$I$35,Datas!CB9,NA())</f>
        <v>0</v>
      </c>
      <c r="CC26" s="41">
        <f>IF('Period selection'!$I$35,Datas!CC9,NA())</f>
        <v>0</v>
      </c>
      <c r="CD26" s="41">
        <f>IF('Period selection'!$I$36,Datas!CD9,NA())</f>
        <v>0</v>
      </c>
      <c r="CE26" s="41">
        <f>IF('Period selection'!$I$36,Datas!CE9,NA())</f>
        <v>315</v>
      </c>
      <c r="CF26" s="41">
        <f>IF('Period selection'!$I$36,Datas!CF9,NA())</f>
        <v>285</v>
      </c>
      <c r="CG26" s="41">
        <f>IF('Period selection'!$I$36,Datas!CG9,NA())</f>
        <v>170</v>
      </c>
      <c r="CH26" s="41">
        <f>IF('Period selection'!$I$36,Datas!CH9,NA())</f>
        <v>145</v>
      </c>
      <c r="CI26" s="41">
        <f>IF('Period selection'!$I$36,Datas!CI9,NA())</f>
        <v>115</v>
      </c>
      <c r="CJ26" s="41">
        <f>IF('Period selection'!$I$36,Datas!CJ9,NA())</f>
        <v>170</v>
      </c>
      <c r="CK26" s="41">
        <f>IF('Period selection'!$I$37,Datas!CK9,NA())</f>
        <v>70</v>
      </c>
      <c r="CL26" s="41">
        <f>IF('Period selection'!$I$37,Datas!CL9,NA())</f>
        <v>130</v>
      </c>
      <c r="CM26" s="41">
        <f>IF('Period selection'!$I$37,Datas!CM9,NA())</f>
        <v>110</v>
      </c>
      <c r="CN26" s="41">
        <f>IF('Period selection'!$I$37,Datas!CN9,NA())</f>
        <v>210</v>
      </c>
      <c r="CO26" s="41">
        <f>IF('Period selection'!$I$37,Datas!CO9,NA())</f>
        <v>60</v>
      </c>
      <c r="CP26" s="41">
        <f>IF('Period selection'!$I$37,Datas!CP9,NA())</f>
        <v>60</v>
      </c>
      <c r="CQ26" s="41">
        <f>IF('Period selection'!$I$37,Datas!CQ9,NA())</f>
        <v>70</v>
      </c>
      <c r="CR26" s="41">
        <f>IF('Period selection'!$I$38,Datas!CR9,NA())</f>
        <v>70</v>
      </c>
      <c r="CS26" s="41">
        <f>IF('Period selection'!$I$38,Datas!CS9,NA())</f>
        <v>110</v>
      </c>
      <c r="CT26" s="41">
        <f>IF('Period selection'!$I$38,Datas!CT9,NA())</f>
        <v>200</v>
      </c>
      <c r="CU26" s="41">
        <f>IF('Period selection'!$I$38,Datas!CU9,NA())</f>
        <v>0</v>
      </c>
      <c r="CV26" s="41">
        <f>IF('Period selection'!$I$38,Datas!CV9,NA())</f>
        <v>0</v>
      </c>
      <c r="CW26" s="41">
        <f>IF('Period selection'!$I$38,Datas!CW9,NA())</f>
        <v>0</v>
      </c>
      <c r="CX26" s="41">
        <f>IF('Period selection'!$I$38,Datas!CX9,NA())</f>
        <v>0</v>
      </c>
    </row>
    <row r="27" spans="1:102" s="14" customFormat="1">
      <c r="B27" s="40" t="s">
        <v>6</v>
      </c>
      <c r="C27" s="41" t="e">
        <f>IF('Period selection'!$I$2,Datas!C11,NA())</f>
        <v>#N/A</v>
      </c>
      <c r="D27" s="41" t="e">
        <f>IF('Period selection'!$I$24,Datas!D11,NA())</f>
        <v>#N/A</v>
      </c>
      <c r="E27" s="41" t="e">
        <f>IF('Period selection'!$I$25,Datas!E11,NA())</f>
        <v>#N/A</v>
      </c>
      <c r="F27" s="41" t="e">
        <f>IF('Period selection'!$I$25,Datas!F11,NA())</f>
        <v>#N/A</v>
      </c>
      <c r="G27" s="41" t="e">
        <f>IF('Period selection'!$I$25,Datas!G11,NA())</f>
        <v>#N/A</v>
      </c>
      <c r="H27" s="41" t="e">
        <f>IF('Period selection'!$I$25,Datas!H11,NA())</f>
        <v>#N/A</v>
      </c>
      <c r="I27" s="41" t="e">
        <f>IF('Period selection'!$I$25,Datas!I11,NA())</f>
        <v>#N/A</v>
      </c>
      <c r="J27" s="41" t="e">
        <f>IF('Period selection'!$I$25,Datas!J11,NA())</f>
        <v>#N/A</v>
      </c>
      <c r="K27" s="41" t="e">
        <f>IF('Period selection'!$I$25,Datas!K11,NA())</f>
        <v>#N/A</v>
      </c>
      <c r="L27" s="41" t="e">
        <f>IF('Period selection'!$I$26,Datas!L11,NA())</f>
        <v>#N/A</v>
      </c>
      <c r="M27" s="41" t="e">
        <f>IF('Period selection'!$I$26,Datas!M11,NA())</f>
        <v>#N/A</v>
      </c>
      <c r="N27" s="41" t="e">
        <f>IF('Period selection'!$I$26,Datas!N11,NA())</f>
        <v>#N/A</v>
      </c>
      <c r="O27" s="41" t="e">
        <f>IF('Period selection'!$I$26,Datas!O11,NA())</f>
        <v>#N/A</v>
      </c>
      <c r="P27" s="41" t="e">
        <f>IF('Period selection'!$I$26,Datas!P11,NA())</f>
        <v>#N/A</v>
      </c>
      <c r="Q27" s="41" t="e">
        <f>IF('Period selection'!$I$26,Datas!Q11,NA())</f>
        <v>#N/A</v>
      </c>
      <c r="R27" s="41" t="e">
        <f>IF('Period selection'!$I$26,Datas!R11,NA())</f>
        <v>#N/A</v>
      </c>
      <c r="S27" s="41" t="e">
        <f>IF('Period selection'!$I$27,Datas!S11,NA())</f>
        <v>#N/A</v>
      </c>
      <c r="T27" s="41" t="e">
        <f>IF('Period selection'!$I$27,Datas!T11,NA())</f>
        <v>#N/A</v>
      </c>
      <c r="U27" s="41" t="e">
        <f>IF('Period selection'!$I$27,Datas!U11,NA())</f>
        <v>#N/A</v>
      </c>
      <c r="V27" s="41" t="e">
        <f>IF('Period selection'!$I$27,Datas!V11,NA())</f>
        <v>#N/A</v>
      </c>
      <c r="W27" s="41" t="e">
        <f>IF('Period selection'!$I$27,Datas!W11,NA())</f>
        <v>#N/A</v>
      </c>
      <c r="X27" s="41" t="e">
        <f>IF('Period selection'!$I$27,Datas!X11,NA())</f>
        <v>#N/A</v>
      </c>
      <c r="Y27" s="41" t="e">
        <f>IF('Period selection'!$I$27,Datas!Y11,NA())</f>
        <v>#N/A</v>
      </c>
      <c r="Z27" s="41" t="e">
        <f>IF('Period selection'!$I$28,Datas!Z11,NA())</f>
        <v>#N/A</v>
      </c>
      <c r="AA27" s="41" t="e">
        <f>IF('Period selection'!$I$28,Datas!AA11,NA())</f>
        <v>#N/A</v>
      </c>
      <c r="AB27" s="41" t="e">
        <f>IF('Period selection'!$I$28,Datas!AB11,NA())</f>
        <v>#N/A</v>
      </c>
      <c r="AC27" s="41" t="e">
        <f>IF('Period selection'!$I$28,Datas!AC11,NA())</f>
        <v>#N/A</v>
      </c>
      <c r="AD27" s="41" t="e">
        <f>IF('Period selection'!$I$28,Datas!AD11,NA())</f>
        <v>#N/A</v>
      </c>
      <c r="AE27" s="41" t="e">
        <f>IF('Period selection'!$I$28,Datas!AE11,NA())</f>
        <v>#N/A</v>
      </c>
      <c r="AF27" s="41" t="e">
        <f>IF('Period selection'!$I$28,Datas!AF11,NA())</f>
        <v>#N/A</v>
      </c>
      <c r="AG27" s="41" t="e">
        <f>IF('Period selection'!$I$29,Datas!AG11,NA())</f>
        <v>#N/A</v>
      </c>
      <c r="AH27" s="41" t="e">
        <f>IF('Period selection'!$I$29,Datas!AH11,NA())</f>
        <v>#N/A</v>
      </c>
      <c r="AI27" s="41" t="e">
        <f>IF('Period selection'!$I$29,Datas!AI11,NA())</f>
        <v>#N/A</v>
      </c>
      <c r="AJ27" s="41" t="e">
        <f>IF('Period selection'!$I$29,Datas!AJ11,NA())</f>
        <v>#N/A</v>
      </c>
      <c r="AK27" s="41" t="e">
        <f>IF('Period selection'!$I$29,Datas!AK11,NA())</f>
        <v>#N/A</v>
      </c>
      <c r="AL27" s="41" t="e">
        <f>IF('Period selection'!$I$29,Datas!AL11,NA())</f>
        <v>#N/A</v>
      </c>
      <c r="AM27" s="41" t="e">
        <f>IF('Period selection'!$I$29,Datas!AM11,NA())</f>
        <v>#N/A</v>
      </c>
      <c r="AN27" s="41" t="e">
        <f>IF('Period selection'!$I$30,Datas!AN11,NA())</f>
        <v>#N/A</v>
      </c>
      <c r="AO27" s="41" t="e">
        <f>IF('Period selection'!$I$30,Datas!AO11,NA())</f>
        <v>#N/A</v>
      </c>
      <c r="AP27" s="41" t="e">
        <f>IF('Period selection'!$I$30,Datas!AP11,NA())</f>
        <v>#N/A</v>
      </c>
      <c r="AQ27" s="41" t="e">
        <f>IF('Period selection'!$I$30,Datas!AQ11,NA())</f>
        <v>#N/A</v>
      </c>
      <c r="AR27" s="41" t="e">
        <f>IF('Period selection'!$I$30,Datas!AR11,NA())</f>
        <v>#N/A</v>
      </c>
      <c r="AS27" s="41" t="e">
        <f>IF('Period selection'!$I$30,Datas!AS11,NA())</f>
        <v>#N/A</v>
      </c>
      <c r="AT27" s="41" t="e">
        <f>IF('Period selection'!$I$30,Datas!AT11,NA())</f>
        <v>#N/A</v>
      </c>
      <c r="AU27" s="41" t="e">
        <f>IF('Period selection'!$I$31,Datas!AU11,NA())</f>
        <v>#N/A</v>
      </c>
      <c r="AV27" s="41" t="e">
        <f>IF('Period selection'!$I$31,Datas!AV11,NA())</f>
        <v>#N/A</v>
      </c>
      <c r="AW27" s="41" t="e">
        <f>IF('Period selection'!$I$31,Datas!AW11,NA())</f>
        <v>#N/A</v>
      </c>
      <c r="AX27" s="41" t="e">
        <f>IF('Period selection'!$I$31,Datas!AX11,NA())</f>
        <v>#N/A</v>
      </c>
      <c r="AY27" s="41" t="e">
        <f>IF('Period selection'!$I$31,Datas!AY11,NA())</f>
        <v>#N/A</v>
      </c>
      <c r="AZ27" s="41" t="e">
        <f>IF('Period selection'!$I$31,Datas!AZ11,NA())</f>
        <v>#N/A</v>
      </c>
      <c r="BA27" s="41" t="e">
        <f>IF('Period selection'!$I$31,Datas!BA11,NA())</f>
        <v>#N/A</v>
      </c>
      <c r="BB27" s="41" t="e">
        <f>IF('Period selection'!$I$32,Datas!BB11,NA())</f>
        <v>#N/A</v>
      </c>
      <c r="BC27" s="41" t="e">
        <f>IF('Period selection'!$I$32,Datas!BC11,NA())</f>
        <v>#N/A</v>
      </c>
      <c r="BD27" s="41" t="e">
        <f>IF('Period selection'!$I$32,Datas!BD11,NA())</f>
        <v>#N/A</v>
      </c>
      <c r="BE27" s="41" t="e">
        <f>IF('Period selection'!$I$32,Datas!BE11,NA())</f>
        <v>#N/A</v>
      </c>
      <c r="BF27" s="41" t="e">
        <f>IF('Period selection'!$I$32,Datas!BF11,NA())</f>
        <v>#N/A</v>
      </c>
      <c r="BG27" s="41" t="e">
        <f>IF('Period selection'!$I$32,Datas!BG11,NA())</f>
        <v>#N/A</v>
      </c>
      <c r="BH27" s="41" t="e">
        <f>IF('Period selection'!$I$32,Datas!BH11,NA())</f>
        <v>#N/A</v>
      </c>
      <c r="BI27" s="41" t="e">
        <f>IF('Period selection'!$I$33,Datas!BI11,NA())</f>
        <v>#N/A</v>
      </c>
      <c r="BJ27" s="41" t="e">
        <f>IF('Period selection'!$I$33,Datas!BJ11,NA())</f>
        <v>#N/A</v>
      </c>
      <c r="BK27" s="41" t="e">
        <f>IF('Period selection'!$I$33,Datas!BK11,NA())</f>
        <v>#N/A</v>
      </c>
      <c r="BL27" s="41" t="e">
        <f>IF('Period selection'!$I$33,Datas!BL11,NA())</f>
        <v>#N/A</v>
      </c>
      <c r="BM27" s="41" t="e">
        <f>IF('Period selection'!$I$33,Datas!BM11,NA())</f>
        <v>#N/A</v>
      </c>
      <c r="BN27" s="41" t="e">
        <f>IF('Period selection'!$I$33,Datas!BN11,NA())</f>
        <v>#N/A</v>
      </c>
      <c r="BO27" s="41" t="e">
        <f>IF('Period selection'!$I$33,Datas!BO11,NA())</f>
        <v>#N/A</v>
      </c>
      <c r="BP27" s="41">
        <f>IF('Period selection'!$I$34,Datas!BP11,NA())</f>
        <v>159</v>
      </c>
      <c r="BQ27" s="41">
        <f>IF('Period selection'!$I$34,Datas!BQ11,NA())</f>
        <v>0</v>
      </c>
      <c r="BR27" s="41">
        <f>IF('Period selection'!$I$34,Datas!BR11,NA())</f>
        <v>0</v>
      </c>
      <c r="BS27" s="41">
        <f>IF('Period selection'!$I$34,Datas!BS11,NA())</f>
        <v>0</v>
      </c>
      <c r="BT27" s="41">
        <f>IF('Period selection'!$I$34,Datas!BT11,NA())</f>
        <v>229</v>
      </c>
      <c r="BU27" s="41">
        <f>IF('Period selection'!$I$34,Datas!BU11,NA())</f>
        <v>0</v>
      </c>
      <c r="BV27" s="41">
        <f>IF('Period selection'!$I$34,Datas!BV11,NA())</f>
        <v>0</v>
      </c>
      <c r="BW27" s="41">
        <f>IF('Period selection'!$I$35,Datas!BW11,NA())</f>
        <v>0</v>
      </c>
      <c r="BX27" s="41">
        <f>IF('Period selection'!$I$35,Datas!BX11,NA())</f>
        <v>0</v>
      </c>
      <c r="BY27" s="41">
        <f>IF('Period selection'!$I$35,Datas!BY11,NA())</f>
        <v>0</v>
      </c>
      <c r="BZ27" s="41">
        <f>IF('Period selection'!$I$35,Datas!BZ11,NA())</f>
        <v>0</v>
      </c>
      <c r="CA27" s="41">
        <f>IF('Period selection'!$I$35,Datas!CA11,NA())</f>
        <v>0</v>
      </c>
      <c r="CB27" s="41">
        <f>IF('Period selection'!$I$35,Datas!CB11,NA())</f>
        <v>0</v>
      </c>
      <c r="CC27" s="41">
        <f>IF('Period selection'!$I$35,Datas!CC11,NA())</f>
        <v>0</v>
      </c>
      <c r="CD27" s="41">
        <f>IF('Period selection'!$I$36,Datas!CD11,NA())</f>
        <v>0</v>
      </c>
      <c r="CE27" s="41">
        <f>IF('Period selection'!$I$36,Datas!CE11,NA())</f>
        <v>1005</v>
      </c>
      <c r="CF27" s="41">
        <f>IF('Period selection'!$I$36,Datas!CF11,NA())</f>
        <v>1035</v>
      </c>
      <c r="CG27" s="41">
        <f>IF('Period selection'!$I$36,Datas!CG11,NA())</f>
        <v>1150</v>
      </c>
      <c r="CH27" s="41">
        <f>IF('Period selection'!$I$36,Datas!CH11,NA())</f>
        <v>1175</v>
      </c>
      <c r="CI27" s="41">
        <f>IF('Period selection'!$I$36,Datas!CI11,NA())</f>
        <v>1205</v>
      </c>
      <c r="CJ27" s="41">
        <f>IF('Period selection'!$I$36,Datas!CJ11,NA())</f>
        <v>892</v>
      </c>
      <c r="CK27" s="41">
        <f>IF('Period selection'!$I$37,Datas!CK11,NA())</f>
        <v>849.8</v>
      </c>
      <c r="CL27" s="41">
        <f>IF('Period selection'!$I$37,Datas!CL11,NA())</f>
        <v>789.8</v>
      </c>
      <c r="CM27" s="41">
        <f>IF('Period selection'!$I$37,Datas!CM11,NA())</f>
        <v>520</v>
      </c>
      <c r="CN27" s="41">
        <f>IF('Period selection'!$I$37,Datas!CN11,NA())</f>
        <v>480</v>
      </c>
      <c r="CO27" s="41">
        <f>IF('Period selection'!$I$37,Datas!CO11,NA())</f>
        <v>570</v>
      </c>
      <c r="CP27" s="41">
        <f>IF('Period selection'!$I$37,Datas!CP11,NA())</f>
        <v>570</v>
      </c>
      <c r="CQ27" s="41">
        <f>IF('Period selection'!$I$37,Datas!CQ11,NA())</f>
        <v>560</v>
      </c>
      <c r="CR27" s="41">
        <f>IF('Period selection'!$I$38,Datas!CR11,NA())</f>
        <v>560</v>
      </c>
      <c r="CS27" s="41">
        <f>IF('Period selection'!$I$38,Datas!CS11,NA())</f>
        <v>520</v>
      </c>
      <c r="CT27" s="41">
        <f>IF('Period selection'!$I$38,Datas!CT11,NA())</f>
        <v>430</v>
      </c>
      <c r="CU27" s="41">
        <f>IF('Period selection'!$I$38,Datas!CU11,NA())</f>
        <v>630</v>
      </c>
      <c r="CV27" s="41">
        <f>IF('Period selection'!$I$38,Datas!CV11,NA())</f>
        <v>0</v>
      </c>
      <c r="CW27" s="41">
        <f>IF('Period selection'!$I$38,Datas!CW11,NA())</f>
        <v>0</v>
      </c>
      <c r="CX27" s="41">
        <f>IF('Period selection'!$I$38,Datas!CX11,NA())</f>
        <v>0</v>
      </c>
    </row>
    <row r="28" spans="1:102" s="14" customFormat="1">
      <c r="B28" s="40" t="s">
        <v>7</v>
      </c>
      <c r="C28" s="41" t="e">
        <f>IF('Period selection'!$I$2,Datas!C12,NA())</f>
        <v>#N/A</v>
      </c>
      <c r="D28" s="41" t="e">
        <f>IF('Period selection'!$I$24,Datas!D12,NA())</f>
        <v>#N/A</v>
      </c>
      <c r="E28" s="41" t="e">
        <f>IF('Period selection'!$I$25,Datas!E12,NA())</f>
        <v>#N/A</v>
      </c>
      <c r="F28" s="41" t="e">
        <f>IF('Period selection'!$I$25,Datas!F12,NA())</f>
        <v>#N/A</v>
      </c>
      <c r="G28" s="41" t="e">
        <f>IF('Period selection'!$I$25,Datas!G12,NA())</f>
        <v>#N/A</v>
      </c>
      <c r="H28" s="41" t="e">
        <f>IF('Period selection'!$I$25,Datas!H12,NA())</f>
        <v>#N/A</v>
      </c>
      <c r="I28" s="41" t="e">
        <f>IF('Period selection'!$I$25,Datas!I12,NA())</f>
        <v>#N/A</v>
      </c>
      <c r="J28" s="41" t="e">
        <f>IF('Period selection'!$I$25,Datas!J12,NA())</f>
        <v>#N/A</v>
      </c>
      <c r="K28" s="41" t="e">
        <f>IF('Period selection'!$I$25,Datas!K12,NA())</f>
        <v>#N/A</v>
      </c>
      <c r="L28" s="41" t="e">
        <f>IF('Period selection'!$I$26,Datas!L12,NA())</f>
        <v>#N/A</v>
      </c>
      <c r="M28" s="41" t="e">
        <f>IF('Period selection'!$I$26,Datas!M12,NA())</f>
        <v>#N/A</v>
      </c>
      <c r="N28" s="41" t="e">
        <f>IF('Period selection'!$I$26,Datas!N12,NA())</f>
        <v>#N/A</v>
      </c>
      <c r="O28" s="41" t="e">
        <f>IF('Period selection'!$I$26,Datas!O12,NA())</f>
        <v>#N/A</v>
      </c>
      <c r="P28" s="41" t="e">
        <f>IF('Period selection'!$I$26,Datas!P12,NA())</f>
        <v>#N/A</v>
      </c>
      <c r="Q28" s="41" t="e">
        <f>IF('Period selection'!$I$26,Datas!Q12,NA())</f>
        <v>#N/A</v>
      </c>
      <c r="R28" s="41" t="e">
        <f>IF('Period selection'!$I$26,Datas!R12,NA())</f>
        <v>#N/A</v>
      </c>
      <c r="S28" s="41" t="e">
        <f>IF('Period selection'!$I$27,Datas!S12,NA())</f>
        <v>#N/A</v>
      </c>
      <c r="T28" s="41" t="e">
        <f>IF('Period selection'!$I$27,Datas!T12,NA())</f>
        <v>#N/A</v>
      </c>
      <c r="U28" s="41" t="e">
        <f>IF('Period selection'!$I$27,Datas!U12,NA())</f>
        <v>#N/A</v>
      </c>
      <c r="V28" s="41" t="e">
        <f>IF('Period selection'!$I$27,Datas!V12,NA())</f>
        <v>#N/A</v>
      </c>
      <c r="W28" s="41" t="e">
        <f>IF('Period selection'!$I$27,Datas!W12,NA())</f>
        <v>#N/A</v>
      </c>
      <c r="X28" s="41" t="e">
        <f>IF('Period selection'!$I$27,Datas!X12,NA())</f>
        <v>#N/A</v>
      </c>
      <c r="Y28" s="41" t="e">
        <f>IF('Period selection'!$I$27,Datas!Y12,NA())</f>
        <v>#N/A</v>
      </c>
      <c r="Z28" s="41" t="e">
        <f>IF('Period selection'!$I$28,Datas!Z12,NA())</f>
        <v>#N/A</v>
      </c>
      <c r="AA28" s="41" t="e">
        <f>IF('Period selection'!$I$28,Datas!AA12,NA())</f>
        <v>#N/A</v>
      </c>
      <c r="AB28" s="41" t="e">
        <f>IF('Period selection'!$I$28,Datas!AB12,NA())</f>
        <v>#N/A</v>
      </c>
      <c r="AC28" s="41" t="e">
        <f>IF('Period selection'!$I$28,Datas!AC12,NA())</f>
        <v>#N/A</v>
      </c>
      <c r="AD28" s="41" t="e">
        <f>IF('Period selection'!$I$28,Datas!AD12,NA())</f>
        <v>#N/A</v>
      </c>
      <c r="AE28" s="41" t="e">
        <f>IF('Period selection'!$I$28,Datas!AE12,NA())</f>
        <v>#N/A</v>
      </c>
      <c r="AF28" s="41" t="e">
        <f>IF('Period selection'!$I$28,Datas!AF12,NA())</f>
        <v>#N/A</v>
      </c>
      <c r="AG28" s="41" t="e">
        <f>IF('Period selection'!$I$29,Datas!AG12,NA())</f>
        <v>#N/A</v>
      </c>
      <c r="AH28" s="41" t="e">
        <f>IF('Period selection'!$I$29,Datas!AH12,NA())</f>
        <v>#N/A</v>
      </c>
      <c r="AI28" s="41" t="e">
        <f>IF('Period selection'!$I$29,Datas!AI12,NA())</f>
        <v>#N/A</v>
      </c>
      <c r="AJ28" s="41" t="e">
        <f>IF('Period selection'!$I$29,Datas!AJ12,NA())</f>
        <v>#N/A</v>
      </c>
      <c r="AK28" s="41" t="e">
        <f>IF('Period selection'!$I$29,Datas!AK12,NA())</f>
        <v>#N/A</v>
      </c>
      <c r="AL28" s="41" t="e">
        <f>IF('Period selection'!$I$29,Datas!AL12,NA())</f>
        <v>#N/A</v>
      </c>
      <c r="AM28" s="41" t="e">
        <f>IF('Period selection'!$I$29,Datas!AM12,NA())</f>
        <v>#N/A</v>
      </c>
      <c r="AN28" s="41" t="e">
        <f>IF('Period selection'!$I$30,Datas!AN12,NA())</f>
        <v>#N/A</v>
      </c>
      <c r="AO28" s="41" t="e">
        <f>IF('Period selection'!$I$30,Datas!AO12,NA())</f>
        <v>#N/A</v>
      </c>
      <c r="AP28" s="41" t="e">
        <f>IF('Period selection'!$I$30,Datas!AP12,NA())</f>
        <v>#N/A</v>
      </c>
      <c r="AQ28" s="41" t="e">
        <f>IF('Period selection'!$I$30,Datas!AQ12,NA())</f>
        <v>#N/A</v>
      </c>
      <c r="AR28" s="41" t="e">
        <f>IF('Period selection'!$I$30,Datas!AR12,NA())</f>
        <v>#N/A</v>
      </c>
      <c r="AS28" s="41" t="e">
        <f>IF('Period selection'!$I$30,Datas!AS12,NA())</f>
        <v>#N/A</v>
      </c>
      <c r="AT28" s="41" t="e">
        <f>IF('Period selection'!$I$30,Datas!AT12,NA())</f>
        <v>#N/A</v>
      </c>
      <c r="AU28" s="41" t="e">
        <f>IF('Period selection'!$I$31,Datas!AU12,NA())</f>
        <v>#N/A</v>
      </c>
      <c r="AV28" s="41" t="e">
        <f>IF('Period selection'!$I$31,Datas!AV12,NA())</f>
        <v>#N/A</v>
      </c>
      <c r="AW28" s="41" t="e">
        <f>IF('Period selection'!$I$31,Datas!AW12,NA())</f>
        <v>#N/A</v>
      </c>
      <c r="AX28" s="41" t="e">
        <f>IF('Period selection'!$I$31,Datas!AX12,NA())</f>
        <v>#N/A</v>
      </c>
      <c r="AY28" s="41" t="e">
        <f>IF('Period selection'!$I$31,Datas!AY12,NA())</f>
        <v>#N/A</v>
      </c>
      <c r="AZ28" s="41" t="e">
        <f>IF('Period selection'!$I$31,Datas!AZ12,NA())</f>
        <v>#N/A</v>
      </c>
      <c r="BA28" s="41" t="e">
        <f>IF('Period selection'!$I$31,Datas!BA12,NA())</f>
        <v>#N/A</v>
      </c>
      <c r="BB28" s="41" t="e">
        <f>IF('Period selection'!$I$32,Datas!BB12,NA())</f>
        <v>#N/A</v>
      </c>
      <c r="BC28" s="41" t="e">
        <f>IF('Period selection'!$I$32,Datas!BC12,NA())</f>
        <v>#N/A</v>
      </c>
      <c r="BD28" s="41" t="e">
        <f>IF('Period selection'!$I$32,Datas!BD12,NA())</f>
        <v>#N/A</v>
      </c>
      <c r="BE28" s="41" t="e">
        <f>IF('Period selection'!$I$32,Datas!BE12,NA())</f>
        <v>#N/A</v>
      </c>
      <c r="BF28" s="41" t="e">
        <f>IF('Period selection'!$I$32,Datas!BF12,NA())</f>
        <v>#N/A</v>
      </c>
      <c r="BG28" s="41" t="e">
        <f>IF('Period selection'!$I$32,Datas!BG12,NA())</f>
        <v>#N/A</v>
      </c>
      <c r="BH28" s="41" t="e">
        <f>IF('Period selection'!$I$32,Datas!BH12,NA())</f>
        <v>#N/A</v>
      </c>
      <c r="BI28" s="41" t="e">
        <f>IF('Period selection'!$I$33,Datas!BI12,NA())</f>
        <v>#N/A</v>
      </c>
      <c r="BJ28" s="41" t="e">
        <f>IF('Period selection'!$I$33,Datas!BJ12,NA())</f>
        <v>#N/A</v>
      </c>
      <c r="BK28" s="41" t="e">
        <f>IF('Period selection'!$I$33,Datas!BK12,NA())</f>
        <v>#N/A</v>
      </c>
      <c r="BL28" s="41" t="e">
        <f>IF('Period selection'!$I$33,Datas!BL12,NA())</f>
        <v>#N/A</v>
      </c>
      <c r="BM28" s="41" t="e">
        <f>IF('Period selection'!$I$33,Datas!BM12,NA())</f>
        <v>#N/A</v>
      </c>
      <c r="BN28" s="41" t="e">
        <f>IF('Period selection'!$I$33,Datas!BN12,NA())</f>
        <v>#N/A</v>
      </c>
      <c r="BO28" s="41" t="e">
        <f>IF('Period selection'!$I$33,Datas!BO12,NA())</f>
        <v>#N/A</v>
      </c>
      <c r="BP28" s="41">
        <f>IF('Period selection'!$I$34,Datas!BP12,NA())</f>
        <v>572</v>
      </c>
      <c r="BQ28" s="41">
        <f>IF('Period selection'!$I$34,Datas!BQ12,NA())</f>
        <v>0</v>
      </c>
      <c r="BR28" s="41">
        <f>IF('Period selection'!$I$34,Datas!BR12,NA())</f>
        <v>0</v>
      </c>
      <c r="BS28" s="41">
        <f>IF('Period selection'!$I$34,Datas!BS12,NA())</f>
        <v>0</v>
      </c>
      <c r="BT28" s="41">
        <f>IF('Period selection'!$I$34,Datas!BT12,NA())</f>
        <v>572</v>
      </c>
      <c r="BU28" s="41">
        <f>IF('Period selection'!$I$34,Datas!BU12,NA())</f>
        <v>0</v>
      </c>
      <c r="BV28" s="41">
        <f>IF('Period selection'!$I$34,Datas!BV12,NA())</f>
        <v>0</v>
      </c>
      <c r="BW28" s="41">
        <f>IF('Period selection'!$I$35,Datas!BW12,NA())</f>
        <v>0</v>
      </c>
      <c r="BX28" s="41">
        <f>IF('Period selection'!$I$35,Datas!BX12,NA())</f>
        <v>0</v>
      </c>
      <c r="BY28" s="41">
        <f>IF('Period selection'!$I$35,Datas!BY12,NA())</f>
        <v>0</v>
      </c>
      <c r="BZ28" s="41">
        <f>IF('Period selection'!$I$35,Datas!BZ12,NA())</f>
        <v>0</v>
      </c>
      <c r="CA28" s="41">
        <f>IF('Period selection'!$I$35,Datas!CA12,NA())</f>
        <v>0</v>
      </c>
      <c r="CB28" s="41">
        <f>IF('Period selection'!$I$35,Datas!CB12,NA())</f>
        <v>0</v>
      </c>
      <c r="CC28" s="41">
        <f>IF('Period selection'!$I$35,Datas!CC12,NA())</f>
        <v>0</v>
      </c>
      <c r="CD28" s="41">
        <f>IF('Period selection'!$I$36,Datas!CD12,NA())</f>
        <v>0</v>
      </c>
      <c r="CE28" s="41">
        <f>IF('Period selection'!$I$36,Datas!CE12,NA())</f>
        <v>1523.0769230769231</v>
      </c>
      <c r="CF28" s="41">
        <f>IF('Period selection'!$I$36,Datas!CF12,NA())</f>
        <v>1523.0769230769231</v>
      </c>
      <c r="CG28" s="41">
        <f>IF('Period selection'!$I$36,Datas!CG12,NA())</f>
        <v>1523.0769230769231</v>
      </c>
      <c r="CH28" s="41">
        <f>IF('Period selection'!$I$36,Datas!CH12,NA())</f>
        <v>1523.0769230769231</v>
      </c>
      <c r="CI28" s="41">
        <f>IF('Period selection'!$I$36,Datas!CI12,NA())</f>
        <v>1523.0769230769231</v>
      </c>
      <c r="CJ28" s="41">
        <f>IF('Period selection'!$I$36,Datas!CJ12,NA())</f>
        <v>1225.3846153846155</v>
      </c>
      <c r="CK28" s="41">
        <f>IF('Period selection'!$I$37,Datas!CK12,NA())</f>
        <v>1061.3076923076924</v>
      </c>
      <c r="CL28" s="41">
        <f>IF('Period selection'!$I$37,Datas!CL12,NA())</f>
        <v>1061.3076923076924</v>
      </c>
      <c r="CM28" s="41">
        <f>IF('Period selection'!$I$37,Datas!CM12,NA())</f>
        <v>726.92307692307691</v>
      </c>
      <c r="CN28" s="41">
        <f>IF('Period selection'!$I$37,Datas!CN12,NA())</f>
        <v>862.5</v>
      </c>
      <c r="CO28" s="41">
        <f>IF('Period selection'!$I$37,Datas!CO12,NA())</f>
        <v>787.5</v>
      </c>
      <c r="CP28" s="41">
        <f>IF('Period selection'!$I$37,Datas!CP12,NA())</f>
        <v>787.5</v>
      </c>
      <c r="CQ28" s="41">
        <f>IF('Period selection'!$I$37,Datas!CQ12,NA())</f>
        <v>787.5</v>
      </c>
      <c r="CR28" s="41">
        <f>IF('Period selection'!$I$38,Datas!CR12,NA())</f>
        <v>787.5</v>
      </c>
      <c r="CS28" s="41">
        <f>IF('Period selection'!$I$38,Datas!CS12,NA())</f>
        <v>787.5</v>
      </c>
      <c r="CT28" s="41">
        <f>IF('Period selection'!$I$38,Datas!CT12,NA())</f>
        <v>787.5</v>
      </c>
      <c r="CU28" s="41">
        <f>IF('Period selection'!$I$38,Datas!CU12,NA())</f>
        <v>787.5</v>
      </c>
      <c r="CV28" s="41">
        <f>IF('Period selection'!$I$38,Datas!CV12,NA())</f>
        <v>0</v>
      </c>
      <c r="CW28" s="41">
        <f>IF('Period selection'!$I$38,Datas!CW12,NA())</f>
        <v>0</v>
      </c>
      <c r="CX28" s="41">
        <f>IF('Period selection'!$I$38,Datas!CX12,NA())</f>
        <v>0</v>
      </c>
    </row>
    <row r="29" spans="1:102" s="14" customFormat="1">
      <c r="B29" s="40" t="s">
        <v>8</v>
      </c>
      <c r="C29" s="41" t="e">
        <f>IF('Period selection'!$I$2,Datas!C13,NA())</f>
        <v>#N/A</v>
      </c>
      <c r="D29" s="41" t="e">
        <f>IF('Period selection'!$I$24,Datas!D13,NA())</f>
        <v>#N/A</v>
      </c>
      <c r="E29" s="41" t="e">
        <f>IF('Period selection'!$I$25,Datas!E13,NA())</f>
        <v>#N/A</v>
      </c>
      <c r="F29" s="41" t="e">
        <f>IF('Period selection'!$I$25,Datas!F13,NA())</f>
        <v>#N/A</v>
      </c>
      <c r="G29" s="41" t="e">
        <f>IF('Period selection'!$I$25,Datas!G13,NA())</f>
        <v>#N/A</v>
      </c>
      <c r="H29" s="41" t="e">
        <f>IF('Period selection'!$I$25,Datas!H13,NA())</f>
        <v>#N/A</v>
      </c>
      <c r="I29" s="41" t="e">
        <f>IF('Period selection'!$I$25,Datas!I13,NA())</f>
        <v>#N/A</v>
      </c>
      <c r="J29" s="41" t="e">
        <f>IF('Period selection'!$I$25,Datas!J13,NA())</f>
        <v>#N/A</v>
      </c>
      <c r="K29" s="41" t="e">
        <f>IF('Period selection'!$I$25,Datas!K13,NA())</f>
        <v>#N/A</v>
      </c>
      <c r="L29" s="41" t="e">
        <f>IF('Period selection'!$I$26,Datas!L13,NA())</f>
        <v>#N/A</v>
      </c>
      <c r="M29" s="41" t="e">
        <f>IF('Period selection'!$I$26,Datas!M13,NA())</f>
        <v>#N/A</v>
      </c>
      <c r="N29" s="41" t="e">
        <f>IF('Period selection'!$I$26,Datas!N13,NA())</f>
        <v>#N/A</v>
      </c>
      <c r="O29" s="41" t="e">
        <f>IF('Period selection'!$I$26,Datas!O13,NA())</f>
        <v>#N/A</v>
      </c>
      <c r="P29" s="41" t="e">
        <f>IF('Period selection'!$I$26,Datas!P13,NA())</f>
        <v>#N/A</v>
      </c>
      <c r="Q29" s="41" t="e">
        <f>IF('Period selection'!$I$26,Datas!Q13,NA())</f>
        <v>#N/A</v>
      </c>
      <c r="R29" s="41" t="e">
        <f>IF('Period selection'!$I$26,Datas!R13,NA())</f>
        <v>#N/A</v>
      </c>
      <c r="S29" s="41" t="e">
        <f>IF('Period selection'!$I$27,Datas!S13,NA())</f>
        <v>#N/A</v>
      </c>
      <c r="T29" s="41" t="e">
        <f>IF('Period selection'!$I$27,Datas!T13,NA())</f>
        <v>#N/A</v>
      </c>
      <c r="U29" s="41" t="e">
        <f>IF('Period selection'!$I$27,Datas!U13,NA())</f>
        <v>#N/A</v>
      </c>
      <c r="V29" s="41" t="e">
        <f>IF('Period selection'!$I$27,Datas!V13,NA())</f>
        <v>#N/A</v>
      </c>
      <c r="W29" s="41" t="e">
        <f>IF('Period selection'!$I$27,Datas!W13,NA())</f>
        <v>#N/A</v>
      </c>
      <c r="X29" s="41" t="e">
        <f>IF('Period selection'!$I$27,Datas!X13,NA())</f>
        <v>#N/A</v>
      </c>
      <c r="Y29" s="41" t="e">
        <f>IF('Period selection'!$I$27,Datas!Y13,NA())</f>
        <v>#N/A</v>
      </c>
      <c r="Z29" s="41" t="e">
        <f>IF('Period selection'!$I$28,Datas!Z13,NA())</f>
        <v>#N/A</v>
      </c>
      <c r="AA29" s="41" t="e">
        <f>IF('Period selection'!$I$28,Datas!AA13,NA())</f>
        <v>#N/A</v>
      </c>
      <c r="AB29" s="41" t="e">
        <f>IF('Period selection'!$I$28,Datas!AB13,NA())</f>
        <v>#N/A</v>
      </c>
      <c r="AC29" s="41" t="e">
        <f>IF('Period selection'!$I$28,Datas!AC13,NA())</f>
        <v>#N/A</v>
      </c>
      <c r="AD29" s="41" t="e">
        <f>IF('Period selection'!$I$28,Datas!AD13,NA())</f>
        <v>#N/A</v>
      </c>
      <c r="AE29" s="41" t="e">
        <f>IF('Period selection'!$I$28,Datas!AE13,NA())</f>
        <v>#N/A</v>
      </c>
      <c r="AF29" s="41" t="e">
        <f>IF('Period selection'!$I$28,Datas!AF13,NA())</f>
        <v>#N/A</v>
      </c>
      <c r="AG29" s="41" t="e">
        <f>IF('Period selection'!$I$29,Datas!AG13,NA())</f>
        <v>#N/A</v>
      </c>
      <c r="AH29" s="41" t="e">
        <f>IF('Period selection'!$I$29,Datas!AH13,NA())</f>
        <v>#N/A</v>
      </c>
      <c r="AI29" s="41" t="e">
        <f>IF('Period selection'!$I$29,Datas!AI13,NA())</f>
        <v>#N/A</v>
      </c>
      <c r="AJ29" s="41" t="e">
        <f>IF('Period selection'!$I$29,Datas!AJ13,NA())</f>
        <v>#N/A</v>
      </c>
      <c r="AK29" s="41" t="e">
        <f>IF('Period selection'!$I$29,Datas!AK13,NA())</f>
        <v>#N/A</v>
      </c>
      <c r="AL29" s="41" t="e">
        <f>IF('Period selection'!$I$29,Datas!AL13,NA())</f>
        <v>#N/A</v>
      </c>
      <c r="AM29" s="41" t="e">
        <f>IF('Period selection'!$I$29,Datas!AM13,NA())</f>
        <v>#N/A</v>
      </c>
      <c r="AN29" s="41" t="e">
        <f>IF('Period selection'!$I$30,Datas!AN13,NA())</f>
        <v>#N/A</v>
      </c>
      <c r="AO29" s="41" t="e">
        <f>IF('Period selection'!$I$30,Datas!AO13,NA())</f>
        <v>#N/A</v>
      </c>
      <c r="AP29" s="41" t="e">
        <f>IF('Period selection'!$I$30,Datas!AP13,NA())</f>
        <v>#N/A</v>
      </c>
      <c r="AQ29" s="41" t="e">
        <f>IF('Period selection'!$I$30,Datas!AQ13,NA())</f>
        <v>#N/A</v>
      </c>
      <c r="AR29" s="41" t="e">
        <f>IF('Period selection'!$I$30,Datas!AR13,NA())</f>
        <v>#N/A</v>
      </c>
      <c r="AS29" s="41" t="e">
        <f>IF('Period selection'!$I$30,Datas!AS13,NA())</f>
        <v>#N/A</v>
      </c>
      <c r="AT29" s="41" t="e">
        <f>IF('Period selection'!$I$30,Datas!AT13,NA())</f>
        <v>#N/A</v>
      </c>
      <c r="AU29" s="41" t="e">
        <f>IF('Period selection'!$I$31,Datas!AU13,NA())</f>
        <v>#N/A</v>
      </c>
      <c r="AV29" s="41" t="e">
        <f>IF('Period selection'!$I$31,Datas!AV13,NA())</f>
        <v>#N/A</v>
      </c>
      <c r="AW29" s="41" t="e">
        <f>IF('Period selection'!$I$31,Datas!AW13,NA())</f>
        <v>#N/A</v>
      </c>
      <c r="AX29" s="41" t="e">
        <f>IF('Period selection'!$I$31,Datas!AX13,NA())</f>
        <v>#N/A</v>
      </c>
      <c r="AY29" s="41" t="e">
        <f>IF('Period selection'!$I$31,Datas!AY13,NA())</f>
        <v>#N/A</v>
      </c>
      <c r="AZ29" s="41" t="e">
        <f>IF('Period selection'!$I$31,Datas!AZ13,NA())</f>
        <v>#N/A</v>
      </c>
      <c r="BA29" s="41" t="e">
        <f>IF('Period selection'!$I$31,Datas!BA13,NA())</f>
        <v>#N/A</v>
      </c>
      <c r="BB29" s="41" t="e">
        <f>IF('Period selection'!$I$32,Datas!BB13,NA())</f>
        <v>#N/A</v>
      </c>
      <c r="BC29" s="41" t="e">
        <f>IF('Period selection'!$I$32,Datas!BC13,NA())</f>
        <v>#N/A</v>
      </c>
      <c r="BD29" s="41" t="e">
        <f>IF('Period selection'!$I$32,Datas!BD13,NA())</f>
        <v>#N/A</v>
      </c>
      <c r="BE29" s="41" t="e">
        <f>IF('Period selection'!$I$32,Datas!BE13,NA())</f>
        <v>#N/A</v>
      </c>
      <c r="BF29" s="41" t="e">
        <f>IF('Period selection'!$I$32,Datas!BF13,NA())</f>
        <v>#N/A</v>
      </c>
      <c r="BG29" s="41" t="e">
        <f>IF('Period selection'!$I$32,Datas!BG13,NA())</f>
        <v>#N/A</v>
      </c>
      <c r="BH29" s="41" t="e">
        <f>IF('Period selection'!$I$32,Datas!BH13,NA())</f>
        <v>#N/A</v>
      </c>
      <c r="BI29" s="41" t="e">
        <f>IF('Period selection'!$I$33,Datas!BI13,NA())</f>
        <v>#N/A</v>
      </c>
      <c r="BJ29" s="41" t="e">
        <f>IF('Period selection'!$I$33,Datas!BJ13,NA())</f>
        <v>#N/A</v>
      </c>
      <c r="BK29" s="41" t="e">
        <f>IF('Period selection'!$I$33,Datas!BK13,NA())</f>
        <v>#N/A</v>
      </c>
      <c r="BL29" s="41" t="e">
        <f>IF('Period selection'!$I$33,Datas!BL13,NA())</f>
        <v>#N/A</v>
      </c>
      <c r="BM29" s="41" t="e">
        <f>IF('Period selection'!$I$33,Datas!BM13,NA())</f>
        <v>#N/A</v>
      </c>
      <c r="BN29" s="41" t="e">
        <f>IF('Period selection'!$I$33,Datas!BN13,NA())</f>
        <v>#N/A</v>
      </c>
      <c r="BO29" s="41" t="e">
        <f>IF('Period selection'!$I$33,Datas!BO13,NA())</f>
        <v>#N/A</v>
      </c>
      <c r="BP29" s="41">
        <f>IF('Period selection'!$I$34,Datas!BP13,NA())</f>
        <v>45</v>
      </c>
      <c r="BQ29" s="41">
        <f>IF('Period selection'!$I$34,Datas!BQ13,NA())</f>
        <v>0</v>
      </c>
      <c r="BR29" s="41">
        <f>IF('Period selection'!$I$34,Datas!BR13,NA())</f>
        <v>0</v>
      </c>
      <c r="BS29" s="41">
        <f>IF('Period selection'!$I$34,Datas!BS13,NA())</f>
        <v>0</v>
      </c>
      <c r="BT29" s="41">
        <f>IF('Period selection'!$I$34,Datas!BT13,NA())</f>
        <v>45</v>
      </c>
      <c r="BU29" s="41">
        <f>IF('Period selection'!$I$34,Datas!BU13,NA())</f>
        <v>0</v>
      </c>
      <c r="BV29" s="41">
        <f>IF('Period selection'!$I$34,Datas!BV13,NA())</f>
        <v>0</v>
      </c>
      <c r="BW29" s="41">
        <f>IF('Period selection'!$I$35,Datas!BW13,NA())</f>
        <v>0</v>
      </c>
      <c r="BX29" s="41">
        <f>IF('Period selection'!$I$35,Datas!BX13,NA())</f>
        <v>0</v>
      </c>
      <c r="BY29" s="41">
        <f>IF('Period selection'!$I$35,Datas!BY13,NA())</f>
        <v>0</v>
      </c>
      <c r="BZ29" s="41">
        <f>IF('Period selection'!$I$35,Datas!BZ13,NA())</f>
        <v>0</v>
      </c>
      <c r="CA29" s="41">
        <f>IF('Period selection'!$I$35,Datas!CA13,NA())</f>
        <v>0</v>
      </c>
      <c r="CB29" s="41">
        <f>IF('Period selection'!$I$35,Datas!CB13,NA())</f>
        <v>0</v>
      </c>
      <c r="CC29" s="41">
        <f>IF('Period selection'!$I$35,Datas!CC13,NA())</f>
        <v>0</v>
      </c>
      <c r="CD29" s="41">
        <f>IF('Period selection'!$I$36,Datas!CD13,NA())</f>
        <v>0</v>
      </c>
      <c r="CE29" s="41">
        <f>IF('Period selection'!$I$36,Datas!CE13,NA())</f>
        <v>52</v>
      </c>
      <c r="CF29" s="41">
        <f>IF('Period selection'!$I$36,Datas!CF13,NA())</f>
        <v>52</v>
      </c>
      <c r="CG29" s="41">
        <f>IF('Period selection'!$I$36,Datas!CG13,NA())</f>
        <v>52</v>
      </c>
      <c r="CH29" s="41">
        <f>IF('Period selection'!$I$36,Datas!CH13,NA())</f>
        <v>52</v>
      </c>
      <c r="CI29" s="41">
        <f>IF('Period selection'!$I$36,Datas!CI13,NA())</f>
        <v>52</v>
      </c>
      <c r="CJ29" s="41">
        <f>IF('Period selection'!$I$36,Datas!CJ13,NA())</f>
        <v>52</v>
      </c>
      <c r="CK29" s="41">
        <f>IF('Period selection'!$I$37,Datas!CK13,NA())</f>
        <v>52</v>
      </c>
      <c r="CL29" s="41">
        <f>IF('Period selection'!$I$37,Datas!CL13,NA())</f>
        <v>52</v>
      </c>
      <c r="CM29" s="41">
        <f>IF('Period selection'!$I$37,Datas!CM13,NA())</f>
        <v>52</v>
      </c>
      <c r="CN29" s="41">
        <f>IF('Period selection'!$I$37,Datas!CN13,NA())</f>
        <v>48</v>
      </c>
      <c r="CO29" s="41">
        <f>IF('Period selection'!$I$37,Datas!CO13,NA())</f>
        <v>48</v>
      </c>
      <c r="CP29" s="41">
        <f>IF('Period selection'!$I$37,Datas!CP13,NA())</f>
        <v>48</v>
      </c>
      <c r="CQ29" s="41">
        <f>IF('Period selection'!$I$37,Datas!CQ13,NA())</f>
        <v>48</v>
      </c>
      <c r="CR29" s="41">
        <f>IF('Period selection'!$I$38,Datas!CR13,NA())</f>
        <v>48</v>
      </c>
      <c r="CS29" s="41">
        <f>IF('Period selection'!$I$38,Datas!CS13,NA())</f>
        <v>48</v>
      </c>
      <c r="CT29" s="41">
        <f>IF('Period selection'!$I$38,Datas!CT13,NA())</f>
        <v>48</v>
      </c>
      <c r="CU29" s="41">
        <f>IF('Period selection'!$I$38,Datas!CU13,NA())</f>
        <v>48</v>
      </c>
      <c r="CV29" s="41">
        <f>IF('Period selection'!$I$38,Datas!CV13,NA())</f>
        <v>0</v>
      </c>
      <c r="CW29" s="41">
        <f>IF('Period selection'!$I$38,Datas!CW13,NA())</f>
        <v>0</v>
      </c>
      <c r="CX29" s="41">
        <f>IF('Period selection'!$I$38,Datas!CX13,NA())</f>
        <v>0</v>
      </c>
    </row>
    <row r="30" spans="1:102" s="14" customFormat="1">
      <c r="B30" s="40" t="s">
        <v>9</v>
      </c>
      <c r="C30" s="42" t="e">
        <f>IF('Period selection'!$I$2,Datas!C14,NA())</f>
        <v>#N/A</v>
      </c>
      <c r="D30" s="42" t="e">
        <f>IF('Period selection'!$I$24,Datas!D14,NA())</f>
        <v>#N/A</v>
      </c>
      <c r="E30" s="42" t="e">
        <f>IF('Period selection'!$I$25,Datas!E14,NA())</f>
        <v>#N/A</v>
      </c>
      <c r="F30" s="42" t="e">
        <f>IF('Period selection'!$I$25,Datas!F14,NA())</f>
        <v>#N/A</v>
      </c>
      <c r="G30" s="42" t="e">
        <f>IF('Period selection'!$I$25,Datas!G14,NA())</f>
        <v>#N/A</v>
      </c>
      <c r="H30" s="42" t="e">
        <f>IF('Period selection'!$I$25,Datas!H14,NA())</f>
        <v>#N/A</v>
      </c>
      <c r="I30" s="42" t="e">
        <f>IF('Period selection'!$I$25,Datas!I14,NA())</f>
        <v>#N/A</v>
      </c>
      <c r="J30" s="42" t="e">
        <f>IF('Period selection'!$I$25,Datas!J14,NA())</f>
        <v>#N/A</v>
      </c>
      <c r="K30" s="42" t="e">
        <f>IF('Period selection'!$I$25,Datas!K14,NA())</f>
        <v>#N/A</v>
      </c>
      <c r="L30" s="42" t="e">
        <f>IF('Period selection'!$I$26,Datas!L14,NA())</f>
        <v>#N/A</v>
      </c>
      <c r="M30" s="42" t="e">
        <f>IF('Period selection'!$I$26,Datas!M14,NA())</f>
        <v>#N/A</v>
      </c>
      <c r="N30" s="42" t="e">
        <f>IF('Period selection'!$I$26,Datas!N14,NA())</f>
        <v>#N/A</v>
      </c>
      <c r="O30" s="42" t="e">
        <f>IF('Period selection'!$I$26,Datas!O14,NA())</f>
        <v>#N/A</v>
      </c>
      <c r="P30" s="42" t="e">
        <f>IF('Period selection'!$I$26,Datas!P14,NA())</f>
        <v>#N/A</v>
      </c>
      <c r="Q30" s="42" t="e">
        <f>IF('Period selection'!$I$26,Datas!Q14,NA())</f>
        <v>#N/A</v>
      </c>
      <c r="R30" s="42" t="e">
        <f>IF('Period selection'!$I$26,Datas!R14,NA())</f>
        <v>#N/A</v>
      </c>
      <c r="S30" s="42" t="e">
        <f>IF('Period selection'!$I$27,Datas!S14,NA())</f>
        <v>#N/A</v>
      </c>
      <c r="T30" s="42" t="e">
        <f>IF('Period selection'!$I$27,Datas!T14,NA())</f>
        <v>#N/A</v>
      </c>
      <c r="U30" s="42" t="e">
        <f>IF('Period selection'!$I$27,Datas!U14,NA())</f>
        <v>#N/A</v>
      </c>
      <c r="V30" s="42" t="e">
        <f>IF('Period selection'!$I$27,Datas!V14,NA())</f>
        <v>#N/A</v>
      </c>
      <c r="W30" s="42" t="e">
        <f>IF('Period selection'!$I$27,Datas!W14,NA())</f>
        <v>#N/A</v>
      </c>
      <c r="X30" s="42" t="e">
        <f>IF('Period selection'!$I$27,Datas!X14,NA())</f>
        <v>#N/A</v>
      </c>
      <c r="Y30" s="42" t="e">
        <f>IF('Period selection'!$I$27,Datas!Y14,NA())</f>
        <v>#N/A</v>
      </c>
      <c r="Z30" s="42" t="e">
        <f>IF('Period selection'!$I$28,Datas!Z14,NA())</f>
        <v>#N/A</v>
      </c>
      <c r="AA30" s="42" t="e">
        <f>IF('Period selection'!$I$28,Datas!AA14,NA())</f>
        <v>#N/A</v>
      </c>
      <c r="AB30" s="42" t="e">
        <f>IF('Period selection'!$I$28,Datas!AB14,NA())</f>
        <v>#N/A</v>
      </c>
      <c r="AC30" s="42" t="e">
        <f>IF('Period selection'!$I$28,Datas!AC14,NA())</f>
        <v>#N/A</v>
      </c>
      <c r="AD30" s="42" t="e">
        <f>IF('Period selection'!$I$28,Datas!AD14,NA())</f>
        <v>#N/A</v>
      </c>
      <c r="AE30" s="42" t="e">
        <f>IF('Period selection'!$I$28,Datas!AE14,NA())</f>
        <v>#N/A</v>
      </c>
      <c r="AF30" s="42" t="e">
        <f>IF('Period selection'!$I$28,Datas!AF14,NA())</f>
        <v>#N/A</v>
      </c>
      <c r="AG30" s="42" t="e">
        <f>IF('Period selection'!$I$29,Datas!AG14,NA())</f>
        <v>#N/A</v>
      </c>
      <c r="AH30" s="42" t="e">
        <f>IF('Period selection'!$I$29,Datas!AH14,NA())</f>
        <v>#N/A</v>
      </c>
      <c r="AI30" s="42" t="e">
        <f>IF('Period selection'!$I$29,Datas!AI14,NA())</f>
        <v>#N/A</v>
      </c>
      <c r="AJ30" s="42" t="e">
        <f>IF('Period selection'!$I$29,Datas!AJ14,NA())</f>
        <v>#N/A</v>
      </c>
      <c r="AK30" s="42" t="e">
        <f>IF('Period selection'!$I$29,Datas!AK14,NA())</f>
        <v>#N/A</v>
      </c>
      <c r="AL30" s="42" t="e">
        <f>IF('Period selection'!$I$29,Datas!AL14,NA())</f>
        <v>#N/A</v>
      </c>
      <c r="AM30" s="42" t="e">
        <f>IF('Period selection'!$I$29,Datas!AM14,NA())</f>
        <v>#N/A</v>
      </c>
      <c r="AN30" s="42" t="e">
        <f>IF('Period selection'!$I$30,Datas!AN14,NA())</f>
        <v>#N/A</v>
      </c>
      <c r="AO30" s="42" t="e">
        <f>IF('Period selection'!$I$30,Datas!AO14,NA())</f>
        <v>#N/A</v>
      </c>
      <c r="AP30" s="42" t="e">
        <f>IF('Period selection'!$I$30,Datas!AP14,NA())</f>
        <v>#N/A</v>
      </c>
      <c r="AQ30" s="42" t="e">
        <f>IF('Period selection'!$I$30,Datas!AQ14,NA())</f>
        <v>#N/A</v>
      </c>
      <c r="AR30" s="42" t="e">
        <f>IF('Period selection'!$I$30,Datas!AR14,NA())</f>
        <v>#N/A</v>
      </c>
      <c r="AS30" s="42" t="e">
        <f>IF('Period selection'!$I$30,Datas!AS14,NA())</f>
        <v>#N/A</v>
      </c>
      <c r="AT30" s="42" t="e">
        <f>IF('Period selection'!$I$30,Datas!AT14,NA())</f>
        <v>#N/A</v>
      </c>
      <c r="AU30" s="42" t="e">
        <f>IF('Period selection'!$I$31,Datas!AU14,NA())</f>
        <v>#N/A</v>
      </c>
      <c r="AV30" s="42" t="e">
        <f>IF('Period selection'!$I$31,Datas!AV14,NA())</f>
        <v>#N/A</v>
      </c>
      <c r="AW30" s="42" t="e">
        <f>IF('Period selection'!$I$31,Datas!AW14,NA())</f>
        <v>#N/A</v>
      </c>
      <c r="AX30" s="42" t="e">
        <f>IF('Period selection'!$I$31,Datas!AX14,NA())</f>
        <v>#N/A</v>
      </c>
      <c r="AY30" s="42" t="e">
        <f>IF('Period selection'!$I$31,Datas!AY14,NA())</f>
        <v>#N/A</v>
      </c>
      <c r="AZ30" s="42" t="e">
        <f>IF('Period selection'!$I$31,Datas!AZ14,NA())</f>
        <v>#N/A</v>
      </c>
      <c r="BA30" s="42" t="e">
        <f>IF('Period selection'!$I$31,Datas!BA14,NA())</f>
        <v>#N/A</v>
      </c>
      <c r="BB30" s="42" t="e">
        <f>IF('Period selection'!$I$32,Datas!BB14,NA())</f>
        <v>#N/A</v>
      </c>
      <c r="BC30" s="42" t="e">
        <f>IF('Period selection'!$I$32,Datas!BC14,NA())</f>
        <v>#N/A</v>
      </c>
      <c r="BD30" s="42" t="e">
        <f>IF('Period selection'!$I$32,Datas!BD14,NA())</f>
        <v>#N/A</v>
      </c>
      <c r="BE30" s="42" t="e">
        <f>IF('Period selection'!$I$32,Datas!BE14,NA())</f>
        <v>#N/A</v>
      </c>
      <c r="BF30" s="42" t="e">
        <f>IF('Period selection'!$I$32,Datas!BF14,NA())</f>
        <v>#N/A</v>
      </c>
      <c r="BG30" s="42" t="e">
        <f>IF('Period selection'!$I$32,Datas!BG14,NA())</f>
        <v>#N/A</v>
      </c>
      <c r="BH30" s="42" t="e">
        <f>IF('Period selection'!$I$32,Datas!BH14,NA())</f>
        <v>#N/A</v>
      </c>
      <c r="BI30" s="42" t="e">
        <f>IF('Period selection'!$I$33,Datas!BI14,NA())</f>
        <v>#N/A</v>
      </c>
      <c r="BJ30" s="42" t="e">
        <f>IF('Period selection'!$I$33,Datas!BJ14,NA())</f>
        <v>#N/A</v>
      </c>
      <c r="BK30" s="42" t="e">
        <f>IF('Period selection'!$I$33,Datas!BK14,NA())</f>
        <v>#N/A</v>
      </c>
      <c r="BL30" s="42" t="e">
        <f>IF('Period selection'!$I$33,Datas!BL14,NA())</f>
        <v>#N/A</v>
      </c>
      <c r="BM30" s="42" t="e">
        <f>IF('Period selection'!$I$33,Datas!BM14,NA())</f>
        <v>#N/A</v>
      </c>
      <c r="BN30" s="42" t="e">
        <f>IF('Period selection'!$I$33,Datas!BN14,NA())</f>
        <v>#N/A</v>
      </c>
      <c r="BO30" s="42" t="e">
        <f>IF('Period selection'!$I$33,Datas!BO14,NA())</f>
        <v>#N/A</v>
      </c>
      <c r="BP30" s="42">
        <f>IF('Period selection'!$I$34,Datas!BP14,NA())</f>
        <v>0.95121951219512191</v>
      </c>
      <c r="BQ30" s="42" t="e">
        <f>IF('Period selection'!$I$34,Datas!BQ14,NA())</f>
        <v>#N/A</v>
      </c>
      <c r="BR30" s="42" t="e">
        <f>IF('Period selection'!$I$34,Datas!BR14,NA())</f>
        <v>#N/A</v>
      </c>
      <c r="BS30" s="42" t="e">
        <f>IF('Period selection'!$I$34,Datas!BS14,NA())</f>
        <v>#N/A</v>
      </c>
      <c r="BT30" s="42">
        <f>IF('Period selection'!$I$34,Datas!BT14,NA())</f>
        <v>0.85375494071146241</v>
      </c>
      <c r="BU30" s="42" t="e">
        <f>IF('Period selection'!$I$34,Datas!BU14,NA())</f>
        <v>#N/A</v>
      </c>
      <c r="BV30" s="42" t="e">
        <f>IF('Period selection'!$I$34,Datas!BV14,NA())</f>
        <v>#N/A</v>
      </c>
      <c r="BW30" s="42" t="e">
        <f>IF('Period selection'!$I$35,Datas!BW14,NA())</f>
        <v>#N/A</v>
      </c>
      <c r="BX30" s="42" t="e">
        <f>IF('Period selection'!$I$35,Datas!BX14,NA())</f>
        <v>#N/A</v>
      </c>
      <c r="BY30" s="42" t="e">
        <f>IF('Period selection'!$I$35,Datas!BY14,NA())</f>
        <v>#N/A</v>
      </c>
      <c r="BZ30" s="42" t="e">
        <f>IF('Period selection'!$I$35,Datas!BZ14,NA())</f>
        <v>#N/A</v>
      </c>
      <c r="CA30" s="42" t="e">
        <f>IF('Period selection'!$I$35,Datas!CA14,NA())</f>
        <v>#N/A</v>
      </c>
      <c r="CB30" s="42" t="e">
        <f>IF('Period selection'!$I$35,Datas!CB14,NA())</f>
        <v>#N/A</v>
      </c>
      <c r="CC30" s="42" t="e">
        <f>IF('Period selection'!$I$35,Datas!CC14,NA())</f>
        <v>#N/A</v>
      </c>
      <c r="CD30" s="42" t="e">
        <f>IF('Period selection'!$I$36,Datas!CD14,NA())</f>
        <v>#N/A</v>
      </c>
      <c r="CE30" s="42">
        <f>IF('Period selection'!$I$36,Datas!CE14,NA())</f>
        <v>0.82826300294406274</v>
      </c>
      <c r="CF30" s="42">
        <f>IF('Period selection'!$I$36,Datas!CF14,NA())</f>
        <v>0.84671532846715325</v>
      </c>
      <c r="CG30" s="42">
        <f>IF('Period selection'!$I$36,Datas!CG14,NA())</f>
        <v>0.86016260162601621</v>
      </c>
      <c r="CH30" s="42">
        <f>IF('Period selection'!$I$36,Datas!CH14,NA())</f>
        <v>0.86356466876971605</v>
      </c>
      <c r="CI30" s="42">
        <f>IF('Period selection'!$I$36,Datas!CI14,NA())</f>
        <v>0.79559748427672949</v>
      </c>
      <c r="CJ30" s="42">
        <f>IF('Period selection'!$I$36,Datas!CJ14,NA())</f>
        <v>0.83207750269106562</v>
      </c>
      <c r="CK30" s="42">
        <f>IF('Period selection'!$I$37,Datas!CK14,NA())</f>
        <v>0.91021671826625383</v>
      </c>
      <c r="CL30" s="42">
        <f>IF('Period selection'!$I$37,Datas!CL14,NA())</f>
        <v>0.87647058823529411</v>
      </c>
      <c r="CM30" s="42">
        <f>IF('Period selection'!$I$37,Datas!CM14,NA())</f>
        <v>0.83772819472616633</v>
      </c>
      <c r="CN30" s="42">
        <f>IF('Period selection'!$I$37,Datas!CN14,NA())</f>
        <v>0.80550098231827105</v>
      </c>
      <c r="CO30" s="42">
        <f>IF('Period selection'!$I$37,Datas!CO14,NA())</f>
        <v>0.90284005979073245</v>
      </c>
      <c r="CP30" s="42">
        <f>IF('Period selection'!$I$37,Datas!CP14,NA())</f>
        <v>0.63376251788268956</v>
      </c>
      <c r="CQ30" s="42">
        <f>IF('Period selection'!$I$37,Datas!CQ14,NA())</f>
        <v>0.70133729569093606</v>
      </c>
      <c r="CR30" s="42">
        <f>IF('Period selection'!$I$38,Datas!CR14,NA())</f>
        <v>0.75036075036075034</v>
      </c>
      <c r="CS30" s="42">
        <f>IF('Period selection'!$I$38,Datas!CS14,NA())</f>
        <v>0.70541401273885351</v>
      </c>
      <c r="CT30" s="42">
        <f>IF('Period selection'!$I$38,Datas!CT14,NA())</f>
        <v>0.84790874524714832</v>
      </c>
      <c r="CU30" s="42">
        <f>IF('Period selection'!$I$38,Datas!CU14,NA())</f>
        <v>0.87942332896461339</v>
      </c>
      <c r="CV30" s="42" t="e">
        <f>IF('Period selection'!$I$38,Datas!CV14,NA())</f>
        <v>#N/A</v>
      </c>
      <c r="CW30" s="42" t="e">
        <f>IF('Period selection'!$I$38,Datas!CW14,NA())</f>
        <v>#N/A</v>
      </c>
      <c r="CX30" s="42" t="e">
        <f>IF('Period selection'!$I$38,Datas!CX14,NA())</f>
        <v>#N/A</v>
      </c>
    </row>
    <row r="31" spans="1:102" s="14" customFormat="1">
      <c r="B31" s="40" t="s">
        <v>10</v>
      </c>
      <c r="C31" s="42" t="e">
        <f>IF('Period selection'!$I$2,Datas!C15,NA())</f>
        <v>#N/A</v>
      </c>
      <c r="D31" s="42" t="e">
        <f>IF('Period selection'!$I$24,Datas!D15,NA())</f>
        <v>#N/A</v>
      </c>
      <c r="E31" s="42" t="e">
        <f>IF('Period selection'!$I$25,Datas!E15,NA())</f>
        <v>#N/A</v>
      </c>
      <c r="F31" s="42" t="e">
        <f>IF('Period selection'!$I$25,Datas!F15,NA())</f>
        <v>#N/A</v>
      </c>
      <c r="G31" s="42" t="e">
        <f>IF('Period selection'!$I$25,Datas!G15,NA())</f>
        <v>#N/A</v>
      </c>
      <c r="H31" s="42" t="e">
        <f>IF('Period selection'!$I$25,Datas!H15,NA())</f>
        <v>#N/A</v>
      </c>
      <c r="I31" s="42" t="e">
        <f>IF('Period selection'!$I$25,Datas!I15,NA())</f>
        <v>#N/A</v>
      </c>
      <c r="J31" s="42" t="e">
        <f>IF('Period selection'!$I$25,Datas!J15,NA())</f>
        <v>#N/A</v>
      </c>
      <c r="K31" s="42" t="e">
        <f>IF('Period selection'!$I$25,Datas!K15,NA())</f>
        <v>#N/A</v>
      </c>
      <c r="L31" s="42" t="e">
        <f>IF('Period selection'!$I$26,Datas!L15,NA())</f>
        <v>#N/A</v>
      </c>
      <c r="M31" s="42" t="e">
        <f>IF('Period selection'!$I$26,Datas!M15,NA())</f>
        <v>#N/A</v>
      </c>
      <c r="N31" s="42" t="e">
        <f>IF('Period selection'!$I$26,Datas!N15,NA())</f>
        <v>#N/A</v>
      </c>
      <c r="O31" s="42" t="e">
        <f>IF('Period selection'!$I$26,Datas!O15,NA())</f>
        <v>#N/A</v>
      </c>
      <c r="P31" s="42" t="e">
        <f>IF('Period selection'!$I$26,Datas!P15,NA())</f>
        <v>#N/A</v>
      </c>
      <c r="Q31" s="42" t="e">
        <f>IF('Period selection'!$I$26,Datas!Q15,NA())</f>
        <v>#N/A</v>
      </c>
      <c r="R31" s="42" t="e">
        <f>IF('Period selection'!$I$26,Datas!R15,NA())</f>
        <v>#N/A</v>
      </c>
      <c r="S31" s="42" t="e">
        <f>IF('Period selection'!$I$27,Datas!S15,NA())</f>
        <v>#N/A</v>
      </c>
      <c r="T31" s="42" t="e">
        <f>IF('Period selection'!$I$27,Datas!T15,NA())</f>
        <v>#N/A</v>
      </c>
      <c r="U31" s="42" t="e">
        <f>IF('Period selection'!$I$27,Datas!U15,NA())</f>
        <v>#N/A</v>
      </c>
      <c r="V31" s="42" t="e">
        <f>IF('Period selection'!$I$27,Datas!V15,NA())</f>
        <v>#N/A</v>
      </c>
      <c r="W31" s="42" t="e">
        <f>IF('Period selection'!$I$27,Datas!W15,NA())</f>
        <v>#N/A</v>
      </c>
      <c r="X31" s="42" t="e">
        <f>IF('Period selection'!$I$27,Datas!X15,NA())</f>
        <v>#N/A</v>
      </c>
      <c r="Y31" s="42" t="e">
        <f>IF('Period selection'!$I$27,Datas!Y15,NA())</f>
        <v>#N/A</v>
      </c>
      <c r="Z31" s="42" t="e">
        <f>IF('Period selection'!$I$28,Datas!Z15,NA())</f>
        <v>#N/A</v>
      </c>
      <c r="AA31" s="42" t="e">
        <f>IF('Period selection'!$I$28,Datas!AA15,NA())</f>
        <v>#N/A</v>
      </c>
      <c r="AB31" s="42" t="e">
        <f>IF('Period selection'!$I$28,Datas!AB15,NA())</f>
        <v>#N/A</v>
      </c>
      <c r="AC31" s="42" t="e">
        <f>IF('Period selection'!$I$28,Datas!AC15,NA())</f>
        <v>#N/A</v>
      </c>
      <c r="AD31" s="42" t="e">
        <f>IF('Period selection'!$I$28,Datas!AD15,NA())</f>
        <v>#N/A</v>
      </c>
      <c r="AE31" s="42" t="e">
        <f>IF('Period selection'!$I$28,Datas!AE15,NA())</f>
        <v>#N/A</v>
      </c>
      <c r="AF31" s="42" t="e">
        <f>IF('Period selection'!$I$28,Datas!AF15,NA())</f>
        <v>#N/A</v>
      </c>
      <c r="AG31" s="42" t="e">
        <f>IF('Period selection'!$I$29,Datas!AG15,NA())</f>
        <v>#N/A</v>
      </c>
      <c r="AH31" s="42" t="e">
        <f>IF('Period selection'!$I$29,Datas!AH15,NA())</f>
        <v>#N/A</v>
      </c>
      <c r="AI31" s="42" t="e">
        <f>IF('Period selection'!$I$29,Datas!AI15,NA())</f>
        <v>#N/A</v>
      </c>
      <c r="AJ31" s="42" t="e">
        <f>IF('Period selection'!$I$29,Datas!AJ15,NA())</f>
        <v>#N/A</v>
      </c>
      <c r="AK31" s="42" t="e">
        <f>IF('Period selection'!$I$29,Datas!AK15,NA())</f>
        <v>#N/A</v>
      </c>
      <c r="AL31" s="42" t="e">
        <f>IF('Period selection'!$I$29,Datas!AL15,NA())</f>
        <v>#N/A</v>
      </c>
      <c r="AM31" s="42" t="e">
        <f>IF('Period selection'!$I$29,Datas!AM15,NA())</f>
        <v>#N/A</v>
      </c>
      <c r="AN31" s="42" t="e">
        <f>IF('Period selection'!$I$30,Datas!AN15,NA())</f>
        <v>#N/A</v>
      </c>
      <c r="AO31" s="42" t="e">
        <f>IF('Period selection'!$I$30,Datas!AO15,NA())</f>
        <v>#N/A</v>
      </c>
      <c r="AP31" s="42" t="e">
        <f>IF('Period selection'!$I$30,Datas!AP15,NA())</f>
        <v>#N/A</v>
      </c>
      <c r="AQ31" s="42" t="e">
        <f>IF('Period selection'!$I$30,Datas!AQ15,NA())</f>
        <v>#N/A</v>
      </c>
      <c r="AR31" s="42" t="e">
        <f>IF('Period selection'!$I$30,Datas!AR15,NA())</f>
        <v>#N/A</v>
      </c>
      <c r="AS31" s="42" t="e">
        <f>IF('Period selection'!$I$30,Datas!AS15,NA())</f>
        <v>#N/A</v>
      </c>
      <c r="AT31" s="42" t="e">
        <f>IF('Period selection'!$I$30,Datas!AT15,NA())</f>
        <v>#N/A</v>
      </c>
      <c r="AU31" s="42" t="e">
        <f>IF('Period selection'!$I$31,Datas!AU15,NA())</f>
        <v>#N/A</v>
      </c>
      <c r="AV31" s="42" t="e">
        <f>IF('Period selection'!$I$31,Datas!AV15,NA())</f>
        <v>#N/A</v>
      </c>
      <c r="AW31" s="42" t="e">
        <f>IF('Period selection'!$I$31,Datas!AW15,NA())</f>
        <v>#N/A</v>
      </c>
      <c r="AX31" s="42" t="e">
        <f>IF('Period selection'!$I$31,Datas!AX15,NA())</f>
        <v>#N/A</v>
      </c>
      <c r="AY31" s="42" t="e">
        <f>IF('Period selection'!$I$31,Datas!AY15,NA())</f>
        <v>#N/A</v>
      </c>
      <c r="AZ31" s="42" t="e">
        <f>IF('Period selection'!$I$31,Datas!AZ15,NA())</f>
        <v>#N/A</v>
      </c>
      <c r="BA31" s="42" t="e">
        <f>IF('Period selection'!$I$31,Datas!BA15,NA())</f>
        <v>#N/A</v>
      </c>
      <c r="BB31" s="42" t="e">
        <f>IF('Period selection'!$I$32,Datas!BB15,NA())</f>
        <v>#N/A</v>
      </c>
      <c r="BC31" s="42" t="e">
        <f>IF('Period selection'!$I$32,Datas!BC15,NA())</f>
        <v>#N/A</v>
      </c>
      <c r="BD31" s="42" t="e">
        <f>IF('Period selection'!$I$32,Datas!BD15,NA())</f>
        <v>#N/A</v>
      </c>
      <c r="BE31" s="42" t="e">
        <f>IF('Period selection'!$I$32,Datas!BE15,NA())</f>
        <v>#N/A</v>
      </c>
      <c r="BF31" s="42" t="e">
        <f>IF('Period selection'!$I$32,Datas!BF15,NA())</f>
        <v>#N/A</v>
      </c>
      <c r="BG31" s="42" t="e">
        <f>IF('Period selection'!$I$32,Datas!BG15,NA())</f>
        <v>#N/A</v>
      </c>
      <c r="BH31" s="42" t="e">
        <f>IF('Period selection'!$I$32,Datas!BH15,NA())</f>
        <v>#N/A</v>
      </c>
      <c r="BI31" s="42" t="e">
        <f>IF('Period selection'!$I$33,Datas!BI15,NA())</f>
        <v>#N/A</v>
      </c>
      <c r="BJ31" s="42" t="e">
        <f>IF('Period selection'!$I$33,Datas!BJ15,NA())</f>
        <v>#N/A</v>
      </c>
      <c r="BK31" s="42" t="e">
        <f>IF('Period selection'!$I$33,Datas!BK15,NA())</f>
        <v>#N/A</v>
      </c>
      <c r="BL31" s="42" t="e">
        <f>IF('Period selection'!$I$33,Datas!BL15,NA())</f>
        <v>#N/A</v>
      </c>
      <c r="BM31" s="42" t="e">
        <f>IF('Period selection'!$I$33,Datas!BM15,NA())</f>
        <v>#N/A</v>
      </c>
      <c r="BN31" s="42" t="e">
        <f>IF('Period selection'!$I$33,Datas!BN15,NA())</f>
        <v>#N/A</v>
      </c>
      <c r="BO31" s="42" t="e">
        <f>IF('Period selection'!$I$33,Datas!BO15,NA())</f>
        <v>#N/A</v>
      </c>
      <c r="BP31" s="42">
        <f>IF('Period selection'!$I$34,Datas!BP15,NA())</f>
        <v>0.37062937062937068</v>
      </c>
      <c r="BQ31" s="42" t="e">
        <f>IF('Period selection'!$I$34,Datas!BQ15,NA())</f>
        <v>#N/A</v>
      </c>
      <c r="BR31" s="42" t="e">
        <f>IF('Period selection'!$I$34,Datas!BR15,NA())</f>
        <v>#N/A</v>
      </c>
      <c r="BS31" s="42" t="e">
        <f>IF('Period selection'!$I$34,Datas!BS15,NA())</f>
        <v>#N/A</v>
      </c>
      <c r="BT31" s="42">
        <f>IF('Period selection'!$I$34,Datas!BT15,NA())</f>
        <v>0.53379953379953382</v>
      </c>
      <c r="BU31" s="42" t="e">
        <f>IF('Period selection'!$I$34,Datas!BU15,NA())</f>
        <v>#N/A</v>
      </c>
      <c r="BV31" s="42" t="e">
        <f>IF('Period selection'!$I$34,Datas!BV15,NA())</f>
        <v>#N/A</v>
      </c>
      <c r="BW31" s="42" t="e">
        <f>IF('Period selection'!$I$35,Datas!BW15,NA())</f>
        <v>#N/A</v>
      </c>
      <c r="BX31" s="42" t="e">
        <f>IF('Period selection'!$I$35,Datas!BX15,NA())</f>
        <v>#N/A</v>
      </c>
      <c r="BY31" s="42" t="e">
        <f>IF('Period selection'!$I$35,Datas!BY15,NA())</f>
        <v>#N/A</v>
      </c>
      <c r="BZ31" s="42" t="e">
        <f>IF('Period selection'!$I$35,Datas!BZ15,NA())</f>
        <v>#N/A</v>
      </c>
      <c r="CA31" s="42" t="e">
        <f>IF('Period selection'!$I$35,Datas!CA15,NA())</f>
        <v>#N/A</v>
      </c>
      <c r="CB31" s="42" t="e">
        <f>IF('Period selection'!$I$35,Datas!CB15,NA())</f>
        <v>#N/A</v>
      </c>
      <c r="CC31" s="42" t="e">
        <f>IF('Period selection'!$I$35,Datas!CC15,NA())</f>
        <v>#N/A</v>
      </c>
      <c r="CD31" s="42" t="e">
        <f>IF('Period selection'!$I$36,Datas!CD15,NA())</f>
        <v>#N/A</v>
      </c>
      <c r="CE31" s="42">
        <f>IF('Period selection'!$I$36,Datas!CE15,NA())</f>
        <v>0.76136363636363635</v>
      </c>
      <c r="CF31" s="42">
        <f>IF('Period selection'!$I$36,Datas!CF15,NA())</f>
        <v>0.78409090909090906</v>
      </c>
      <c r="CG31" s="42">
        <f>IF('Period selection'!$I$36,Datas!CG15,NA())</f>
        <v>0.87121212121212122</v>
      </c>
      <c r="CH31" s="42">
        <f>IF('Period selection'!$I$36,Datas!CH15,NA())</f>
        <v>0.89015151515151514</v>
      </c>
      <c r="CI31" s="42">
        <f>IF('Period selection'!$I$36,Datas!CI15,NA())</f>
        <v>0.91287878787878785</v>
      </c>
      <c r="CJ31" s="42">
        <f>IF('Period selection'!$I$36,Datas!CJ15,NA())</f>
        <v>0.839924670433145</v>
      </c>
      <c r="CK31" s="42">
        <f>IF('Period selection'!$I$37,Datas!CK15,NA())</f>
        <v>0.923896499238965</v>
      </c>
      <c r="CL31" s="42">
        <f>IF('Period selection'!$I$37,Datas!CL15,NA())</f>
        <v>0.85866492715807785</v>
      </c>
      <c r="CM31" s="42">
        <f>IF('Period selection'!$I$37,Datas!CM15,NA())</f>
        <v>0.82539682539682535</v>
      </c>
      <c r="CN31" s="42">
        <f>IF('Period selection'!$I$37,Datas!CN15,NA())</f>
        <v>0.69565217391304346</v>
      </c>
      <c r="CO31" s="42">
        <f>IF('Period selection'!$I$37,Datas!CO15,NA())</f>
        <v>0.90476190476190477</v>
      </c>
      <c r="CP31" s="42">
        <f>IF('Period selection'!$I$37,Datas!CP15,NA())</f>
        <v>0.90476190476190477</v>
      </c>
      <c r="CQ31" s="42">
        <f>IF('Period selection'!$I$37,Datas!CQ15,NA())</f>
        <v>0.88888888888888895</v>
      </c>
      <c r="CR31" s="42">
        <f>IF('Period selection'!$I$38,Datas!CR15,NA())</f>
        <v>0.88888888888888895</v>
      </c>
      <c r="CS31" s="42">
        <f>IF('Period selection'!$I$38,Datas!CS15,NA())</f>
        <v>0.82539682539682535</v>
      </c>
      <c r="CT31" s="42">
        <f>IF('Period selection'!$I$38,Datas!CT15,NA())</f>
        <v>0.68253968253968245</v>
      </c>
      <c r="CU31" s="42">
        <f>IF('Period selection'!$I$38,Datas!CU15,NA())</f>
        <v>1</v>
      </c>
      <c r="CV31" s="42" t="e">
        <f>IF('Period selection'!$I$38,Datas!CV15,NA())</f>
        <v>#N/A</v>
      </c>
      <c r="CW31" s="42" t="e">
        <f>IF('Period selection'!$I$38,Datas!CW15,NA())</f>
        <v>#N/A</v>
      </c>
      <c r="CX31" s="42" t="e">
        <f>IF('Period selection'!$I$38,Datas!CX15,NA())</f>
        <v>#N/A</v>
      </c>
    </row>
    <row r="32" spans="1:102" s="14" customFormat="1">
      <c r="B32" s="40" t="s">
        <v>11</v>
      </c>
      <c r="C32" s="42" t="e">
        <f>IF('Period selection'!$I$2,Datas!C16,NA())</f>
        <v>#N/A</v>
      </c>
      <c r="D32" s="42" t="e">
        <f>IF('Period selection'!$I$24,Datas!D16,NA())</f>
        <v>#N/A</v>
      </c>
      <c r="E32" s="42" t="e">
        <f>IF('Period selection'!$I$25,Datas!E16,NA())</f>
        <v>#N/A</v>
      </c>
      <c r="F32" s="42" t="e">
        <f>IF('Period selection'!$I$25,Datas!F16,NA())</f>
        <v>#N/A</v>
      </c>
      <c r="G32" s="42" t="e">
        <f>IF('Period selection'!$I$25,Datas!G16,NA())</f>
        <v>#N/A</v>
      </c>
      <c r="H32" s="42" t="e">
        <f>IF('Period selection'!$I$25,Datas!H16,NA())</f>
        <v>#N/A</v>
      </c>
      <c r="I32" s="42" t="e">
        <f>IF('Period selection'!$I$25,Datas!I16,NA())</f>
        <v>#N/A</v>
      </c>
      <c r="J32" s="42" t="e">
        <f>IF('Period selection'!$I$25,Datas!J16,NA())</f>
        <v>#N/A</v>
      </c>
      <c r="K32" s="42" t="e">
        <f>IF('Period selection'!$I$25,Datas!K16,NA())</f>
        <v>#N/A</v>
      </c>
      <c r="L32" s="42" t="e">
        <f>IF('Period selection'!$I$26,Datas!L16,NA())</f>
        <v>#N/A</v>
      </c>
      <c r="M32" s="42" t="e">
        <f>IF('Period selection'!$I$26,Datas!M16,NA())</f>
        <v>#N/A</v>
      </c>
      <c r="N32" s="42" t="e">
        <f>IF('Period selection'!$I$26,Datas!N16,NA())</f>
        <v>#N/A</v>
      </c>
      <c r="O32" s="42" t="e">
        <f>IF('Period selection'!$I$26,Datas!O16,NA())</f>
        <v>#N/A</v>
      </c>
      <c r="P32" s="42" t="e">
        <f>IF('Period selection'!$I$26,Datas!P16,NA())</f>
        <v>#N/A</v>
      </c>
      <c r="Q32" s="42" t="e">
        <f>IF('Period selection'!$I$26,Datas!Q16,NA())</f>
        <v>#N/A</v>
      </c>
      <c r="R32" s="42" t="e">
        <f>IF('Period selection'!$I$26,Datas!R16,NA())</f>
        <v>#N/A</v>
      </c>
      <c r="S32" s="42" t="e">
        <f>IF('Period selection'!$I$27,Datas!S16,NA())</f>
        <v>#N/A</v>
      </c>
      <c r="T32" s="42" t="e">
        <f>IF('Period selection'!$I$27,Datas!T16,NA())</f>
        <v>#N/A</v>
      </c>
      <c r="U32" s="42" t="e">
        <f>IF('Period selection'!$I$27,Datas!U16,NA())</f>
        <v>#N/A</v>
      </c>
      <c r="V32" s="42" t="e">
        <f>IF('Period selection'!$I$27,Datas!V16,NA())</f>
        <v>#N/A</v>
      </c>
      <c r="W32" s="42" t="e">
        <f>IF('Period selection'!$I$27,Datas!W16,NA())</f>
        <v>#N/A</v>
      </c>
      <c r="X32" s="42" t="e">
        <f>IF('Period selection'!$I$27,Datas!X16,NA())</f>
        <v>#N/A</v>
      </c>
      <c r="Y32" s="42" t="e">
        <f>IF('Period selection'!$I$27,Datas!Y16,NA())</f>
        <v>#N/A</v>
      </c>
      <c r="Z32" s="42" t="e">
        <f>IF('Period selection'!$I$28,Datas!Z16,NA())</f>
        <v>#N/A</v>
      </c>
      <c r="AA32" s="42" t="e">
        <f>IF('Period selection'!$I$28,Datas!AA16,NA())</f>
        <v>#N/A</v>
      </c>
      <c r="AB32" s="42" t="e">
        <f>IF('Period selection'!$I$28,Datas!AB16,NA())</f>
        <v>#N/A</v>
      </c>
      <c r="AC32" s="42" t="e">
        <f>IF('Period selection'!$I$28,Datas!AC16,NA())</f>
        <v>#N/A</v>
      </c>
      <c r="AD32" s="42" t="e">
        <f>IF('Period selection'!$I$28,Datas!AD16,NA())</f>
        <v>#N/A</v>
      </c>
      <c r="AE32" s="42" t="e">
        <f>IF('Period selection'!$I$28,Datas!AE16,NA())</f>
        <v>#N/A</v>
      </c>
      <c r="AF32" s="42" t="e">
        <f>IF('Period selection'!$I$28,Datas!AF16,NA())</f>
        <v>#N/A</v>
      </c>
      <c r="AG32" s="42" t="e">
        <f>IF('Period selection'!$I$29,Datas!AG16,NA())</f>
        <v>#N/A</v>
      </c>
      <c r="AH32" s="42" t="e">
        <f>IF('Period selection'!$I$29,Datas!AH16,NA())</f>
        <v>#N/A</v>
      </c>
      <c r="AI32" s="42" t="e">
        <f>IF('Period selection'!$I$29,Datas!AI16,NA())</f>
        <v>#N/A</v>
      </c>
      <c r="AJ32" s="42" t="e">
        <f>IF('Period selection'!$I$29,Datas!AJ16,NA())</f>
        <v>#N/A</v>
      </c>
      <c r="AK32" s="42" t="e">
        <f>IF('Period selection'!$I$29,Datas!AK16,NA())</f>
        <v>#N/A</v>
      </c>
      <c r="AL32" s="42" t="e">
        <f>IF('Period selection'!$I$29,Datas!AL16,NA())</f>
        <v>#N/A</v>
      </c>
      <c r="AM32" s="42" t="e">
        <f>IF('Period selection'!$I$29,Datas!AM16,NA())</f>
        <v>#N/A</v>
      </c>
      <c r="AN32" s="42" t="e">
        <f>IF('Period selection'!$I$30,Datas!AN16,NA())</f>
        <v>#N/A</v>
      </c>
      <c r="AO32" s="42" t="e">
        <f>IF('Period selection'!$I$30,Datas!AO16,NA())</f>
        <v>#N/A</v>
      </c>
      <c r="AP32" s="42" t="e">
        <f>IF('Period selection'!$I$30,Datas!AP16,NA())</f>
        <v>#N/A</v>
      </c>
      <c r="AQ32" s="42" t="e">
        <f>IF('Period selection'!$I$30,Datas!AQ16,NA())</f>
        <v>#N/A</v>
      </c>
      <c r="AR32" s="42" t="e">
        <f>IF('Period selection'!$I$30,Datas!AR16,NA())</f>
        <v>#N/A</v>
      </c>
      <c r="AS32" s="42" t="e">
        <f>IF('Period selection'!$I$30,Datas!AS16,NA())</f>
        <v>#N/A</v>
      </c>
      <c r="AT32" s="42" t="e">
        <f>IF('Period selection'!$I$30,Datas!AT16,NA())</f>
        <v>#N/A</v>
      </c>
      <c r="AU32" s="42" t="e">
        <f>IF('Period selection'!$I$31,Datas!AU16,NA())</f>
        <v>#N/A</v>
      </c>
      <c r="AV32" s="42" t="e">
        <f>IF('Period selection'!$I$31,Datas!AV16,NA())</f>
        <v>#N/A</v>
      </c>
      <c r="AW32" s="42" t="e">
        <f>IF('Period selection'!$I$31,Datas!AW16,NA())</f>
        <v>#N/A</v>
      </c>
      <c r="AX32" s="42" t="e">
        <f>IF('Period selection'!$I$31,Datas!AX16,NA())</f>
        <v>#N/A</v>
      </c>
      <c r="AY32" s="42" t="e">
        <f>IF('Period selection'!$I$31,Datas!AY16,NA())</f>
        <v>#N/A</v>
      </c>
      <c r="AZ32" s="42" t="e">
        <f>IF('Period selection'!$I$31,Datas!AZ16,NA())</f>
        <v>#N/A</v>
      </c>
      <c r="BA32" s="42" t="e">
        <f>IF('Period selection'!$I$31,Datas!BA16,NA())</f>
        <v>#N/A</v>
      </c>
      <c r="BB32" s="42" t="e">
        <f>IF('Period selection'!$I$32,Datas!BB16,NA())</f>
        <v>#N/A</v>
      </c>
      <c r="BC32" s="42" t="e">
        <f>IF('Period selection'!$I$32,Datas!BC16,NA())</f>
        <v>#N/A</v>
      </c>
      <c r="BD32" s="42" t="e">
        <f>IF('Period selection'!$I$32,Datas!BD16,NA())</f>
        <v>#N/A</v>
      </c>
      <c r="BE32" s="42" t="e">
        <f>IF('Period selection'!$I$32,Datas!BE16,NA())</f>
        <v>#N/A</v>
      </c>
      <c r="BF32" s="42" t="e">
        <f>IF('Period selection'!$I$32,Datas!BF16,NA())</f>
        <v>#N/A</v>
      </c>
      <c r="BG32" s="42" t="e">
        <f>IF('Period selection'!$I$32,Datas!BG16,NA())</f>
        <v>#N/A</v>
      </c>
      <c r="BH32" s="42" t="e">
        <f>IF('Period selection'!$I$32,Datas!BH16,NA())</f>
        <v>#N/A</v>
      </c>
      <c r="BI32" s="42" t="e">
        <f>IF('Period selection'!$I$33,Datas!BI16,NA())</f>
        <v>#N/A</v>
      </c>
      <c r="BJ32" s="42" t="e">
        <f>IF('Period selection'!$I$33,Datas!BJ16,NA())</f>
        <v>#N/A</v>
      </c>
      <c r="BK32" s="42" t="e">
        <f>IF('Period selection'!$I$33,Datas!BK16,NA())</f>
        <v>#N/A</v>
      </c>
      <c r="BL32" s="42" t="e">
        <f>IF('Period selection'!$I$33,Datas!BL16,NA())</f>
        <v>#N/A</v>
      </c>
      <c r="BM32" s="42" t="e">
        <f>IF('Period selection'!$I$33,Datas!BM16,NA())</f>
        <v>#N/A</v>
      </c>
      <c r="BN32" s="42" t="e">
        <f>IF('Period selection'!$I$33,Datas!BN16,NA())</f>
        <v>#N/A</v>
      </c>
      <c r="BO32" s="42" t="e">
        <f>IF('Period selection'!$I$33,Datas!BO16,NA())</f>
        <v>#N/A</v>
      </c>
      <c r="BP32" s="42">
        <f>IF('Period selection'!$I$34,Datas!BP16,NA())</f>
        <v>0.77358490566037741</v>
      </c>
      <c r="BQ32" s="42" t="e">
        <f>IF('Period selection'!$I$34,Datas!BQ16,NA())</f>
        <v>#N/A</v>
      </c>
      <c r="BR32" s="42" t="e">
        <f>IF('Period selection'!$I$34,Datas!BR16,NA())</f>
        <v>#N/A</v>
      </c>
      <c r="BS32" s="42" t="e">
        <f>IF('Period selection'!$I$34,Datas!BS16,NA())</f>
        <v>#N/A</v>
      </c>
      <c r="BT32" s="42">
        <f>IF('Period selection'!$I$34,Datas!BT16,NA())</f>
        <v>0.82860262008733609</v>
      </c>
      <c r="BU32" s="42" t="e">
        <f>IF('Period selection'!$I$34,Datas!BU16,NA())</f>
        <v>#N/A</v>
      </c>
      <c r="BV32" s="42" t="e">
        <f>IF('Period selection'!$I$34,Datas!BV16,NA())</f>
        <v>#N/A</v>
      </c>
      <c r="BW32" s="42" t="e">
        <f>IF('Period selection'!$I$35,Datas!BW16,NA())</f>
        <v>#N/A</v>
      </c>
      <c r="BX32" s="42" t="e">
        <f>IF('Period selection'!$I$35,Datas!BX16,NA())</f>
        <v>#N/A</v>
      </c>
      <c r="BY32" s="42" t="e">
        <f>IF('Period selection'!$I$35,Datas!BY16,NA())</f>
        <v>#N/A</v>
      </c>
      <c r="BZ32" s="42" t="e">
        <f>IF('Period selection'!$I$35,Datas!BZ16,NA())</f>
        <v>#N/A</v>
      </c>
      <c r="CA32" s="42" t="e">
        <f>IF('Period selection'!$I$35,Datas!CA16,NA())</f>
        <v>#N/A</v>
      </c>
      <c r="CB32" s="42" t="e">
        <f>IF('Period selection'!$I$35,Datas!CB16,NA())</f>
        <v>#N/A</v>
      </c>
      <c r="CC32" s="42" t="e">
        <f>IF('Period selection'!$I$35,Datas!CC16,NA())</f>
        <v>#N/A</v>
      </c>
      <c r="CD32" s="42" t="e">
        <f>IF('Period selection'!$I$36,Datas!CD16,NA())</f>
        <v>#N/A</v>
      </c>
      <c r="CE32" s="42">
        <f>IF('Period selection'!$I$36,Datas!CE16,NA())</f>
        <v>0.87873963515754572</v>
      </c>
      <c r="CF32" s="42">
        <f>IF('Period selection'!$I$36,Datas!CF16,NA())</f>
        <v>0.80302737520128831</v>
      </c>
      <c r="CG32" s="42">
        <f>IF('Period selection'!$I$36,Datas!CG16,NA())</f>
        <v>0.92695652173913046</v>
      </c>
      <c r="CH32" s="42">
        <f>IF('Period selection'!$I$36,Datas!CH16,NA())</f>
        <v>0.93526241134751797</v>
      </c>
      <c r="CI32" s="42">
        <f>IF('Period selection'!$I$36,Datas!CI16,NA())</f>
        <v>0.91485477178423247</v>
      </c>
      <c r="CJ32" s="42">
        <f>IF('Period selection'!$I$36,Datas!CJ16,NA())</f>
        <v>0.9026158445440956</v>
      </c>
      <c r="CK32" s="42">
        <f>IF('Period selection'!$I$37,Datas!CK16,NA())</f>
        <v>0.98823252530007066</v>
      </c>
      <c r="CL32" s="42">
        <f>IF('Period selection'!$I$37,Datas!CL16,NA())</f>
        <v>0.93272558453616961</v>
      </c>
      <c r="CM32" s="42">
        <f>IF('Period selection'!$I$37,Datas!CM16,NA())</f>
        <v>0.82166666666666677</v>
      </c>
      <c r="CN32" s="42">
        <f>IF('Period selection'!$I$37,Datas!CN16,NA())</f>
        <v>0.84833333333333338</v>
      </c>
      <c r="CO32" s="42">
        <f>IF('Period selection'!$I$37,Datas!CO16,NA())</f>
        <v>0.93894736842105264</v>
      </c>
      <c r="CP32" s="42">
        <f>IF('Period selection'!$I$37,Datas!CP16,NA())</f>
        <v>0.9810526315789474</v>
      </c>
      <c r="CQ32" s="42">
        <f>IF('Period selection'!$I$37,Datas!CQ16,NA())</f>
        <v>0.96142857142857141</v>
      </c>
      <c r="CR32" s="42">
        <f>IF('Period selection'!$I$38,Datas!CR16,NA())</f>
        <v>0.99</v>
      </c>
      <c r="CS32" s="42">
        <f>IF('Period selection'!$I$38,Datas!CS16,NA())</f>
        <v>0.96615384615384614</v>
      </c>
      <c r="CT32" s="42">
        <f>IF('Period selection'!$I$38,Datas!CT16,NA())</f>
        <v>0.97860465116279072</v>
      </c>
      <c r="CU32" s="42">
        <f>IF('Period selection'!$I$38,Datas!CU16,NA())</f>
        <v>0.96888888888888891</v>
      </c>
      <c r="CV32" s="42" t="e">
        <f>IF('Period selection'!$I$38,Datas!CV16,NA())</f>
        <v>#N/A</v>
      </c>
      <c r="CW32" s="42" t="e">
        <f>IF('Period selection'!$I$38,Datas!CW16,NA())</f>
        <v>#N/A</v>
      </c>
      <c r="CX32" s="42" t="e">
        <f>IF('Period selection'!$I$38,Datas!CX16,NA())</f>
        <v>#N/A</v>
      </c>
    </row>
    <row r="33" spans="2:102" s="14" customFormat="1" ht="16" thickBot="1">
      <c r="B33" s="43" t="s">
        <v>12</v>
      </c>
      <c r="C33" s="42" t="e">
        <f>IF('Period selection'!$I$2,Datas!C17,NA())</f>
        <v>#N/A</v>
      </c>
      <c r="D33" s="42" t="e">
        <f>IF('Period selection'!$I$24,Datas!D17,NA())</f>
        <v>#N/A</v>
      </c>
      <c r="E33" s="42" t="e">
        <f>IF('Period selection'!$I$25,Datas!E17,NA())</f>
        <v>#N/A</v>
      </c>
      <c r="F33" s="42" t="e">
        <f>IF('Period selection'!$I$25,Datas!F17,NA())</f>
        <v>#N/A</v>
      </c>
      <c r="G33" s="42" t="e">
        <f>IF('Period selection'!$I$25,Datas!G17,NA())</f>
        <v>#N/A</v>
      </c>
      <c r="H33" s="42" t="e">
        <f>IF('Period selection'!$I$25,Datas!H17,NA())</f>
        <v>#N/A</v>
      </c>
      <c r="I33" s="42" t="e">
        <f>IF('Period selection'!$I$25,Datas!I17,NA())</f>
        <v>#N/A</v>
      </c>
      <c r="J33" s="42" t="e">
        <f>IF('Period selection'!$I$25,Datas!J17,NA())</f>
        <v>#N/A</v>
      </c>
      <c r="K33" s="42" t="e">
        <f>IF('Period selection'!$I$25,Datas!K17,NA())</f>
        <v>#N/A</v>
      </c>
      <c r="L33" s="42" t="e">
        <f>IF('Period selection'!$I$26,Datas!L17,NA())</f>
        <v>#N/A</v>
      </c>
      <c r="M33" s="42" t="e">
        <f>IF('Period selection'!$I$26,Datas!M17,NA())</f>
        <v>#N/A</v>
      </c>
      <c r="N33" s="42" t="e">
        <f>IF('Period selection'!$I$26,Datas!N17,NA())</f>
        <v>#N/A</v>
      </c>
      <c r="O33" s="42" t="e">
        <f>IF('Period selection'!$I$26,Datas!O17,NA())</f>
        <v>#N/A</v>
      </c>
      <c r="P33" s="42" t="e">
        <f>IF('Period selection'!$I$26,Datas!P17,NA())</f>
        <v>#N/A</v>
      </c>
      <c r="Q33" s="42" t="e">
        <f>IF('Period selection'!$I$26,Datas!Q17,NA())</f>
        <v>#N/A</v>
      </c>
      <c r="R33" s="42" t="e">
        <f>IF('Period selection'!$I$26,Datas!R17,NA())</f>
        <v>#N/A</v>
      </c>
      <c r="S33" s="42" t="e">
        <f>IF('Period selection'!$I$27,Datas!S17,NA())</f>
        <v>#N/A</v>
      </c>
      <c r="T33" s="42" t="e">
        <f>IF('Period selection'!$I$27,Datas!T17,NA())</f>
        <v>#N/A</v>
      </c>
      <c r="U33" s="42" t="e">
        <f>IF('Period selection'!$I$27,Datas!U17,NA())</f>
        <v>#N/A</v>
      </c>
      <c r="V33" s="42" t="e">
        <f>IF('Period selection'!$I$27,Datas!V17,NA())</f>
        <v>#N/A</v>
      </c>
      <c r="W33" s="42" t="e">
        <f>IF('Period selection'!$I$27,Datas!W17,NA())</f>
        <v>#N/A</v>
      </c>
      <c r="X33" s="42" t="e">
        <f>IF('Period selection'!$I$27,Datas!X17,NA())</f>
        <v>#N/A</v>
      </c>
      <c r="Y33" s="42" t="e">
        <f>IF('Period selection'!$I$27,Datas!Y17,NA())</f>
        <v>#N/A</v>
      </c>
      <c r="Z33" s="42" t="e">
        <f>IF('Period selection'!$I$28,Datas!Z17,NA())</f>
        <v>#N/A</v>
      </c>
      <c r="AA33" s="42" t="e">
        <f>IF('Period selection'!$I$28,Datas!AA17,NA())</f>
        <v>#N/A</v>
      </c>
      <c r="AB33" s="42" t="e">
        <f>IF('Period selection'!$I$28,Datas!AB17,NA())</f>
        <v>#N/A</v>
      </c>
      <c r="AC33" s="42" t="e">
        <f>IF('Period selection'!$I$28,Datas!AC17,NA())</f>
        <v>#N/A</v>
      </c>
      <c r="AD33" s="42" t="e">
        <f>IF('Period selection'!$I$28,Datas!AD17,NA())</f>
        <v>#N/A</v>
      </c>
      <c r="AE33" s="42" t="e">
        <f>IF('Period selection'!$I$28,Datas!AE17,NA())</f>
        <v>#N/A</v>
      </c>
      <c r="AF33" s="42" t="e">
        <f>IF('Period selection'!$I$28,Datas!AF17,NA())</f>
        <v>#N/A</v>
      </c>
      <c r="AG33" s="42" t="e">
        <f>IF('Period selection'!$I$29,Datas!AG17,NA())</f>
        <v>#N/A</v>
      </c>
      <c r="AH33" s="42" t="e">
        <f>IF('Period selection'!$I$29,Datas!AH17,NA())</f>
        <v>#N/A</v>
      </c>
      <c r="AI33" s="42" t="e">
        <f>IF('Period selection'!$I$29,Datas!AI17,NA())</f>
        <v>#N/A</v>
      </c>
      <c r="AJ33" s="42" t="e">
        <f>IF('Period selection'!$I$29,Datas!AJ17,NA())</f>
        <v>#N/A</v>
      </c>
      <c r="AK33" s="42" t="e">
        <f>IF('Period selection'!$I$29,Datas!AK17,NA())</f>
        <v>#N/A</v>
      </c>
      <c r="AL33" s="42" t="e">
        <f>IF('Period selection'!$I$29,Datas!AL17,NA())</f>
        <v>#N/A</v>
      </c>
      <c r="AM33" s="42" t="e">
        <f>IF('Period selection'!$I$29,Datas!AM17,NA())</f>
        <v>#N/A</v>
      </c>
      <c r="AN33" s="42" t="e">
        <f>IF('Period selection'!$I$30,Datas!AN17,NA())</f>
        <v>#N/A</v>
      </c>
      <c r="AO33" s="42" t="e">
        <f>IF('Period selection'!$I$30,Datas!AO17,NA())</f>
        <v>#N/A</v>
      </c>
      <c r="AP33" s="42" t="e">
        <f>IF('Period selection'!$I$30,Datas!AP17,NA())</f>
        <v>#N/A</v>
      </c>
      <c r="AQ33" s="42" t="e">
        <f>IF('Period selection'!$I$30,Datas!AQ17,NA())</f>
        <v>#N/A</v>
      </c>
      <c r="AR33" s="42" t="e">
        <f>IF('Period selection'!$I$30,Datas!AR17,NA())</f>
        <v>#N/A</v>
      </c>
      <c r="AS33" s="42" t="e">
        <f>IF('Period selection'!$I$30,Datas!AS17,NA())</f>
        <v>#N/A</v>
      </c>
      <c r="AT33" s="42" t="e">
        <f>IF('Period selection'!$I$30,Datas!AT17,NA())</f>
        <v>#N/A</v>
      </c>
      <c r="AU33" s="42" t="e">
        <f>IF('Period selection'!$I$31,Datas!AU17,NA())</f>
        <v>#N/A</v>
      </c>
      <c r="AV33" s="42" t="e">
        <f>IF('Period selection'!$I$31,Datas!AV17,NA())</f>
        <v>#N/A</v>
      </c>
      <c r="AW33" s="42" t="e">
        <f>IF('Period selection'!$I$31,Datas!AW17,NA())</f>
        <v>#N/A</v>
      </c>
      <c r="AX33" s="42" t="e">
        <f>IF('Period selection'!$I$31,Datas!AX17,NA())</f>
        <v>#N/A</v>
      </c>
      <c r="AY33" s="42" t="e">
        <f>IF('Period selection'!$I$31,Datas!AY17,NA())</f>
        <v>#N/A</v>
      </c>
      <c r="AZ33" s="42" t="e">
        <f>IF('Period selection'!$I$31,Datas!AZ17,NA())</f>
        <v>#N/A</v>
      </c>
      <c r="BA33" s="42" t="e">
        <f>IF('Period selection'!$I$31,Datas!BA17,NA())</f>
        <v>#N/A</v>
      </c>
      <c r="BB33" s="42" t="e">
        <f>IF('Period selection'!$I$32,Datas!BB17,NA())</f>
        <v>#N/A</v>
      </c>
      <c r="BC33" s="42" t="e">
        <f>IF('Period selection'!$I$32,Datas!BC17,NA())</f>
        <v>#N/A</v>
      </c>
      <c r="BD33" s="42" t="e">
        <f>IF('Period selection'!$I$32,Datas!BD17,NA())</f>
        <v>#N/A</v>
      </c>
      <c r="BE33" s="42" t="e">
        <f>IF('Period selection'!$I$32,Datas!BE17,NA())</f>
        <v>#N/A</v>
      </c>
      <c r="BF33" s="42" t="e">
        <f>IF('Period selection'!$I$32,Datas!BF17,NA())</f>
        <v>#N/A</v>
      </c>
      <c r="BG33" s="42" t="e">
        <f>IF('Period selection'!$I$32,Datas!BG17,NA())</f>
        <v>#N/A</v>
      </c>
      <c r="BH33" s="42" t="e">
        <f>IF('Period selection'!$I$32,Datas!BH17,NA())</f>
        <v>#N/A</v>
      </c>
      <c r="BI33" s="42" t="e">
        <f>IF('Period selection'!$I$33,Datas!BI17,NA())</f>
        <v>#N/A</v>
      </c>
      <c r="BJ33" s="42" t="e">
        <f>IF('Period selection'!$I$33,Datas!BJ17,NA())</f>
        <v>#N/A</v>
      </c>
      <c r="BK33" s="42" t="e">
        <f>IF('Period selection'!$I$33,Datas!BK17,NA())</f>
        <v>#N/A</v>
      </c>
      <c r="BL33" s="42" t="e">
        <f>IF('Period selection'!$I$33,Datas!BL17,NA())</f>
        <v>#N/A</v>
      </c>
      <c r="BM33" s="42" t="e">
        <f>IF('Period selection'!$I$33,Datas!BM17,NA())</f>
        <v>#N/A</v>
      </c>
      <c r="BN33" s="42" t="e">
        <f>IF('Period selection'!$I$33,Datas!BN17,NA())</f>
        <v>#N/A</v>
      </c>
      <c r="BO33" s="42" t="e">
        <f>IF('Period selection'!$I$33,Datas!BO17,NA())</f>
        <v>#N/A</v>
      </c>
      <c r="BP33" s="42">
        <f>IF('Period selection'!$I$34,Datas!BP17,NA())</f>
        <v>0.27272727272727276</v>
      </c>
      <c r="BQ33" s="42" t="e">
        <f>IF('Period selection'!$I$34,Datas!BQ17,NA())</f>
        <v>#N/A</v>
      </c>
      <c r="BR33" s="42" t="e">
        <f>IF('Period selection'!$I$34,Datas!BR17,NA())</f>
        <v>#N/A</v>
      </c>
      <c r="BS33" s="42" t="e">
        <f>IF('Period selection'!$I$34,Datas!BS17,NA())</f>
        <v>#N/A</v>
      </c>
      <c r="BT33" s="42">
        <f>IF('Period selection'!$I$34,Datas!BT17,NA())</f>
        <v>0.37762237762237755</v>
      </c>
      <c r="BU33" s="42" t="e">
        <f>IF('Period selection'!$I$34,Datas!BU17,NA())</f>
        <v>#N/A</v>
      </c>
      <c r="BV33" s="42" t="e">
        <f>IF('Period selection'!$I$34,Datas!BV17,NA())</f>
        <v>#N/A</v>
      </c>
      <c r="BW33" s="42" t="e">
        <f>IF('Period selection'!$I$35,Datas!BW17,NA())</f>
        <v>#N/A</v>
      </c>
      <c r="BX33" s="42" t="e">
        <f>IF('Period selection'!$I$35,Datas!BX17,NA())</f>
        <v>#N/A</v>
      </c>
      <c r="BY33" s="42" t="e">
        <f>IF('Period selection'!$I$35,Datas!BY17,NA())</f>
        <v>#N/A</v>
      </c>
      <c r="BZ33" s="42" t="e">
        <f>IF('Period selection'!$I$35,Datas!BZ17,NA())</f>
        <v>#N/A</v>
      </c>
      <c r="CA33" s="42" t="e">
        <f>IF('Period selection'!$I$35,Datas!CA17,NA())</f>
        <v>#N/A</v>
      </c>
      <c r="CB33" s="42" t="e">
        <f>IF('Period selection'!$I$35,Datas!CB17,NA())</f>
        <v>#N/A</v>
      </c>
      <c r="CC33" s="42" t="e">
        <f>IF('Period selection'!$I$35,Datas!CC17,NA())</f>
        <v>#N/A</v>
      </c>
      <c r="CD33" s="42" t="e">
        <f>IF('Period selection'!$I$36,Datas!CD17,NA())</f>
        <v>#N/A</v>
      </c>
      <c r="CE33" s="42">
        <f>IF('Period selection'!$I$36,Datas!CE17,NA())</f>
        <v>0.55414141414141416</v>
      </c>
      <c r="CF33" s="42">
        <f>IF('Period selection'!$I$36,Datas!CF17,NA())</f>
        <v>0.53313131313131312</v>
      </c>
      <c r="CG33" s="42">
        <f>IF('Period selection'!$I$36,Datas!CG17,NA())</f>
        <v>0.69464646464646462</v>
      </c>
      <c r="CH33" s="42">
        <f>IF('Period selection'!$I$36,Datas!CH17,NA())</f>
        <v>0.71893939393939399</v>
      </c>
      <c r="CI33" s="42">
        <f>IF('Period selection'!$I$36,Datas!CI17,NA())</f>
        <v>0.6644444444444445</v>
      </c>
      <c r="CJ33" s="42">
        <f>IF('Period selection'!$I$36,Datas!CJ17,NA())</f>
        <v>0.63082234777150026</v>
      </c>
      <c r="CK33" s="42">
        <f>IF('Period selection'!$I$37,Datas!CK17,NA())</f>
        <v>0.83105022831050224</v>
      </c>
      <c r="CL33" s="42">
        <f>IF('Period selection'!$I$37,Datas!CL17,NA())</f>
        <v>0.70196419511488017</v>
      </c>
      <c r="CM33" s="42">
        <f>IF('Period selection'!$I$37,Datas!CM17,NA())</f>
        <v>0.56814814814814818</v>
      </c>
      <c r="CN33" s="42">
        <f>IF('Period selection'!$I$37,Datas!CN17,NA())</f>
        <v>0.47536231884057967</v>
      </c>
      <c r="CO33" s="42">
        <f>IF('Period selection'!$I$37,Datas!CO17,NA())</f>
        <v>0.7669841269841271</v>
      </c>
      <c r="CP33" s="42">
        <f>IF('Period selection'!$I$37,Datas!CP17,NA())</f>
        <v>0.56253968253968256</v>
      </c>
      <c r="CQ33" s="42">
        <f>IF('Period selection'!$I$37,Datas!CQ17,NA())</f>
        <v>0.59936507936507932</v>
      </c>
      <c r="CR33" s="42">
        <f>IF('Period selection'!$I$38,Datas!CR17,NA())</f>
        <v>0.6603174603174603</v>
      </c>
      <c r="CS33" s="42">
        <f>IF('Period selection'!$I$38,Datas!CS17,NA())</f>
        <v>0.56253968253968245</v>
      </c>
      <c r="CT33" s="42">
        <f>IF('Period selection'!$I$38,Datas!CT17,NA())</f>
        <v>0.56634920634920627</v>
      </c>
      <c r="CU33" s="42">
        <f>IF('Period selection'!$I$38,Datas!CU17,NA())</f>
        <v>0.85206349206349208</v>
      </c>
      <c r="CV33" s="42" t="e">
        <f>IF('Period selection'!$I$38,Datas!CV17,NA())</f>
        <v>#N/A</v>
      </c>
      <c r="CW33" s="42" t="e">
        <f>IF('Period selection'!$I$38,Datas!CW17,NA())</f>
        <v>#N/A</v>
      </c>
      <c r="CX33" s="42" t="e">
        <f>IF('Period selection'!$I$38,Datas!CX17,NA())</f>
        <v>#N/A</v>
      </c>
    </row>
    <row r="34" spans="2:102"/>
    <row r="35" spans="2:102"/>
    <row r="36" spans="2:102"/>
    <row r="37" spans="2:102"/>
    <row r="38" spans="2:102"/>
    <row r="39" spans="2:102"/>
    <row r="40" spans="2:102"/>
    <row r="41" spans="2:102"/>
    <row r="42" spans="2:102"/>
  </sheetData>
  <sheetProtection selectLockedCells="1"/>
  <mergeCells count="29">
    <mergeCell ref="A18:XFD18"/>
    <mergeCell ref="BB2:BH2"/>
    <mergeCell ref="BI2:BO2"/>
    <mergeCell ref="BP2:BV2"/>
    <mergeCell ref="E2:K2"/>
    <mergeCell ref="L2:R2"/>
    <mergeCell ref="S2:Y2"/>
    <mergeCell ref="Z2:AF2"/>
    <mergeCell ref="AG2:AM2"/>
    <mergeCell ref="AN2:AT2"/>
    <mergeCell ref="BW2:CC2"/>
    <mergeCell ref="CD2:CJ2"/>
    <mergeCell ref="CK2:CQ2"/>
    <mergeCell ref="CR2:CX2"/>
    <mergeCell ref="AU2:BA2"/>
    <mergeCell ref="BB19:BH19"/>
    <mergeCell ref="BI19:BO19"/>
    <mergeCell ref="BP19:BV19"/>
    <mergeCell ref="BW19:CC19"/>
    <mergeCell ref="AN19:AT19"/>
    <mergeCell ref="AU19:BA19"/>
    <mergeCell ref="E19:K19"/>
    <mergeCell ref="L19:R19"/>
    <mergeCell ref="S19:Y19"/>
    <mergeCell ref="Z19:AF19"/>
    <mergeCell ref="AG19:AM19"/>
    <mergeCell ref="CD19:CJ19"/>
    <mergeCell ref="CK19:CQ19"/>
    <mergeCell ref="CR19:CX19"/>
  </mergeCells>
  <phoneticPr fontId="17" type="noConversion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Graphs</vt:lpstr>
      <vt:lpstr>Period selection</vt:lpstr>
      <vt:lpstr>Datas</vt:lpstr>
      <vt:lpstr>Graphs!Zone_d_impression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 Didierlaurent_OP Intern</dc:creator>
  <cp:lastModifiedBy>Arnaud KEUPER</cp:lastModifiedBy>
  <cp:lastPrinted>2018-08-23T06:42:14Z</cp:lastPrinted>
  <dcterms:created xsi:type="dcterms:W3CDTF">2018-08-20T03:21:47Z</dcterms:created>
  <dcterms:modified xsi:type="dcterms:W3CDTF">2018-09-22T07:34:03Z</dcterms:modified>
</cp:coreProperties>
</file>