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3480" windowWidth="28515" windowHeight="9225" activeTab="1"/>
  </bookViews>
  <sheets>
    <sheet name="2018" sheetId="7" r:id="rId1"/>
    <sheet name="VTC 1 %" sheetId="8" r:id="rId2"/>
  </sheets>
  <definedNames>
    <definedName name="_xlnm._FilterDatabase" localSheetId="0" hidden="1">'2018'!$B$148:$K$159</definedName>
  </definedNames>
  <calcPr calcId="145621"/>
</workbook>
</file>

<file path=xl/calcChain.xml><?xml version="1.0" encoding="utf-8"?>
<calcChain xmlns="http://schemas.openxmlformats.org/spreadsheetml/2006/main">
  <c r="J11" i="8" l="1"/>
  <c r="K27" i="8"/>
  <c r="G134" i="7" l="1"/>
  <c r="I134" i="7" l="1"/>
  <c r="G133" i="7"/>
  <c r="I133" i="7" s="1"/>
  <c r="G132" i="7"/>
  <c r="I132" i="7" s="1"/>
  <c r="G131" i="7"/>
  <c r="I131" i="7" s="1"/>
  <c r="G130" i="7"/>
  <c r="I130" i="7" s="1"/>
  <c r="G129" i="7"/>
  <c r="I129" i="7" s="1"/>
  <c r="G128" i="7"/>
  <c r="I128" i="7" s="1"/>
  <c r="G125" i="7"/>
  <c r="I125" i="7" s="1"/>
  <c r="F126" i="7" l="1"/>
  <c r="G124" i="7" l="1"/>
  <c r="I124" i="7" s="1"/>
  <c r="G123" i="7"/>
  <c r="I123" i="7" s="1"/>
  <c r="G122" i="7"/>
  <c r="I122" i="7" s="1"/>
  <c r="I126" i="7" s="1"/>
  <c r="F120" i="7" l="1"/>
  <c r="G119" i="7" l="1"/>
  <c r="G117" i="7"/>
  <c r="G116" i="7"/>
  <c r="G118" i="7" l="1"/>
  <c r="I118" i="7" s="1"/>
  <c r="I119" i="7"/>
  <c r="I117" i="7"/>
  <c r="G113" i="7" l="1"/>
  <c r="I113" i="7" s="1"/>
  <c r="I116" i="7" l="1"/>
  <c r="G115" i="7"/>
  <c r="I115" i="7" s="1"/>
  <c r="G114" i="7"/>
  <c r="I114" i="7" s="1"/>
  <c r="G112" i="7" l="1"/>
  <c r="G111" i="7"/>
  <c r="G110" i="7"/>
  <c r="G109" i="7"/>
  <c r="I112" i="7" l="1"/>
  <c r="I110" i="7"/>
  <c r="I109" i="7"/>
  <c r="G108" i="7"/>
  <c r="I108" i="7" s="1"/>
  <c r="G107" i="7" l="1"/>
  <c r="G106" i="7"/>
  <c r="I106" i="7" l="1"/>
  <c r="G105" i="7"/>
  <c r="I105" i="7" s="1"/>
  <c r="G95" i="7" l="1"/>
  <c r="G94" i="7" l="1"/>
  <c r="I94" i="7" s="1"/>
  <c r="I95" i="7"/>
  <c r="G93" i="7"/>
  <c r="I93" i="7" s="1"/>
  <c r="G104" i="7"/>
  <c r="I104" i="7" s="1"/>
  <c r="G103" i="7"/>
  <c r="I103" i="7" s="1"/>
  <c r="I107" i="7" l="1"/>
  <c r="G100" i="7" l="1"/>
  <c r="I100" i="7" s="1"/>
  <c r="G102" i="7"/>
  <c r="I102" i="7" s="1"/>
  <c r="G99" i="7"/>
  <c r="I99" i="7" s="1"/>
  <c r="G101" i="7"/>
  <c r="I101" i="7" s="1"/>
  <c r="G98" i="7"/>
  <c r="I98" i="7" s="1"/>
  <c r="I120" i="7" s="1"/>
  <c r="G92" i="7" l="1"/>
  <c r="G90" i="7"/>
  <c r="I92" i="7" l="1"/>
  <c r="G89" i="7" l="1"/>
  <c r="G88" i="7"/>
  <c r="G91" i="7" l="1"/>
  <c r="G87" i="7" l="1"/>
  <c r="G85" i="7" l="1"/>
  <c r="I85" i="7" s="1"/>
  <c r="I89" i="7"/>
  <c r="I87" i="7"/>
  <c r="G86" i="7"/>
  <c r="I86" i="7" s="1"/>
  <c r="I88" i="7"/>
  <c r="I90" i="7"/>
  <c r="I91" i="7"/>
  <c r="G83" i="7"/>
  <c r="I83" i="7" s="1"/>
  <c r="F13" i="7" l="1"/>
  <c r="F27" i="7"/>
  <c r="F50" i="7"/>
  <c r="F68" i="7"/>
  <c r="F81" i="7"/>
  <c r="G80" i="7" l="1"/>
  <c r="I80" i="7" s="1"/>
  <c r="G79" i="7" l="1"/>
  <c r="G84" i="7"/>
  <c r="I84" i="7" s="1"/>
  <c r="G72" i="7"/>
  <c r="I72" i="7" s="1"/>
  <c r="I79" i="7" l="1"/>
  <c r="G78" i="7"/>
  <c r="I78" i="7" s="1"/>
  <c r="G70" i="7" l="1"/>
  <c r="G73" i="7" l="1"/>
  <c r="G77" i="7" l="1"/>
  <c r="G76" i="7"/>
  <c r="G75" i="7"/>
  <c r="G74" i="7"/>
  <c r="I74" i="7" s="1"/>
  <c r="G71" i="7" l="1"/>
  <c r="I71" i="7" s="1"/>
  <c r="I77" i="7"/>
  <c r="I76" i="7"/>
  <c r="I75" i="7"/>
  <c r="G66" i="7" l="1"/>
  <c r="I66" i="7" s="1"/>
  <c r="G67" i="7"/>
  <c r="I67" i="7" s="1"/>
  <c r="G65" i="7" l="1"/>
  <c r="I65" i="7" s="1"/>
  <c r="G64" i="7"/>
  <c r="G61" i="7" l="1"/>
  <c r="I61" i="7" s="1"/>
  <c r="G62" i="7"/>
  <c r="I62" i="7" s="1"/>
  <c r="G63" i="7"/>
  <c r="I63" i="7" s="1"/>
  <c r="G56" i="7" l="1"/>
  <c r="G57" i="7"/>
  <c r="G58" i="7"/>
  <c r="G59" i="7"/>
  <c r="I56" i="7" l="1"/>
  <c r="I57" i="7"/>
  <c r="I64" i="7" l="1"/>
  <c r="I60" i="7"/>
  <c r="I59" i="7"/>
  <c r="I58" i="7"/>
  <c r="G55" i="7"/>
  <c r="I55" i="7" s="1"/>
  <c r="G54" i="7"/>
  <c r="I54" i="7" s="1"/>
  <c r="G53" i="7"/>
  <c r="G52" i="7"/>
  <c r="I52" i="7" s="1"/>
  <c r="G49" i="7" l="1"/>
  <c r="G48" i="7"/>
  <c r="I48" i="7" s="1"/>
  <c r="G47" i="7" l="1"/>
  <c r="I47" i="7" s="1"/>
  <c r="G46" i="7" l="1"/>
  <c r="I46" i="7" l="1"/>
  <c r="I49" i="7"/>
  <c r="G45" i="7"/>
  <c r="I45" i="7" s="1"/>
  <c r="G44" i="7" l="1"/>
  <c r="I44" i="7" s="1"/>
  <c r="G43" i="7" l="1"/>
  <c r="G42" i="7" l="1"/>
  <c r="G40" i="7" l="1"/>
  <c r="I40" i="7" s="1"/>
  <c r="G41" i="7"/>
  <c r="I41" i="7" s="1"/>
  <c r="I42" i="7"/>
  <c r="G39" i="7"/>
  <c r="I39" i="7" s="1"/>
  <c r="G38" i="7" l="1"/>
  <c r="I38" i="7" s="1"/>
  <c r="G34" i="7" l="1"/>
  <c r="I34" i="7" s="1"/>
  <c r="G33" i="7"/>
  <c r="G32" i="7"/>
  <c r="G35" i="7"/>
  <c r="G37" i="7"/>
  <c r="G31" i="7"/>
  <c r="I31" i="7" s="1"/>
  <c r="I43" i="7"/>
  <c r="I33" i="7"/>
  <c r="I32" i="7"/>
  <c r="I35" i="7"/>
  <c r="I37" i="7"/>
  <c r="G36" i="7"/>
  <c r="I36" i="7" s="1"/>
  <c r="G29" i="7" l="1"/>
  <c r="I29" i="7" s="1"/>
  <c r="G30" i="7"/>
  <c r="I30" i="7" s="1"/>
  <c r="G26" i="7" l="1"/>
  <c r="G25" i="7" l="1"/>
  <c r="I25" i="7" s="1"/>
  <c r="G24" i="7" l="1"/>
  <c r="I24" i="7" s="1"/>
  <c r="G23" i="7" l="1"/>
  <c r="I23" i="7" s="1"/>
  <c r="G20" i="7" l="1"/>
  <c r="G22" i="7" l="1"/>
  <c r="I22" i="7" s="1"/>
  <c r="G17" i="7" l="1"/>
  <c r="I17" i="7" s="1"/>
  <c r="G19" i="7"/>
  <c r="I19" i="7" s="1"/>
  <c r="G18" i="7"/>
  <c r="I18" i="7" s="1"/>
  <c r="I20" i="7"/>
  <c r="G21" i="7"/>
  <c r="I21" i="7" s="1"/>
  <c r="G15" i="7" l="1"/>
  <c r="G16" i="7"/>
  <c r="I16" i="7" l="1"/>
  <c r="I15" i="7" l="1"/>
  <c r="D110" i="8" l="1"/>
  <c r="J22" i="8"/>
  <c r="J21" i="8"/>
  <c r="J20" i="8"/>
  <c r="J19" i="8"/>
  <c r="J18" i="8"/>
  <c r="J17" i="8"/>
  <c r="J16" i="8"/>
  <c r="J15" i="8"/>
  <c r="J14" i="8"/>
  <c r="J13" i="8"/>
  <c r="J12" i="8"/>
  <c r="J30" i="8" l="1"/>
  <c r="G7" i="7"/>
  <c r="G6" i="7"/>
  <c r="G12" i="7" l="1"/>
  <c r="I12" i="7" s="1"/>
  <c r="G11" i="7"/>
  <c r="G10" i="7"/>
  <c r="I10" i="7" s="1"/>
  <c r="G9" i="7"/>
  <c r="I9" i="7" s="1"/>
  <c r="G8" i="7"/>
  <c r="I8" i="7" s="1"/>
  <c r="I11" i="7"/>
  <c r="G5" i="7"/>
  <c r="I5" i="7" s="1"/>
  <c r="G4" i="7" l="1"/>
  <c r="I4" i="7" s="1"/>
  <c r="I13" i="7" l="1"/>
  <c r="I27" i="7"/>
  <c r="I50" i="7"/>
  <c r="I68" i="7"/>
  <c r="I96" i="7"/>
  <c r="F96" i="7"/>
  <c r="F135" i="7"/>
  <c r="I135" i="7"/>
  <c r="I147" i="7"/>
  <c r="F147" i="7"/>
  <c r="I159" i="7"/>
  <c r="F159" i="7"/>
  <c r="J24" i="8" l="1"/>
  <c r="E102" i="8" l="1"/>
  <c r="E94" i="8" l="1"/>
  <c r="G86" i="8"/>
  <c r="G78" i="8"/>
  <c r="G70" i="8"/>
  <c r="G62" i="8"/>
  <c r="G54" i="8"/>
  <c r="G46" i="8"/>
  <c r="G38" i="8"/>
  <c r="G102" i="8"/>
  <c r="G94" i="8"/>
  <c r="E27" i="8"/>
  <c r="E10" i="8"/>
  <c r="G27" i="8" l="1"/>
  <c r="G18" i="8"/>
  <c r="G10" i="8"/>
  <c r="F103" i="8" l="1"/>
  <c r="K28" i="8" s="1"/>
  <c r="E86" i="8"/>
  <c r="E78" i="8"/>
  <c r="E70" i="8"/>
  <c r="E62" i="8"/>
  <c r="E54" i="8"/>
  <c r="E46" i="8"/>
  <c r="E38" i="8"/>
  <c r="E18" i="8"/>
  <c r="D103" i="8" l="1"/>
  <c r="F171" i="7" l="1"/>
  <c r="I171" i="7" l="1"/>
  <c r="D176" i="7"/>
  <c r="O7" i="7" s="1"/>
  <c r="I81" i="7" l="1"/>
  <c r="D174" i="7"/>
  <c r="O3" i="7"/>
</calcChain>
</file>

<file path=xl/sharedStrings.xml><?xml version="1.0" encoding="utf-8"?>
<sst xmlns="http://schemas.openxmlformats.org/spreadsheetml/2006/main" count="191" uniqueCount="65">
  <si>
    <t>Client</t>
  </si>
  <si>
    <t>Date BC</t>
  </si>
  <si>
    <t>Date Facture</t>
  </si>
  <si>
    <t>Montant TVA</t>
  </si>
  <si>
    <t>Valeur TVA</t>
  </si>
  <si>
    <t>Remarques</t>
  </si>
  <si>
    <t>JANVIER</t>
  </si>
  <si>
    <t>FEVRIER</t>
  </si>
  <si>
    <t>TOTAL</t>
  </si>
  <si>
    <t>N° Facture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</si>
  <si>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</si>
  <si>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</si>
  <si>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</si>
  <si>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</si>
  <si>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</si>
  <si>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</si>
  <si>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</si>
  <si>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</si>
  <si>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</si>
  <si>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</si>
  <si>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Montant</t>
  </si>
  <si>
    <t>NOM</t>
  </si>
  <si>
    <t>MONTANT</t>
  </si>
  <si>
    <t>FÉVRIER</t>
  </si>
  <si>
    <t>AOÛT</t>
  </si>
  <si>
    <t>DÉCEMBRE</t>
  </si>
  <si>
    <t>MOIS</t>
  </si>
  <si>
    <t>NOMBRES DE DOSSIER</t>
  </si>
  <si>
    <t>MONTANT TOTAL HT</t>
  </si>
  <si>
    <t>DOSSIER (Sauf avoir)</t>
  </si>
  <si>
    <t>Montant HT</t>
  </si>
  <si>
    <t>ETAT DU SUIVI DE FACTURATION 2018</t>
  </si>
  <si>
    <t>MONTANT TOTAL TVA 2018</t>
  </si>
  <si>
    <t>MONTANT TTC TOTAL 2018</t>
  </si>
  <si>
    <t>P</t>
  </si>
  <si>
    <t>F</t>
  </si>
  <si>
    <t>F /E</t>
  </si>
  <si>
    <t>E / B</t>
  </si>
  <si>
    <t>836</t>
  </si>
  <si>
    <t>837</t>
  </si>
  <si>
    <t>838</t>
  </si>
  <si>
    <t>839</t>
  </si>
  <si>
    <t>B</t>
  </si>
  <si>
    <t>E</t>
  </si>
  <si>
    <t>B / E</t>
  </si>
  <si>
    <t>P / B</t>
  </si>
  <si>
    <t>E / P</t>
  </si>
  <si>
    <t>B / N</t>
  </si>
  <si>
    <t>P / F</t>
  </si>
  <si>
    <t>B / F</t>
  </si>
  <si>
    <t>B / O</t>
  </si>
  <si>
    <t>O</t>
  </si>
  <si>
    <t>F / P</t>
  </si>
  <si>
    <t>F / E</t>
  </si>
  <si>
    <t>E /B</t>
  </si>
  <si>
    <t>E / N</t>
  </si>
  <si>
    <t>P /E</t>
  </si>
  <si>
    <t>E  B</t>
  </si>
  <si>
    <t>E / O</t>
  </si>
  <si>
    <t>E / F</t>
  </si>
  <si>
    <t>P / N</t>
  </si>
  <si>
    <t>X</t>
  </si>
  <si>
    <t>MORIN</t>
  </si>
  <si>
    <t>BIDULLE</t>
  </si>
  <si>
    <t>MIMI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</si>
</sst>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[Red]#,##0.00"/>
    <numFmt numFmtId="165" formatCode="0.0%"/>
    <numFmt numFmtId="166" formatCode="#,##0.00\ _€"/>
    <numFmt numFmtId="167" formatCode="#,##0.00\ &quot;€&quot;"/>
    <numFmt numFmtId="168" formatCode="#,##0.00\ &quot;€&quot;;[Red]#,##0.00\ &quot;€&quot;"/>
  </numFmts>
  <fonts count="21" x14ac:knownFonts="1">
    <font>
      <sz val="11"/>
      <color theme="1"/>
      <name val="Times New Roman"/>
      <family val="2"/>
      <scheme val="minor"/>
    </font>
    <font>
      <sz val="11"/>
      <color theme="1"/>
      <name val="Times New Roman"/>
      <family val="1"/>
      <scheme val="major"/>
    </font>
    <font>
      <b/>
      <u val="double"/>
      <sz val="16"/>
      <color theme="1"/>
      <name val="Times New Roman"/>
      <family val="1"/>
      <scheme val="major"/>
    </font>
    <font>
      <b/>
      <sz val="12"/>
      <color theme="1"/>
      <name val="Times New Roman"/>
      <family val="1"/>
      <scheme val="major"/>
    </font>
    <font>
      <sz val="12"/>
      <color theme="1"/>
      <name val="Times New Roman"/>
      <family val="1"/>
      <scheme val="major"/>
    </font>
    <font>
      <b/>
      <sz val="12"/>
      <color theme="0"/>
      <name val="Times New Roman"/>
      <family val="1"/>
      <scheme val="major"/>
    </font>
    <font>
      <b/>
      <sz val="12"/>
      <color rgb="FFFF0000"/>
      <name val="Times New Roman"/>
      <family val="1"/>
      <scheme val="major"/>
    </font>
    <font>
      <b/>
      <sz val="24"/>
      <color theme="1"/>
      <name val="Times New Roman"/>
      <family val="1"/>
      <scheme val="minor"/>
    </font>
    <font>
      <b/>
      <sz val="11"/>
      <color theme="0"/>
      <name val="Times New Roman"/>
      <family val="1"/>
      <scheme val="minor"/>
    </font>
    <font>
      <sz val="12"/>
      <color theme="1"/>
      <name val="Times New Roman"/>
      <family val="1"/>
      <scheme val="minor"/>
    </font>
    <font>
      <b/>
      <sz val="12"/>
      <color theme="1"/>
      <name val="Times New Roman"/>
      <family val="1"/>
      <scheme val="minor"/>
    </font>
    <font>
      <b/>
      <sz val="9"/>
      <color theme="1"/>
      <name val="Times New Roman"/>
      <family val="1"/>
      <scheme val="major"/>
    </font>
    <font>
      <b/>
      <sz val="11"/>
      <color theme="1"/>
      <name val="Times New Roman"/>
      <family val="1"/>
      <scheme val="minor"/>
    </font>
    <font>
      <b/>
      <sz val="8"/>
      <color theme="1"/>
      <name val="Times New Roman"/>
      <family val="1"/>
      <scheme val="minor"/>
    </font>
    <font>
      <b/>
      <sz val="18"/>
      <color theme="1"/>
      <name val="Times New Roman"/>
      <family val="1"/>
      <scheme val="minor"/>
    </font>
    <font>
      <b/>
      <sz val="10"/>
      <color theme="1"/>
      <name val="Times New Roman"/>
      <family val="1"/>
      <scheme val="minor"/>
    </font>
    <font>
      <sz val="11"/>
      <name val="Times New Roman"/>
      <family val="2"/>
      <scheme val="minor"/>
    </font>
    <font>
      <sz val="11"/>
      <name val="Times New Roman"/>
      <family val="1"/>
      <scheme val="minor"/>
    </font>
    <font>
      <b/>
      <sz val="11"/>
      <name val="Times New Roman"/>
      <family val="2"/>
      <scheme val="minor"/>
    </font>
    <font>
      <sz val="24"/>
      <name val="Times New Roman"/>
      <family val="2"/>
      <scheme val="minor"/>
    </font>
    <font>
      <sz val="72"/>
      <color theme="1"/>
      <name val="Times New Roman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5">
    <xf numFmtId="0" fontId="0" fillId="0" borderId="0" xfId="0"/>
    <xf numFmtId="0" fontId="0" fillId="0" borderId="0" xfId="0" applyFill="1"/>
    <xf numFmtId="0" fontId="1" fillId="0" borderId="0" xfId="0" applyFont="1"/>
    <xf numFmtId="0" fontId="2" fillId="0" borderId="0" xfId="0" applyFont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165" fontId="4" fillId="2" borderId="0" xfId="0" applyNumberFormat="1" applyFont="1" applyFill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14" fontId="4" fillId="0" borderId="4" xfId="0" applyNumberFormat="1" applyFont="1" applyFill="1" applyBorder="1" applyAlignment="1">
      <alignment horizontal="center"/>
    </xf>
    <xf numFmtId="14" fontId="4" fillId="0" borderId="5" xfId="0" applyNumberFormat="1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164" fontId="6" fillId="0" borderId="0" xfId="0" applyNumberFormat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3" fillId="2" borderId="1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/>
    <xf numFmtId="0" fontId="12" fillId="0" borderId="0" xfId="0" applyFont="1"/>
    <xf numFmtId="0" fontId="0" fillId="0" borderId="18" xfId="0" applyBorder="1"/>
    <xf numFmtId="0" fontId="12" fillId="0" borderId="3" xfId="0" applyFont="1" applyBorder="1" applyAlignment="1">
      <alignment horizontal="center"/>
    </xf>
    <xf numFmtId="49" fontId="3" fillId="0" borderId="0" xfId="0" applyNumberFormat="1" applyFont="1" applyFill="1" applyBorder="1" applyAlignment="1"/>
    <xf numFmtId="167" fontId="3" fillId="0" borderId="9" xfId="0" applyNumberFormat="1" applyFont="1" applyFill="1" applyBorder="1" applyAlignment="1">
      <alignment horizontal="center"/>
    </xf>
    <xf numFmtId="164" fontId="6" fillId="4" borderId="9" xfId="0" applyNumberFormat="1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1" fontId="4" fillId="0" borderId="36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center"/>
    </xf>
    <xf numFmtId="4" fontId="9" fillId="0" borderId="0" xfId="0" applyNumberFormat="1" applyFont="1"/>
    <xf numFmtId="0" fontId="0" fillId="19" borderId="18" xfId="0" applyFill="1" applyBorder="1"/>
    <xf numFmtId="0" fontId="0" fillId="15" borderId="16" xfId="0" applyFill="1" applyBorder="1"/>
    <xf numFmtId="0" fontId="0" fillId="5" borderId="18" xfId="0" applyFill="1" applyBorder="1"/>
    <xf numFmtId="0" fontId="0" fillId="7" borderId="18" xfId="0" applyFill="1" applyBorder="1"/>
    <xf numFmtId="0" fontId="0" fillId="21" borderId="18" xfId="0" applyFill="1" applyBorder="1"/>
    <xf numFmtId="0" fontId="0" fillId="20" borderId="18" xfId="0" applyFill="1" applyBorder="1"/>
    <xf numFmtId="0" fontId="0" fillId="9" borderId="18" xfId="0" applyFill="1" applyBorder="1"/>
    <xf numFmtId="0" fontId="0" fillId="10" borderId="18" xfId="0" applyFill="1" applyBorder="1"/>
    <xf numFmtId="0" fontId="0" fillId="6" borderId="18" xfId="0" applyFill="1" applyBorder="1"/>
    <xf numFmtId="0" fontId="0" fillId="12" borderId="18" xfId="0" applyFill="1" applyBorder="1"/>
    <xf numFmtId="0" fontId="0" fillId="13" borderId="18" xfId="0" applyFill="1" applyBorder="1"/>
    <xf numFmtId="0" fontId="0" fillId="11" borderId="20" xfId="0" applyFill="1" applyBorder="1"/>
    <xf numFmtId="4" fontId="3" fillId="0" borderId="9" xfId="0" applyNumberFormat="1" applyFont="1" applyFill="1" applyBorder="1" applyAlignment="1">
      <alignment horizontal="center"/>
    </xf>
    <xf numFmtId="164" fontId="6" fillId="5" borderId="9" xfId="0" applyNumberFormat="1" applyFont="1" applyFill="1" applyBorder="1" applyAlignment="1">
      <alignment horizontal="center"/>
    </xf>
    <xf numFmtId="14" fontId="4" fillId="0" borderId="48" xfId="0" applyNumberFormat="1" applyFont="1" applyFill="1" applyBorder="1" applyAlignment="1">
      <alignment horizontal="center"/>
    </xf>
    <xf numFmtId="4" fontId="4" fillId="0" borderId="48" xfId="0" applyNumberFormat="1" applyFont="1" applyFill="1" applyBorder="1" applyAlignment="1">
      <alignment horizontal="center"/>
    </xf>
    <xf numFmtId="9" fontId="4" fillId="0" borderId="48" xfId="0" applyNumberFormat="1" applyFont="1" applyFill="1" applyBorder="1" applyAlignment="1">
      <alignment horizontal="center" vertical="center"/>
    </xf>
    <xf numFmtId="9" fontId="4" fillId="0" borderId="48" xfId="0" applyNumberFormat="1" applyFont="1" applyFill="1" applyBorder="1" applyAlignment="1">
      <alignment horizontal="center"/>
    </xf>
    <xf numFmtId="165" fontId="4" fillId="0" borderId="48" xfId="0" applyNumberFormat="1" applyFont="1" applyFill="1" applyBorder="1" applyAlignment="1">
      <alignment horizontal="center"/>
    </xf>
    <xf numFmtId="14" fontId="4" fillId="0" borderId="49" xfId="0" applyNumberFormat="1" applyFont="1" applyFill="1" applyBorder="1" applyAlignment="1">
      <alignment horizontal="center"/>
    </xf>
    <xf numFmtId="4" fontId="4" fillId="0" borderId="49" xfId="0" applyNumberFormat="1" applyFont="1" applyFill="1" applyBorder="1" applyAlignment="1">
      <alignment horizontal="center"/>
    </xf>
    <xf numFmtId="9" fontId="4" fillId="0" borderId="50" xfId="0" applyNumberFormat="1" applyFont="1" applyFill="1" applyBorder="1" applyAlignment="1">
      <alignment horizontal="center"/>
    </xf>
    <xf numFmtId="49" fontId="4" fillId="0" borderId="43" xfId="0" applyNumberFormat="1" applyFont="1" applyFill="1" applyBorder="1" applyAlignment="1">
      <alignment horizontal="center"/>
    </xf>
    <xf numFmtId="0" fontId="3" fillId="2" borderId="42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45" xfId="0" applyFont="1" applyFill="1" applyBorder="1" applyAlignment="1">
      <alignment horizontal="center"/>
    </xf>
    <xf numFmtId="4" fontId="0" fillId="0" borderId="48" xfId="0" applyNumberFormat="1" applyBorder="1"/>
    <xf numFmtId="4" fontId="0" fillId="0" borderId="49" xfId="0" applyNumberFormat="1" applyBorder="1"/>
    <xf numFmtId="164" fontId="6" fillId="9" borderId="9" xfId="0" applyNumberFormat="1" applyFont="1" applyFill="1" applyBorder="1" applyAlignment="1">
      <alignment horizontal="center"/>
    </xf>
    <xf numFmtId="14" fontId="4" fillId="2" borderId="48" xfId="0" applyNumberFormat="1" applyFont="1" applyFill="1" applyBorder="1" applyAlignment="1">
      <alignment horizontal="center"/>
    </xf>
    <xf numFmtId="0" fontId="3" fillId="2" borderId="4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6" fillId="12" borderId="9" xfId="0" applyNumberFormat="1" applyFont="1" applyFill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49" fontId="4" fillId="0" borderId="36" xfId="0" applyNumberFormat="1" applyFont="1" applyFill="1" applyBorder="1" applyAlignment="1">
      <alignment horizontal="center"/>
    </xf>
    <xf numFmtId="4" fontId="16" fillId="0" borderId="19" xfId="0" applyNumberFormat="1" applyFont="1" applyBorder="1"/>
    <xf numFmtId="0" fontId="16" fillId="0" borderId="22" xfId="0" applyFont="1" applyBorder="1"/>
    <xf numFmtId="0" fontId="16" fillId="0" borderId="16" xfId="0" applyFont="1" applyBorder="1"/>
    <xf numFmtId="0" fontId="16" fillId="0" borderId="23" xfId="0" applyFont="1" applyBorder="1"/>
    <xf numFmtId="0" fontId="16" fillId="0" borderId="18" xfId="0" applyFont="1" applyBorder="1"/>
    <xf numFmtId="4" fontId="18" fillId="0" borderId="3" xfId="0" applyNumberFormat="1" applyFont="1" applyBorder="1" applyAlignment="1">
      <alignment horizontal="center" vertical="center"/>
    </xf>
    <xf numFmtId="4" fontId="17" fillId="0" borderId="17" xfId="0" applyNumberFormat="1" applyFont="1" applyBorder="1"/>
    <xf numFmtId="4" fontId="3" fillId="0" borderId="0" xfId="0" applyNumberFormat="1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8" fontId="6" fillId="3" borderId="9" xfId="0" applyNumberFormat="1" applyFont="1" applyFill="1" applyBorder="1" applyAlignment="1">
      <alignment horizontal="center"/>
    </xf>
    <xf numFmtId="166" fontId="4" fillId="0" borderId="48" xfId="0" applyNumberFormat="1" applyFont="1" applyFill="1" applyBorder="1" applyAlignment="1">
      <alignment horizontal="center" vertical="center"/>
    </xf>
    <xf numFmtId="14" fontId="4" fillId="0" borderId="48" xfId="0" applyNumberFormat="1" applyFont="1" applyFill="1" applyBorder="1" applyAlignment="1">
      <alignment horizontal="center" vertical="center"/>
    </xf>
    <xf numFmtId="166" fontId="4" fillId="2" borderId="48" xfId="0" applyNumberFormat="1" applyFont="1" applyFill="1" applyBorder="1" applyAlignment="1">
      <alignment horizontal="center" vertical="center"/>
    </xf>
    <xf numFmtId="14" fontId="9" fillId="0" borderId="49" xfId="0" applyNumberFormat="1" applyFont="1" applyBorder="1" applyAlignment="1">
      <alignment horizontal="center" vertical="center"/>
    </xf>
    <xf numFmtId="166" fontId="9" fillId="0" borderId="49" xfId="0" applyNumberFormat="1" applyFont="1" applyBorder="1" applyAlignment="1">
      <alignment horizontal="center" vertical="center"/>
    </xf>
    <xf numFmtId="9" fontId="9" fillId="0" borderId="49" xfId="0" applyNumberFormat="1" applyFont="1" applyBorder="1" applyAlignment="1">
      <alignment horizontal="center" vertical="center"/>
    </xf>
    <xf numFmtId="166" fontId="4" fillId="0" borderId="17" xfId="0" applyNumberFormat="1" applyFont="1" applyFill="1" applyBorder="1" applyAlignment="1">
      <alignment horizontal="center" vertical="center"/>
    </xf>
    <xf numFmtId="166" fontId="4" fillId="0" borderId="19" xfId="0" applyNumberFormat="1" applyFont="1" applyFill="1" applyBorder="1" applyAlignment="1">
      <alignment horizontal="center" vertical="center"/>
    </xf>
    <xf numFmtId="14" fontId="4" fillId="0" borderId="50" xfId="0" applyNumberFormat="1" applyFont="1" applyFill="1" applyBorder="1" applyAlignment="1">
      <alignment horizontal="center" vertical="center"/>
    </xf>
    <xf numFmtId="166" fontId="4" fillId="0" borderId="50" xfId="0" applyNumberFormat="1" applyFont="1" applyFill="1" applyBorder="1" applyAlignment="1">
      <alignment horizontal="center" vertical="center"/>
    </xf>
    <xf numFmtId="9" fontId="4" fillId="0" borderId="50" xfId="0" applyNumberFormat="1" applyFont="1" applyFill="1" applyBorder="1" applyAlignment="1">
      <alignment horizontal="center" vertical="center"/>
    </xf>
    <xf numFmtId="166" fontId="4" fillId="0" borderId="21" xfId="0" applyNumberFormat="1" applyFont="1" applyFill="1" applyBorder="1" applyAlignment="1">
      <alignment horizontal="center" vertical="center"/>
    </xf>
    <xf numFmtId="14" fontId="4" fillId="0" borderId="49" xfId="0" applyNumberFormat="1" applyFont="1" applyFill="1" applyBorder="1" applyAlignment="1">
      <alignment horizontal="center" vertical="center"/>
    </xf>
    <xf numFmtId="166" fontId="4" fillId="0" borderId="49" xfId="0" applyNumberFormat="1" applyFont="1" applyFill="1" applyBorder="1" applyAlignment="1">
      <alignment horizontal="center" vertical="center"/>
    </xf>
    <xf numFmtId="4" fontId="4" fillId="0" borderId="19" xfId="0" applyNumberFormat="1" applyFont="1" applyFill="1" applyBorder="1" applyAlignment="1">
      <alignment horizontal="center"/>
    </xf>
    <xf numFmtId="14" fontId="4" fillId="0" borderId="50" xfId="0" applyNumberFormat="1" applyFont="1" applyFill="1" applyBorder="1" applyAlignment="1">
      <alignment horizontal="center"/>
    </xf>
    <xf numFmtId="4" fontId="4" fillId="0" borderId="50" xfId="0" applyNumberFormat="1" applyFont="1" applyFill="1" applyBorder="1" applyAlignment="1">
      <alignment horizontal="center"/>
    </xf>
    <xf numFmtId="4" fontId="4" fillId="0" borderId="21" xfId="0" applyNumberFormat="1" applyFont="1" applyFill="1" applyBorder="1" applyAlignment="1">
      <alignment horizontal="center"/>
    </xf>
    <xf numFmtId="4" fontId="4" fillId="0" borderId="17" xfId="0" applyNumberFormat="1" applyFont="1" applyFill="1" applyBorder="1" applyAlignment="1">
      <alignment horizontal="center"/>
    </xf>
    <xf numFmtId="164" fontId="6" fillId="22" borderId="9" xfId="0" applyNumberFormat="1" applyFont="1" applyFill="1" applyBorder="1" applyAlignment="1">
      <alignment horizontal="center"/>
    </xf>
    <xf numFmtId="14" fontId="4" fillId="2" borderId="50" xfId="0" applyNumberFormat="1" applyFont="1" applyFill="1" applyBorder="1" applyAlignment="1">
      <alignment horizontal="center"/>
    </xf>
    <xf numFmtId="14" fontId="4" fillId="2" borderId="49" xfId="0" applyNumberFormat="1" applyFont="1" applyFill="1" applyBorder="1" applyAlignment="1">
      <alignment horizontal="center"/>
    </xf>
    <xf numFmtId="165" fontId="4" fillId="0" borderId="49" xfId="0" applyNumberFormat="1" applyFont="1" applyFill="1" applyBorder="1" applyAlignment="1">
      <alignment horizontal="center"/>
    </xf>
    <xf numFmtId="164" fontId="6" fillId="18" borderId="9" xfId="0" applyNumberFormat="1" applyFont="1" applyFill="1" applyBorder="1" applyAlignment="1">
      <alignment horizontal="center"/>
    </xf>
    <xf numFmtId="9" fontId="4" fillId="0" borderId="49" xfId="0" applyNumberFormat="1" applyFon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164" fontId="6" fillId="10" borderId="9" xfId="0" applyNumberFormat="1" applyFont="1" applyFill="1" applyBorder="1" applyAlignment="1">
      <alignment horizontal="center"/>
    </xf>
    <xf numFmtId="0" fontId="4" fillId="0" borderId="16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4" fillId="0" borderId="20" xfId="0" applyFont="1" applyFill="1" applyBorder="1" applyAlignment="1">
      <alignment horizontal="left"/>
    </xf>
    <xf numFmtId="0" fontId="4" fillId="0" borderId="18" xfId="0" applyFont="1" applyFill="1" applyBorder="1" applyAlignment="1"/>
    <xf numFmtId="0" fontId="4" fillId="2" borderId="16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4" fillId="0" borderId="16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1" fontId="4" fillId="0" borderId="43" xfId="0" applyNumberFormat="1" applyFont="1" applyFill="1" applyBorder="1" applyAlignment="1">
      <alignment horizontal="center"/>
    </xf>
    <xf numFmtId="1" fontId="4" fillId="0" borderId="37" xfId="0" applyNumberFormat="1" applyFont="1" applyFill="1" applyBorder="1" applyAlignment="1">
      <alignment horizontal="center"/>
    </xf>
    <xf numFmtId="0" fontId="9" fillId="0" borderId="16" xfId="0" applyFont="1" applyBorder="1"/>
    <xf numFmtId="1" fontId="4" fillId="0" borderId="3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3" fillId="2" borderId="5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6" fillId="0" borderId="33" xfId="0" applyFont="1" applyBorder="1"/>
    <xf numFmtId="4" fontId="16" fillId="0" borderId="34" xfId="0" applyNumberFormat="1" applyFont="1" applyBorder="1"/>
    <xf numFmtId="0" fontId="16" fillId="0" borderId="35" xfId="0" applyFont="1" applyBorder="1"/>
    <xf numFmtId="0" fontId="18" fillId="15" borderId="3" xfId="0" applyFont="1" applyFill="1" applyBorder="1" applyAlignment="1">
      <alignment horizontal="center" vertical="center"/>
    </xf>
    <xf numFmtId="4" fontId="18" fillId="0" borderId="12" xfId="0" applyNumberFormat="1" applyFont="1" applyBorder="1" applyAlignment="1">
      <alignment horizontal="center" vertical="center"/>
    </xf>
    <xf numFmtId="0" fontId="18" fillId="15" borderId="11" xfId="0" applyFont="1" applyFill="1" applyBorder="1" applyAlignment="1">
      <alignment horizontal="center" vertical="center"/>
    </xf>
    <xf numFmtId="4" fontId="16" fillId="0" borderId="17" xfId="0" applyNumberFormat="1" applyFont="1" applyBorder="1"/>
    <xf numFmtId="0" fontId="18" fillId="19" borderId="3" xfId="0" applyFont="1" applyFill="1" applyBorder="1" applyAlignment="1">
      <alignment horizontal="center" vertical="center"/>
    </xf>
    <xf numFmtId="4" fontId="18" fillId="0" borderId="25" xfId="0" applyNumberFormat="1" applyFont="1" applyBorder="1"/>
    <xf numFmtId="4" fontId="16" fillId="0" borderId="19" xfId="0" applyNumberFormat="1" applyFont="1" applyBorder="1" applyAlignment="1">
      <alignment horizontal="right" vertical="center"/>
    </xf>
    <xf numFmtId="0" fontId="3" fillId="2" borderId="43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16" fillId="0" borderId="28" xfId="0" applyFont="1" applyBorder="1"/>
    <xf numFmtId="4" fontId="16" fillId="0" borderId="29" xfId="0" applyNumberFormat="1" applyFont="1" applyBorder="1"/>
    <xf numFmtId="0" fontId="16" fillId="0" borderId="27" xfId="0" applyFont="1" applyBorder="1"/>
    <xf numFmtId="4" fontId="16" fillId="0" borderId="34" xfId="0" applyNumberFormat="1" applyFont="1" applyBorder="1" applyAlignment="1">
      <alignment horizontal="right" vertical="center"/>
    </xf>
    <xf numFmtId="0" fontId="18" fillId="5" borderId="3" xfId="0" applyFont="1" applyFill="1" applyBorder="1"/>
    <xf numFmtId="0" fontId="18" fillId="5" borderId="26" xfId="0" applyFont="1" applyFill="1" applyBorder="1"/>
    <xf numFmtId="4" fontId="16" fillId="0" borderId="19" xfId="0" applyNumberFormat="1" applyFont="1" applyBorder="1" applyAlignment="1">
      <alignment horizontal="center" vertical="center"/>
    </xf>
    <xf numFmtId="4" fontId="16" fillId="0" borderId="34" xfId="0" applyNumberFormat="1" applyFont="1" applyBorder="1" applyAlignment="1">
      <alignment horizontal="center" vertical="center"/>
    </xf>
    <xf numFmtId="0" fontId="16" fillId="0" borderId="20" xfId="0" applyFont="1" applyBorder="1"/>
    <xf numFmtId="4" fontId="16" fillId="0" borderId="21" xfId="0" applyNumberFormat="1" applyFont="1" applyBorder="1" applyAlignment="1">
      <alignment horizontal="center" vertical="center"/>
    </xf>
    <xf numFmtId="0" fontId="16" fillId="0" borderId="24" xfId="0" applyFont="1" applyBorder="1"/>
    <xf numFmtId="4" fontId="16" fillId="0" borderId="21" xfId="0" applyNumberFormat="1" applyFont="1" applyBorder="1"/>
    <xf numFmtId="0" fontId="18" fillId="7" borderId="3" xfId="0" applyFont="1" applyFill="1" applyBorder="1"/>
    <xf numFmtId="0" fontId="18" fillId="8" borderId="3" xfId="0" applyFont="1" applyFill="1" applyBorder="1"/>
    <xf numFmtId="0" fontId="18" fillId="18" borderId="3" xfId="0" applyFont="1" applyFill="1" applyBorder="1"/>
    <xf numFmtId="0" fontId="18" fillId="9" borderId="3" xfId="0" applyFont="1" applyFill="1" applyBorder="1"/>
    <xf numFmtId="0" fontId="18" fillId="6" borderId="3" xfId="0" applyFont="1" applyFill="1" applyBorder="1"/>
    <xf numFmtId="0" fontId="18" fillId="10" borderId="3" xfId="0" applyFont="1" applyFill="1" applyBorder="1"/>
    <xf numFmtId="0" fontId="18" fillId="12" borderId="3" xfId="0" applyFont="1" applyFill="1" applyBorder="1"/>
    <xf numFmtId="0" fontId="18" fillId="13" borderId="3" xfId="0" applyFont="1" applyFill="1" applyBorder="1"/>
    <xf numFmtId="0" fontId="18" fillId="11" borderId="3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9" fontId="4" fillId="2" borderId="49" xfId="0" applyNumberFormat="1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9" fontId="4" fillId="2" borderId="48" xfId="0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3" fillId="2" borderId="7" xfId="0" applyNumberFormat="1" applyFont="1" applyFill="1" applyBorder="1" applyAlignment="1">
      <alignment horizontal="center" vertical="center" wrapText="1"/>
    </xf>
    <xf numFmtId="4" fontId="9" fillId="2" borderId="49" xfId="0" applyNumberFormat="1" applyFont="1" applyFill="1" applyBorder="1" applyAlignment="1">
      <alignment horizontal="center" vertical="center"/>
    </xf>
    <xf numFmtId="4" fontId="9" fillId="2" borderId="48" xfId="0" applyNumberFormat="1" applyFont="1" applyFill="1" applyBorder="1" applyAlignment="1">
      <alignment horizontal="center" vertical="center"/>
    </xf>
    <xf numFmtId="4" fontId="9" fillId="2" borderId="50" xfId="0" applyNumberFormat="1" applyFont="1" applyFill="1" applyBorder="1" applyAlignment="1">
      <alignment horizontal="center" vertical="center"/>
    </xf>
    <xf numFmtId="4" fontId="4" fillId="2" borderId="49" xfId="0" applyNumberFormat="1" applyFont="1" applyFill="1" applyBorder="1" applyAlignment="1">
      <alignment horizontal="center" vertical="center"/>
    </xf>
    <xf numFmtId="4" fontId="4" fillId="2" borderId="48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7" fillId="0" borderId="0" xfId="0" applyNumberFormat="1" applyFont="1" applyBorder="1" applyAlignment="1">
      <alignment horizontal="center"/>
    </xf>
    <xf numFmtId="0" fontId="4" fillId="2" borderId="18" xfId="0" applyFont="1" applyFill="1" applyBorder="1" applyAlignment="1">
      <alignment horizontal="left" vertical="center"/>
    </xf>
    <xf numFmtId="4" fontId="4" fillId="2" borderId="48" xfId="0" applyNumberFormat="1" applyFont="1" applyFill="1" applyBorder="1" applyAlignment="1">
      <alignment horizontal="center"/>
    </xf>
    <xf numFmtId="0" fontId="0" fillId="2" borderId="0" xfId="0" applyFill="1"/>
    <xf numFmtId="4" fontId="12" fillId="0" borderId="12" xfId="0" applyNumberFormat="1" applyFont="1" applyBorder="1" applyAlignment="1">
      <alignment horizontal="center"/>
    </xf>
    <xf numFmtId="4" fontId="4" fillId="2" borderId="50" xfId="0" applyNumberFormat="1" applyFont="1" applyFill="1" applyBorder="1" applyAlignment="1">
      <alignment horizontal="center"/>
    </xf>
    <xf numFmtId="4" fontId="4" fillId="2" borderId="50" xfId="0" applyNumberFormat="1" applyFont="1" applyFill="1" applyBorder="1" applyAlignment="1">
      <alignment horizontal="center" vertical="center"/>
    </xf>
    <xf numFmtId="9" fontId="4" fillId="2" borderId="50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4" fontId="4" fillId="2" borderId="49" xfId="0" applyNumberFormat="1" applyFont="1" applyFill="1" applyBorder="1" applyAlignment="1">
      <alignment horizontal="center"/>
    </xf>
    <xf numFmtId="4" fontId="4" fillId="2" borderId="17" xfId="0" applyNumberFormat="1" applyFont="1" applyFill="1" applyBorder="1" applyAlignment="1">
      <alignment horizontal="center"/>
    </xf>
    <xf numFmtId="4" fontId="4" fillId="2" borderId="19" xfId="0" applyNumberFormat="1" applyFont="1" applyFill="1" applyBorder="1" applyAlignment="1">
      <alignment horizontal="center"/>
    </xf>
    <xf numFmtId="4" fontId="17" fillId="0" borderId="19" xfId="0" applyNumberFormat="1" applyFont="1" applyBorder="1"/>
    <xf numFmtId="165" fontId="4" fillId="2" borderId="48" xfId="0" applyNumberFormat="1" applyFont="1" applyFill="1" applyBorder="1" applyAlignment="1">
      <alignment horizontal="center" vertical="center"/>
    </xf>
    <xf numFmtId="4" fontId="4" fillId="2" borderId="21" xfId="0" applyNumberFormat="1" applyFont="1" applyFill="1" applyBorder="1" applyAlignment="1">
      <alignment horizontal="center"/>
    </xf>
    <xf numFmtId="4" fontId="16" fillId="0" borderId="17" xfId="0" applyNumberFormat="1" applyFont="1" applyBorder="1" applyAlignment="1">
      <alignment horizontal="right"/>
    </xf>
    <xf numFmtId="4" fontId="16" fillId="0" borderId="19" xfId="0" applyNumberFormat="1" applyFont="1" applyBorder="1" applyAlignment="1">
      <alignment horizontal="right"/>
    </xf>
    <xf numFmtId="4" fontId="18" fillId="0" borderId="12" xfId="0" applyNumberFormat="1" applyFont="1" applyBorder="1" applyAlignment="1">
      <alignment horizontal="right" vertical="center"/>
    </xf>
    <xf numFmtId="4" fontId="16" fillId="0" borderId="21" xfId="0" applyNumberFormat="1" applyFont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" fontId="3" fillId="2" borderId="0" xfId="0" applyNumberFormat="1" applyFont="1" applyFill="1" applyBorder="1" applyAlignment="1">
      <alignment horizontal="center"/>
    </xf>
    <xf numFmtId="4" fontId="9" fillId="2" borderId="0" xfId="0" applyNumberFormat="1" applyFont="1" applyFill="1"/>
    <xf numFmtId="4" fontId="4" fillId="2" borderId="4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4" fillId="2" borderId="5" xfId="0" applyNumberFormat="1" applyFont="1" applyFill="1" applyBorder="1" applyAlignment="1">
      <alignment horizontal="center"/>
    </xf>
    <xf numFmtId="164" fontId="6" fillId="13" borderId="9" xfId="0" applyNumberFormat="1" applyFont="1" applyFill="1" applyBorder="1" applyAlignment="1">
      <alignment horizontal="center"/>
    </xf>
    <xf numFmtId="4" fontId="4" fillId="0" borderId="43" xfId="0" applyNumberFormat="1" applyFont="1" applyFill="1" applyBorder="1" applyAlignment="1">
      <alignment horizontal="center"/>
    </xf>
    <xf numFmtId="4" fontId="4" fillId="0" borderId="36" xfId="0" applyNumberFormat="1" applyFont="1" applyFill="1" applyBorder="1" applyAlignment="1">
      <alignment horizontal="center"/>
    </xf>
    <xf numFmtId="4" fontId="4" fillId="0" borderId="37" xfId="0" applyNumberFormat="1" applyFont="1" applyFill="1" applyBorder="1" applyAlignment="1">
      <alignment horizontal="center"/>
    </xf>
    <xf numFmtId="9" fontId="4" fillId="0" borderId="31" xfId="0" applyNumberFormat="1" applyFont="1" applyFill="1" applyBorder="1" applyAlignment="1">
      <alignment horizontal="center"/>
    </xf>
    <xf numFmtId="164" fontId="6" fillId="11" borderId="9" xfId="0" applyNumberFormat="1" applyFont="1" applyFill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4" fontId="4" fillId="0" borderId="6" xfId="0" applyNumberFormat="1" applyFont="1" applyFill="1" applyBorder="1" applyAlignment="1">
      <alignment horizontal="center" vertical="center"/>
    </xf>
    <xf numFmtId="14" fontId="4" fillId="0" borderId="44" xfId="0" applyNumberFormat="1" applyFont="1" applyFill="1" applyBorder="1" applyAlignment="1">
      <alignment horizontal="center" vertical="center"/>
    </xf>
    <xf numFmtId="14" fontId="4" fillId="0" borderId="53" xfId="0" applyNumberFormat="1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/>
    </xf>
    <xf numFmtId="0" fontId="0" fillId="0" borderId="47" xfId="0" applyBorder="1"/>
    <xf numFmtId="165" fontId="4" fillId="0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3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164" fontId="7" fillId="0" borderId="0" xfId="0" applyNumberFormat="1" applyFont="1" applyBorder="1" applyAlignment="1"/>
    <xf numFmtId="0" fontId="0" fillId="0" borderId="0" xfId="0" applyBorder="1"/>
    <xf numFmtId="165" fontId="9" fillId="0" borderId="49" xfId="0" applyNumberFormat="1" applyFont="1" applyBorder="1" applyAlignment="1">
      <alignment horizontal="center" vertical="center"/>
    </xf>
    <xf numFmtId="4" fontId="0" fillId="0" borderId="50" xfId="0" applyNumberFormat="1" applyBorder="1"/>
    <xf numFmtId="1" fontId="4" fillId="0" borderId="37" xfId="0" applyNumberFormat="1" applyFont="1" applyFill="1" applyBorder="1" applyAlignment="1">
      <alignment horizontal="center" vertical="center"/>
    </xf>
    <xf numFmtId="166" fontId="4" fillId="2" borderId="32" xfId="0" applyNumberFormat="1" applyFont="1" applyFill="1" applyBorder="1" applyAlignment="1">
      <alignment horizontal="center" vertical="center"/>
    </xf>
    <xf numFmtId="1" fontId="4" fillId="0" borderId="55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left" vertical="center"/>
    </xf>
    <xf numFmtId="14" fontId="4" fillId="2" borderId="56" xfId="0" applyNumberFormat="1" applyFont="1" applyFill="1" applyBorder="1" applyAlignment="1">
      <alignment horizontal="center"/>
    </xf>
    <xf numFmtId="4" fontId="4" fillId="2" borderId="56" xfId="0" applyNumberFormat="1" applyFont="1" applyFill="1" applyBorder="1" applyAlignment="1">
      <alignment horizontal="center"/>
    </xf>
    <xf numFmtId="4" fontId="4" fillId="2" borderId="56" xfId="0" applyNumberFormat="1" applyFont="1" applyFill="1" applyBorder="1" applyAlignment="1">
      <alignment horizontal="center" vertical="center"/>
    </xf>
    <xf numFmtId="4" fontId="4" fillId="2" borderId="29" xfId="0" applyNumberFormat="1" applyFont="1" applyFill="1" applyBorder="1" applyAlignment="1">
      <alignment horizontal="center"/>
    </xf>
    <xf numFmtId="1" fontId="4" fillId="0" borderId="57" xfId="0" applyNumberFormat="1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left"/>
    </xf>
    <xf numFmtId="14" fontId="4" fillId="2" borderId="58" xfId="0" applyNumberFormat="1" applyFont="1" applyFill="1" applyBorder="1" applyAlignment="1">
      <alignment horizontal="center"/>
    </xf>
    <xf numFmtId="4" fontId="4" fillId="2" borderId="58" xfId="0" applyNumberFormat="1" applyFont="1" applyFill="1" applyBorder="1" applyAlignment="1">
      <alignment horizontal="center"/>
    </xf>
    <xf numFmtId="4" fontId="4" fillId="2" borderId="58" xfId="0" applyNumberFormat="1" applyFont="1" applyFill="1" applyBorder="1" applyAlignment="1">
      <alignment horizontal="center" vertical="center"/>
    </xf>
    <xf numFmtId="4" fontId="4" fillId="2" borderId="34" xfId="0" applyNumberFormat="1" applyFont="1" applyFill="1" applyBorder="1" applyAlignment="1">
      <alignment horizontal="center"/>
    </xf>
    <xf numFmtId="0" fontId="3" fillId="2" borderId="59" xfId="0" applyFont="1" applyFill="1" applyBorder="1" applyAlignment="1">
      <alignment horizontal="center"/>
    </xf>
    <xf numFmtId="0" fontId="9" fillId="2" borderId="60" xfId="0" applyFont="1" applyFill="1" applyBorder="1" applyAlignment="1">
      <alignment horizontal="center" vertical="center"/>
    </xf>
    <xf numFmtId="165" fontId="4" fillId="2" borderId="49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/>
    </xf>
    <xf numFmtId="1" fontId="4" fillId="0" borderId="60" xfId="0" applyNumberFormat="1" applyFont="1" applyFill="1" applyBorder="1" applyAlignment="1">
      <alignment horizontal="center"/>
    </xf>
    <xf numFmtId="1" fontId="4" fillId="0" borderId="5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6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left"/>
    </xf>
    <xf numFmtId="14" fontId="4" fillId="0" borderId="58" xfId="0" applyNumberFormat="1" applyFont="1" applyFill="1" applyBorder="1" applyAlignment="1">
      <alignment horizontal="center"/>
    </xf>
    <xf numFmtId="4" fontId="4" fillId="0" borderId="58" xfId="0" applyNumberFormat="1" applyFont="1" applyFill="1" applyBorder="1" applyAlignment="1">
      <alignment horizontal="center"/>
    </xf>
    <xf numFmtId="4" fontId="4" fillId="0" borderId="34" xfId="0" applyNumberFormat="1" applyFont="1" applyFill="1" applyBorder="1" applyAlignment="1">
      <alignment horizontal="center"/>
    </xf>
    <xf numFmtId="0" fontId="3" fillId="0" borderId="60" xfId="0" applyFont="1" applyFill="1" applyBorder="1" applyAlignment="1">
      <alignment horizontal="center" wrapText="1"/>
    </xf>
    <xf numFmtId="164" fontId="6" fillId="8" borderId="9" xfId="0" applyNumberFormat="1" applyFont="1" applyFill="1" applyBorder="1" applyAlignment="1">
      <alignment horizontal="center"/>
    </xf>
    <xf numFmtId="165" fontId="4" fillId="2" borderId="50" xfId="0" applyNumberFormat="1" applyFont="1" applyFill="1" applyBorder="1" applyAlignment="1">
      <alignment horizontal="center" vertical="center"/>
    </xf>
    <xf numFmtId="1" fontId="4" fillId="0" borderId="57" xfId="0" applyNumberFormat="1" applyFont="1" applyFill="1" applyBorder="1" applyAlignment="1">
      <alignment horizontal="center"/>
    </xf>
    <xf numFmtId="0" fontId="4" fillId="0" borderId="33" xfId="0" applyFont="1" applyFill="1" applyBorder="1" applyAlignment="1"/>
    <xf numFmtId="165" fontId="4" fillId="2" borderId="58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/>
    <xf numFmtId="0" fontId="3" fillId="0" borderId="36" xfId="0" applyFont="1" applyFill="1" applyBorder="1" applyAlignment="1">
      <alignment horizontal="center"/>
    </xf>
    <xf numFmtId="165" fontId="4" fillId="0" borderId="58" xfId="0" applyNumberFormat="1" applyFont="1" applyFill="1" applyBorder="1" applyAlignment="1">
      <alignment horizontal="center"/>
    </xf>
    <xf numFmtId="4" fontId="3" fillId="0" borderId="3" xfId="0" applyNumberFormat="1" applyFont="1" applyFill="1" applyBorder="1" applyAlignment="1">
      <alignment horizontal="center"/>
    </xf>
    <xf numFmtId="49" fontId="4" fillId="0" borderId="37" xfId="0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/>
    </xf>
    <xf numFmtId="4" fontId="4" fillId="0" borderId="31" xfId="0" applyNumberFormat="1" applyFont="1" applyFill="1" applyBorder="1" applyAlignment="1">
      <alignment horizontal="center"/>
    </xf>
    <xf numFmtId="4" fontId="4" fillId="0" borderId="30" xfId="0" applyNumberFormat="1" applyFont="1" applyFill="1" applyBorder="1" applyAlignment="1">
      <alignment horizontal="center"/>
    </xf>
    <xf numFmtId="4" fontId="4" fillId="0" borderId="32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wrapText="1"/>
    </xf>
    <xf numFmtId="0" fontId="8" fillId="14" borderId="12" xfId="0" applyFont="1" applyFill="1" applyBorder="1" applyAlignment="1">
      <alignment horizontal="center" wrapText="1"/>
    </xf>
    <xf numFmtId="164" fontId="7" fillId="0" borderId="10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49" fontId="3" fillId="0" borderId="38" xfId="0" applyNumberFormat="1" applyFont="1" applyFill="1" applyBorder="1" applyAlignment="1">
      <alignment horizontal="left"/>
    </xf>
    <xf numFmtId="49" fontId="3" fillId="0" borderId="39" xfId="0" applyNumberFormat="1" applyFont="1" applyFill="1" applyBorder="1" applyAlignment="1">
      <alignment horizontal="left"/>
    </xf>
    <xf numFmtId="49" fontId="3" fillId="0" borderId="40" xfId="0" applyNumberFormat="1" applyFont="1" applyFill="1" applyBorder="1" applyAlignment="1">
      <alignment horizontal="left"/>
    </xf>
    <xf numFmtId="49" fontId="3" fillId="2" borderId="38" xfId="0" applyNumberFormat="1" applyFont="1" applyFill="1" applyBorder="1" applyAlignment="1">
      <alignment horizontal="left"/>
    </xf>
    <xf numFmtId="49" fontId="3" fillId="2" borderId="39" xfId="0" applyNumberFormat="1" applyFont="1" applyFill="1" applyBorder="1" applyAlignment="1">
      <alignment horizontal="left"/>
    </xf>
    <xf numFmtId="49" fontId="3" fillId="2" borderId="40" xfId="0" applyNumberFormat="1" applyFont="1" applyFill="1" applyBorder="1" applyAlignment="1">
      <alignment horizontal="left"/>
    </xf>
    <xf numFmtId="49" fontId="3" fillId="0" borderId="10" xfId="0" applyNumberFormat="1" applyFont="1" applyFill="1" applyBorder="1" applyAlignment="1">
      <alignment horizontal="left"/>
    </xf>
    <xf numFmtId="49" fontId="3" fillId="0" borderId="11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left"/>
    </xf>
    <xf numFmtId="0" fontId="5" fillId="11" borderId="13" xfId="0" applyFont="1" applyFill="1" applyBorder="1" applyAlignment="1">
      <alignment horizontal="center" vertical="center" textRotation="90" wrapText="1"/>
    </xf>
    <xf numFmtId="0" fontId="5" fillId="11" borderId="41" xfId="0" applyFont="1" applyFill="1" applyBorder="1" applyAlignment="1">
      <alignment horizontal="center" vertical="center" textRotation="90" wrapText="1"/>
    </xf>
    <xf numFmtId="0" fontId="5" fillId="11" borderId="38" xfId="0" applyFont="1" applyFill="1" applyBorder="1" applyAlignment="1">
      <alignment horizontal="center" vertical="center" textRotation="90" wrapText="1"/>
    </xf>
    <xf numFmtId="0" fontId="5" fillId="12" borderId="7" xfId="0" applyFont="1" applyFill="1" applyBorder="1" applyAlignment="1">
      <alignment horizontal="center" vertical="center" textRotation="90" wrapText="1"/>
    </xf>
    <xf numFmtId="0" fontId="5" fillId="12" borderId="8" xfId="0" applyFont="1" applyFill="1" applyBorder="1" applyAlignment="1">
      <alignment horizontal="center" vertical="center" textRotation="90" wrapText="1"/>
    </xf>
    <xf numFmtId="0" fontId="5" fillId="12" borderId="9" xfId="0" applyFont="1" applyFill="1" applyBorder="1" applyAlignment="1">
      <alignment horizontal="center" vertical="center" textRotation="90" wrapText="1"/>
    </xf>
    <xf numFmtId="0" fontId="5" fillId="13" borderId="7" xfId="0" applyFont="1" applyFill="1" applyBorder="1" applyAlignment="1">
      <alignment horizontal="center" vertical="center" textRotation="90" wrapText="1"/>
    </xf>
    <xf numFmtId="0" fontId="5" fillId="13" borderId="8" xfId="0" applyFont="1" applyFill="1" applyBorder="1" applyAlignment="1">
      <alignment horizontal="center" vertical="center" textRotation="90" wrapText="1"/>
    </xf>
    <xf numFmtId="0" fontId="5" fillId="13" borderId="9" xfId="0" applyFont="1" applyFill="1" applyBorder="1" applyAlignment="1">
      <alignment horizontal="center" vertical="center" textRotation="90" wrapText="1"/>
    </xf>
    <xf numFmtId="0" fontId="5" fillId="9" borderId="7" xfId="0" applyFont="1" applyFill="1" applyBorder="1" applyAlignment="1">
      <alignment horizontal="center" vertical="center" textRotation="90" wrapText="1"/>
    </xf>
    <xf numFmtId="0" fontId="5" fillId="9" borderId="8" xfId="0" applyFont="1" applyFill="1" applyBorder="1" applyAlignment="1">
      <alignment horizontal="center" vertical="center" textRotation="90" wrapText="1"/>
    </xf>
    <xf numFmtId="0" fontId="5" fillId="9" borderId="9" xfId="0" applyFont="1" applyFill="1" applyBorder="1" applyAlignment="1">
      <alignment horizontal="center" vertical="center" textRotation="90" wrapText="1"/>
    </xf>
    <xf numFmtId="0" fontId="5" fillId="10" borderId="7" xfId="0" applyFont="1" applyFill="1" applyBorder="1" applyAlignment="1">
      <alignment horizontal="center" vertical="center" textRotation="90" wrapText="1"/>
    </xf>
    <xf numFmtId="0" fontId="5" fillId="10" borderId="8" xfId="0" applyFont="1" applyFill="1" applyBorder="1" applyAlignment="1">
      <alignment horizontal="center" vertical="center" textRotation="90" wrapText="1"/>
    </xf>
    <xf numFmtId="0" fontId="5" fillId="10" borderId="9" xfId="0" applyFont="1" applyFill="1" applyBorder="1" applyAlignment="1">
      <alignment horizontal="center" vertical="center" textRotation="90" wrapText="1"/>
    </xf>
    <xf numFmtId="0" fontId="5" fillId="8" borderId="7" xfId="0" applyFont="1" applyFill="1" applyBorder="1" applyAlignment="1">
      <alignment horizontal="center" vertical="center" textRotation="90" wrapText="1"/>
    </xf>
    <xf numFmtId="0" fontId="5" fillId="8" borderId="8" xfId="0" applyFont="1" applyFill="1" applyBorder="1" applyAlignment="1">
      <alignment horizontal="center" vertical="center" textRotation="90" wrapText="1"/>
    </xf>
    <xf numFmtId="0" fontId="5" fillId="8" borderId="9" xfId="0" applyFont="1" applyFill="1" applyBorder="1" applyAlignment="1">
      <alignment horizontal="center" vertical="center" textRotation="90" wrapText="1"/>
    </xf>
    <xf numFmtId="0" fontId="5" fillId="18" borderId="7" xfId="0" applyFont="1" applyFill="1" applyBorder="1" applyAlignment="1">
      <alignment horizontal="center" vertical="center" textRotation="90" wrapText="1"/>
    </xf>
    <xf numFmtId="0" fontId="5" fillId="18" borderId="8" xfId="0" applyFont="1" applyFill="1" applyBorder="1" applyAlignment="1">
      <alignment horizontal="center" vertical="center" textRotation="90" wrapText="1"/>
    </xf>
    <xf numFmtId="0" fontId="5" fillId="18" borderId="9" xfId="0" applyFont="1" applyFill="1" applyBorder="1" applyAlignment="1">
      <alignment horizontal="center" vertical="center" textRotation="90" wrapText="1"/>
    </xf>
    <xf numFmtId="0" fontId="5" fillId="6" borderId="7" xfId="0" applyFont="1" applyFill="1" applyBorder="1" applyAlignment="1">
      <alignment horizontal="center" vertical="center" textRotation="90" wrapText="1"/>
    </xf>
    <xf numFmtId="0" fontId="5" fillId="6" borderId="8" xfId="0" applyFont="1" applyFill="1" applyBorder="1" applyAlignment="1">
      <alignment horizontal="center" vertical="center" textRotation="90" wrapText="1"/>
    </xf>
    <xf numFmtId="0" fontId="5" fillId="6" borderId="9" xfId="0" applyFont="1" applyFill="1" applyBorder="1" applyAlignment="1">
      <alignment horizontal="center" vertical="center" textRotation="90" wrapText="1"/>
    </xf>
    <xf numFmtId="0" fontId="5" fillId="5" borderId="7" xfId="0" applyFont="1" applyFill="1" applyBorder="1" applyAlignment="1">
      <alignment horizontal="center" vertical="center" textRotation="90" wrapText="1"/>
    </xf>
    <xf numFmtId="0" fontId="5" fillId="5" borderId="8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4" borderId="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textRotation="90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textRotation="90" wrapText="1"/>
    </xf>
    <xf numFmtId="0" fontId="5" fillId="7" borderId="8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 textRotation="90" wrapText="1"/>
    </xf>
    <xf numFmtId="0" fontId="8" fillId="14" borderId="10" xfId="0" applyFont="1" applyFill="1" applyBorder="1" applyAlignment="1">
      <alignment horizontal="center" vertical="center" wrapText="1"/>
    </xf>
    <xf numFmtId="0" fontId="8" fillId="14" borderId="12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8" fillId="14" borderId="46" xfId="0" applyFont="1" applyFill="1" applyBorder="1" applyAlignment="1">
      <alignment horizontal="center" vertical="center" wrapText="1"/>
    </xf>
    <xf numFmtId="0" fontId="8" fillId="14" borderId="38" xfId="0" applyFont="1" applyFill="1" applyBorder="1" applyAlignment="1">
      <alignment horizontal="center" vertical="center" wrapText="1"/>
    </xf>
    <xf numFmtId="0" fontId="8" fillId="14" borderId="40" xfId="0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12" fillId="16" borderId="7" xfId="0" applyFont="1" applyFill="1" applyBorder="1" applyAlignment="1">
      <alignment horizontal="center" vertical="center" wrapText="1"/>
    </xf>
    <xf numFmtId="0" fontId="12" fillId="16" borderId="9" xfId="0" applyFont="1" applyFill="1" applyBorder="1" applyAlignment="1">
      <alignment horizontal="center" vertical="center" wrapText="1"/>
    </xf>
    <xf numFmtId="0" fontId="10" fillId="16" borderId="10" xfId="0" applyFont="1" applyFill="1" applyBorder="1" applyAlignment="1">
      <alignment horizontal="center"/>
    </xf>
    <xf numFmtId="0" fontId="10" fillId="16" borderId="11" xfId="0" applyFont="1" applyFill="1" applyBorder="1" applyAlignment="1">
      <alignment horizontal="center"/>
    </xf>
    <xf numFmtId="0" fontId="10" fillId="16" borderId="12" xfId="0" applyFont="1" applyFill="1" applyBorder="1" applyAlignment="1">
      <alignment horizontal="center"/>
    </xf>
    <xf numFmtId="0" fontId="12" fillId="17" borderId="7" xfId="0" applyFont="1" applyFill="1" applyBorder="1" applyAlignment="1">
      <alignment horizontal="center" vertical="center" wrapText="1"/>
    </xf>
    <xf numFmtId="0" fontId="12" fillId="17" borderId="9" xfId="0" applyFont="1" applyFill="1" applyBorder="1" applyAlignment="1">
      <alignment horizontal="center" vertical="center" wrapText="1"/>
    </xf>
    <xf numFmtId="167" fontId="14" fillId="0" borderId="13" xfId="0" applyNumberFormat="1" applyFont="1" applyBorder="1" applyAlignment="1">
      <alignment horizontal="center" vertical="center"/>
    </xf>
    <xf numFmtId="167" fontId="14" fillId="0" borderId="46" xfId="0" applyNumberFormat="1" applyFont="1" applyBorder="1" applyAlignment="1">
      <alignment horizontal="center" vertical="center"/>
    </xf>
    <xf numFmtId="167" fontId="14" fillId="0" borderId="38" xfId="0" applyNumberFormat="1" applyFont="1" applyBorder="1" applyAlignment="1">
      <alignment horizontal="center" vertical="center"/>
    </xf>
    <xf numFmtId="167" fontId="14" fillId="0" borderId="40" xfId="0" applyNumberFormat="1" applyFont="1" applyBorder="1" applyAlignment="1">
      <alignment horizontal="center" vertical="center"/>
    </xf>
    <xf numFmtId="167" fontId="15" fillId="0" borderId="43" xfId="0" applyNumberFormat="1" applyFont="1" applyBorder="1" applyAlignment="1">
      <alignment horizontal="center"/>
    </xf>
    <xf numFmtId="167" fontId="15" fillId="0" borderId="44" xfId="0" applyNumberFormat="1" applyFont="1" applyBorder="1" applyAlignment="1">
      <alignment horizontal="center"/>
    </xf>
    <xf numFmtId="0" fontId="12" fillId="17" borderId="7" xfId="0" applyFont="1" applyFill="1" applyBorder="1" applyAlignment="1">
      <alignment horizontal="center" wrapText="1"/>
    </xf>
    <xf numFmtId="0" fontId="12" fillId="17" borderId="9" xfId="0" applyFont="1" applyFill="1" applyBorder="1" applyAlignment="1">
      <alignment horizontal="center" wrapText="1"/>
    </xf>
    <xf numFmtId="3" fontId="14" fillId="0" borderId="7" xfId="0" applyNumberFormat="1" applyFont="1" applyBorder="1" applyAlignment="1">
      <alignment horizontal="center" vertical="center"/>
    </xf>
    <xf numFmtId="3" fontId="14" fillId="0" borderId="9" xfId="0" applyNumberFormat="1" applyFont="1" applyBorder="1" applyAlignment="1">
      <alignment horizontal="center" vertical="center"/>
    </xf>
    <xf numFmtId="0" fontId="12" fillId="8" borderId="10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16" borderId="7" xfId="0" applyFont="1" applyFill="1" applyBorder="1" applyAlignment="1">
      <alignment horizontal="center" vertical="center"/>
    </xf>
    <xf numFmtId="0" fontId="12" fillId="16" borderId="9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6" fontId="19" fillId="8" borderId="13" xfId="0" applyNumberFormat="1" applyFont="1" applyFill="1" applyBorder="1" applyAlignment="1">
      <alignment horizontal="center"/>
    </xf>
    <xf numFmtId="166" fontId="19" fillId="8" borderId="46" xfId="0" applyNumberFormat="1" applyFont="1" applyFill="1" applyBorder="1" applyAlignment="1">
      <alignment horizontal="center"/>
    </xf>
    <xf numFmtId="166" fontId="19" fillId="8" borderId="38" xfId="0" applyNumberFormat="1" applyFont="1" applyFill="1" applyBorder="1" applyAlignment="1">
      <alignment horizontal="center"/>
    </xf>
    <xf numFmtId="166" fontId="19" fillId="8" borderId="40" xfId="0" applyNumberFormat="1" applyFont="1" applyFill="1" applyBorder="1" applyAlignment="1">
      <alignment horizontal="center"/>
    </xf>
    <xf numFmtId="166" fontId="19" fillId="5" borderId="13" xfId="0" applyNumberFormat="1" applyFont="1" applyFill="1" applyBorder="1" applyAlignment="1">
      <alignment horizontal="center"/>
    </xf>
    <xf numFmtId="166" fontId="19" fillId="5" borderId="46" xfId="0" applyNumberFormat="1" applyFont="1" applyFill="1" applyBorder="1" applyAlignment="1">
      <alignment horizontal="center"/>
    </xf>
    <xf numFmtId="166" fontId="19" fillId="5" borderId="38" xfId="0" applyNumberFormat="1" applyFont="1" applyFill="1" applyBorder="1" applyAlignment="1">
      <alignment horizontal="center"/>
    </xf>
    <xf numFmtId="166" fontId="19" fillId="5" borderId="40" xfId="0" applyNumberFormat="1" applyFont="1" applyFill="1" applyBorder="1" applyAlignment="1">
      <alignment horizontal="center"/>
    </xf>
    <xf numFmtId="166" fontId="20" fillId="0" borderId="13" xfId="0" applyNumberFormat="1" applyFont="1" applyBorder="1" applyAlignment="1">
      <alignment horizontal="center" vertical="center"/>
    </xf>
    <xf numFmtId="166" fontId="20" fillId="0" borderId="54" xfId="0" applyNumberFormat="1" applyFont="1" applyBorder="1" applyAlignment="1">
      <alignment horizontal="center" vertical="center"/>
    </xf>
    <xf numFmtId="166" fontId="20" fillId="0" borderId="46" xfId="0" applyNumberFormat="1" applyFont="1" applyBorder="1" applyAlignment="1">
      <alignment horizontal="center" vertical="center"/>
    </xf>
    <xf numFmtId="166" fontId="20" fillId="0" borderId="41" xfId="0" applyNumberFormat="1" applyFont="1" applyBorder="1" applyAlignment="1">
      <alignment horizontal="center" vertical="center"/>
    </xf>
    <xf numFmtId="166" fontId="20" fillId="0" borderId="0" xfId="0" applyNumberFormat="1" applyFont="1" applyBorder="1" applyAlignment="1">
      <alignment horizontal="center" vertical="center"/>
    </xf>
    <xf numFmtId="166" fontId="20" fillId="0" borderId="47" xfId="0" applyNumberFormat="1" applyFont="1" applyBorder="1" applyAlignment="1">
      <alignment horizontal="center" vertical="center"/>
    </xf>
    <xf numFmtId="166" fontId="20" fillId="0" borderId="38" xfId="0" applyNumberFormat="1" applyFont="1" applyBorder="1" applyAlignment="1">
      <alignment horizontal="center" vertical="center"/>
    </xf>
    <xf numFmtId="166" fontId="20" fillId="0" borderId="39" xfId="0" applyNumberFormat="1" applyFont="1" applyBorder="1" applyAlignment="1">
      <alignment horizontal="center" vertical="center"/>
    </xf>
    <xf numFmtId="166" fontId="20" fillId="0" borderId="40" xfId="0" applyNumberFormat="1" applyFont="1" applyBorder="1" applyAlignment="1">
      <alignment horizontal="center" vertical="center"/>
    </xf>
    <xf numFmtId="0" fontId="13" fillId="13" borderId="7" xfId="0" applyFont="1" applyFill="1" applyBorder="1" applyAlignment="1">
      <alignment horizontal="center" vertical="center" textRotation="255"/>
    </xf>
    <xf numFmtId="0" fontId="13" fillId="13" borderId="8" xfId="0" applyFont="1" applyFill="1" applyBorder="1" applyAlignment="1">
      <alignment horizontal="center" vertical="center" textRotation="255"/>
    </xf>
    <xf numFmtId="0" fontId="13" fillId="13" borderId="9" xfId="0" applyFont="1" applyFill="1" applyBorder="1" applyAlignment="1">
      <alignment horizontal="center" vertical="center" textRotation="255"/>
    </xf>
    <xf numFmtId="0" fontId="13" fillId="11" borderId="7" xfId="0" applyFont="1" applyFill="1" applyBorder="1" applyAlignment="1">
      <alignment horizontal="center" vertical="center" textRotation="255"/>
    </xf>
    <xf numFmtId="0" fontId="13" fillId="11" borderId="8" xfId="0" applyFont="1" applyFill="1" applyBorder="1" applyAlignment="1">
      <alignment horizontal="center" vertical="center" textRotation="255"/>
    </xf>
    <xf numFmtId="0" fontId="13" fillId="11" borderId="9" xfId="0" applyFont="1" applyFill="1" applyBorder="1" applyAlignment="1">
      <alignment horizontal="center" vertical="center" textRotation="255"/>
    </xf>
    <xf numFmtId="0" fontId="13" fillId="12" borderId="7" xfId="0" applyFont="1" applyFill="1" applyBorder="1" applyAlignment="1">
      <alignment horizontal="center" vertical="center" textRotation="255"/>
    </xf>
    <xf numFmtId="0" fontId="13" fillId="12" borderId="8" xfId="0" applyFont="1" applyFill="1" applyBorder="1" applyAlignment="1">
      <alignment horizontal="center" vertical="center" textRotation="255"/>
    </xf>
    <xf numFmtId="0" fontId="13" fillId="12" borderId="9" xfId="0" applyFont="1" applyFill="1" applyBorder="1" applyAlignment="1">
      <alignment horizontal="center" vertical="center" textRotation="255"/>
    </xf>
    <xf numFmtId="0" fontId="12" fillId="5" borderId="12" xfId="0" applyFont="1" applyFill="1" applyBorder="1" applyAlignment="1">
      <alignment horizontal="center"/>
    </xf>
    <xf numFmtId="0" fontId="13" fillId="15" borderId="7" xfId="0" applyFont="1" applyFill="1" applyBorder="1" applyAlignment="1">
      <alignment horizontal="center" vertical="center" textRotation="255"/>
    </xf>
    <xf numFmtId="0" fontId="13" fillId="15" borderId="8" xfId="0" applyFont="1" applyFill="1" applyBorder="1" applyAlignment="1">
      <alignment horizontal="center" vertical="center" textRotation="255"/>
    </xf>
    <xf numFmtId="0" fontId="13" fillId="15" borderId="9" xfId="0" applyFont="1" applyFill="1" applyBorder="1" applyAlignment="1">
      <alignment horizontal="center" vertical="center" textRotation="255"/>
    </xf>
    <xf numFmtId="0" fontId="13" fillId="19" borderId="7" xfId="0" applyFont="1" applyFill="1" applyBorder="1" applyAlignment="1">
      <alignment horizontal="center" vertical="center" textRotation="255"/>
    </xf>
    <xf numFmtId="0" fontId="13" fillId="19" borderId="8" xfId="0" applyFont="1" applyFill="1" applyBorder="1" applyAlignment="1">
      <alignment horizontal="center" vertical="center" textRotation="255"/>
    </xf>
    <xf numFmtId="0" fontId="13" fillId="19" borderId="9" xfId="0" applyFont="1" applyFill="1" applyBorder="1" applyAlignment="1">
      <alignment horizontal="center" vertical="center" textRotation="255"/>
    </xf>
    <xf numFmtId="0" fontId="13" fillId="5" borderId="7" xfId="0" applyFont="1" applyFill="1" applyBorder="1" applyAlignment="1">
      <alignment horizontal="center" vertical="center" textRotation="255"/>
    </xf>
    <xf numFmtId="0" fontId="13" fillId="5" borderId="8" xfId="0" applyFont="1" applyFill="1" applyBorder="1" applyAlignment="1">
      <alignment horizontal="center" vertical="center" textRotation="255"/>
    </xf>
    <xf numFmtId="0" fontId="13" fillId="5" borderId="9" xfId="0" applyFont="1" applyFill="1" applyBorder="1" applyAlignment="1">
      <alignment horizontal="center" vertical="center" textRotation="255"/>
    </xf>
    <xf numFmtId="0" fontId="13" fillId="7" borderId="7" xfId="0" applyFont="1" applyFill="1" applyBorder="1" applyAlignment="1">
      <alignment horizontal="center" vertical="center" textRotation="255"/>
    </xf>
    <xf numFmtId="0" fontId="13" fillId="7" borderId="8" xfId="0" applyFont="1" applyFill="1" applyBorder="1" applyAlignment="1">
      <alignment horizontal="center" vertical="center" textRotation="255"/>
    </xf>
    <xf numFmtId="0" fontId="13" fillId="7" borderId="9" xfId="0" applyFont="1" applyFill="1" applyBorder="1" applyAlignment="1">
      <alignment horizontal="center" vertical="center" textRotation="255"/>
    </xf>
    <xf numFmtId="0" fontId="12" fillId="8" borderId="12" xfId="0" applyFont="1" applyFill="1" applyBorder="1" applyAlignment="1">
      <alignment horizontal="center"/>
    </xf>
    <xf numFmtId="0" fontId="13" fillId="8" borderId="7" xfId="0" applyFont="1" applyFill="1" applyBorder="1" applyAlignment="1">
      <alignment horizontal="center" vertical="center" textRotation="255"/>
    </xf>
    <xf numFmtId="0" fontId="13" fillId="8" borderId="8" xfId="0" applyFont="1" applyFill="1" applyBorder="1" applyAlignment="1">
      <alignment horizontal="center" vertical="center" textRotation="255"/>
    </xf>
    <xf numFmtId="0" fontId="13" fillId="8" borderId="9" xfId="0" applyFont="1" applyFill="1" applyBorder="1" applyAlignment="1">
      <alignment horizontal="center" vertical="center" textRotation="255"/>
    </xf>
    <xf numFmtId="0" fontId="13" fillId="18" borderId="7" xfId="0" applyFont="1" applyFill="1" applyBorder="1" applyAlignment="1">
      <alignment horizontal="center" vertical="center" textRotation="255"/>
    </xf>
    <xf numFmtId="0" fontId="13" fillId="18" borderId="8" xfId="0" applyFont="1" applyFill="1" applyBorder="1" applyAlignment="1">
      <alignment horizontal="center" vertical="center" textRotation="255"/>
    </xf>
    <xf numFmtId="0" fontId="13" fillId="18" borderId="9" xfId="0" applyFont="1" applyFill="1" applyBorder="1" applyAlignment="1">
      <alignment horizontal="center" vertical="center" textRotation="255"/>
    </xf>
    <xf numFmtId="0" fontId="13" fillId="9" borderId="7" xfId="0" applyFont="1" applyFill="1" applyBorder="1" applyAlignment="1">
      <alignment horizontal="center" vertical="center" textRotation="255"/>
    </xf>
    <xf numFmtId="0" fontId="13" fillId="9" borderId="8" xfId="0" applyFont="1" applyFill="1" applyBorder="1" applyAlignment="1">
      <alignment horizontal="center" vertical="center" textRotation="255"/>
    </xf>
    <xf numFmtId="0" fontId="13" fillId="9" borderId="9" xfId="0" applyFont="1" applyFill="1" applyBorder="1" applyAlignment="1">
      <alignment horizontal="center" vertical="center" textRotation="255"/>
    </xf>
    <xf numFmtId="0" fontId="13" fillId="6" borderId="7" xfId="0" applyFont="1" applyFill="1" applyBorder="1" applyAlignment="1">
      <alignment horizontal="center" vertical="center" textRotation="255"/>
    </xf>
    <xf numFmtId="0" fontId="13" fillId="6" borderId="8" xfId="0" applyFont="1" applyFill="1" applyBorder="1" applyAlignment="1">
      <alignment horizontal="center" vertical="center" textRotation="255"/>
    </xf>
    <xf numFmtId="0" fontId="13" fillId="6" borderId="9" xfId="0" applyFont="1" applyFill="1" applyBorder="1" applyAlignment="1">
      <alignment horizontal="center" vertical="center" textRotation="255"/>
    </xf>
    <xf numFmtId="0" fontId="13" fillId="10" borderId="7" xfId="0" applyFont="1" applyFill="1" applyBorder="1" applyAlignment="1">
      <alignment horizontal="center" vertical="center" textRotation="255"/>
    </xf>
    <xf numFmtId="0" fontId="13" fillId="10" borderId="8" xfId="0" applyFont="1" applyFill="1" applyBorder="1" applyAlignment="1">
      <alignment horizontal="center" vertical="center" textRotation="255"/>
    </xf>
    <xf numFmtId="0" fontId="13" fillId="10" borderId="9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enove">
      <a:majorFont>
        <a:latin typeface="Times New Roman"/>
        <a:ea typeface=""/>
        <a:cs typeface=""/>
      </a:majorFont>
      <a:minorFont>
        <a:latin typeface="Times New Roma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6"/>
  <sheetViews>
    <sheetView zoomScaleNormal="100" workbookViewId="0">
      <selection activeCell="J7" sqref="J7"/>
    </sheetView>
  </sheetViews>
  <sheetFormatPr baseColWidth="10" defaultRowHeight="15" x14ac:dyDescent="0.25"/>
  <cols>
    <col min="1" max="1" width="6.42578125" customWidth="1"/>
    <col min="2" max="2" width="12" customWidth="1"/>
    <col min="3" max="3" width="35.140625" customWidth="1"/>
    <col min="4" max="6" width="13.7109375" customWidth="1"/>
    <col min="7" max="7" width="13.7109375" style="185" customWidth="1"/>
    <col min="8" max="8" width="11.42578125" customWidth="1"/>
    <col min="9" max="9" width="15.28515625" customWidth="1"/>
    <col min="10" max="10" width="86.5703125" customWidth="1"/>
    <col min="11" max="11" width="8.42578125" style="189" customWidth="1"/>
    <col min="15" max="15" width="25.140625" customWidth="1"/>
  </cols>
  <sheetData>
    <row r="1" spans="1:16" ht="21.75" customHeight="1" x14ac:dyDescent="0.3">
      <c r="A1" s="2"/>
      <c r="B1" s="341" t="s">
        <v>31</v>
      </c>
      <c r="C1" s="341"/>
      <c r="D1" s="341"/>
      <c r="E1" s="341"/>
      <c r="F1" s="341"/>
      <c r="G1" s="341"/>
      <c r="H1" s="341"/>
      <c r="I1" s="341"/>
      <c r="J1" s="341"/>
    </row>
    <row r="2" spans="1:16" ht="12.75" customHeight="1" thickBot="1" x14ac:dyDescent="0.35">
      <c r="A2" s="2"/>
      <c r="B2" s="3"/>
      <c r="C2" s="3"/>
      <c r="D2" s="3"/>
      <c r="E2" s="3"/>
      <c r="F2" s="18"/>
      <c r="G2" s="178"/>
      <c r="H2" s="3"/>
      <c r="I2" s="3"/>
      <c r="J2" s="3"/>
    </row>
    <row r="3" spans="1:16" ht="32.25" customHeight="1" thickTop="1" thickBot="1" x14ac:dyDescent="0.45">
      <c r="A3" s="2"/>
      <c r="B3" s="86" t="s">
        <v>9</v>
      </c>
      <c r="C3" s="20" t="s">
        <v>0</v>
      </c>
      <c r="D3" s="20" t="s">
        <v>1</v>
      </c>
      <c r="E3" s="20" t="s">
        <v>2</v>
      </c>
      <c r="F3" s="87" t="s">
        <v>20</v>
      </c>
      <c r="G3" s="179" t="s">
        <v>30</v>
      </c>
      <c r="H3" s="20" t="s">
        <v>4</v>
      </c>
      <c r="I3" s="87" t="s">
        <v>3</v>
      </c>
      <c r="J3" s="328" t="s">
        <v>5</v>
      </c>
      <c r="K3" s="329"/>
      <c r="M3" s="333" t="s">
        <v>32</v>
      </c>
      <c r="N3" s="334"/>
      <c r="O3" s="75">
        <f ca="1">D174</f>
        <v>39989.771742352459</v>
      </c>
    </row>
    <row r="4" spans="1:16" ht="15.75" x14ac:dyDescent="0.25">
      <c r="A4" s="342" t="s">
        <v>6</v>
      </c>
      <c r="B4" s="126">
        <v>730</v>
      </c>
      <c r="C4" s="128" t="s">
        <v>62</v>
      </c>
      <c r="D4" s="92">
        <v>43101</v>
      </c>
      <c r="E4" s="92">
        <v>43133</v>
      </c>
      <c r="F4" s="93">
        <v>500</v>
      </c>
      <c r="G4" s="180">
        <f>F4/1.055</f>
        <v>473.93364928909955</v>
      </c>
      <c r="H4" s="232">
        <v>5.5E-2</v>
      </c>
      <c r="I4" s="95">
        <f>F4-G4</f>
        <v>26.066350710900451</v>
      </c>
      <c r="J4" s="85"/>
      <c r="K4" s="175" t="s">
        <v>34</v>
      </c>
    </row>
    <row r="5" spans="1:16" ht="15" customHeight="1" x14ac:dyDescent="0.25">
      <c r="A5" s="343"/>
      <c r="B5" s="129">
        <v>731</v>
      </c>
      <c r="C5" s="124" t="s">
        <v>63</v>
      </c>
      <c r="D5" s="90">
        <v>43102</v>
      </c>
      <c r="E5" s="90">
        <v>43110</v>
      </c>
      <c r="F5" s="89">
        <v>1000</v>
      </c>
      <c r="G5" s="181">
        <f>F5/1.1</f>
        <v>909.09090909090901</v>
      </c>
      <c r="H5" s="56">
        <v>0.1</v>
      </c>
      <c r="I5" s="96">
        <f t="shared" ref="I5:I12" si="0">F5-G5</f>
        <v>90.909090909090992</v>
      </c>
      <c r="J5" s="130"/>
      <c r="K5" s="171" t="s">
        <v>35</v>
      </c>
    </row>
    <row r="6" spans="1:16" ht="15" customHeight="1" thickBot="1" x14ac:dyDescent="0.3">
      <c r="A6" s="343"/>
      <c r="B6" s="129">
        <v>732</v>
      </c>
      <c r="C6" s="124" t="s">
        <v>64</v>
      </c>
      <c r="D6" s="90">
        <v>43115</v>
      </c>
      <c r="E6" s="90">
        <v>43192</v>
      </c>
      <c r="F6" s="89">
        <v>1974</v>
      </c>
      <c r="G6" s="181">
        <f>F6/1.1</f>
        <v>1794.5454545454545</v>
      </c>
      <c r="H6" s="56">
        <v>0.1</v>
      </c>
      <c r="I6" s="96">
        <v>0</v>
      </c>
      <c r="J6" s="130"/>
      <c r="K6" s="171" t="s">
        <v>61</v>
      </c>
    </row>
    <row r="7" spans="1:16" ht="15" customHeight="1" x14ac:dyDescent="0.25">
      <c r="A7" s="343"/>
      <c r="B7" s="129">
        <v>733</v>
      </c>
      <c r="C7" s="124"/>
      <c r="D7" s="90"/>
      <c r="E7" s="90"/>
      <c r="F7" s="89"/>
      <c r="G7" s="181">
        <f>F7/1.1</f>
        <v>0</v>
      </c>
      <c r="H7" s="56">
        <v>0.1</v>
      </c>
      <c r="I7" s="96">
        <v>890.9090909090919</v>
      </c>
      <c r="J7" s="130"/>
      <c r="K7" s="171" t="s">
        <v>36</v>
      </c>
      <c r="M7" s="335" t="s">
        <v>33</v>
      </c>
      <c r="N7" s="336"/>
      <c r="O7" s="339">
        <f>D176</f>
        <v>3474</v>
      </c>
    </row>
    <row r="8" spans="1:16" ht="15" customHeight="1" thickBot="1" x14ac:dyDescent="0.3">
      <c r="A8" s="343"/>
      <c r="B8" s="129">
        <v>734</v>
      </c>
      <c r="C8" s="124"/>
      <c r="D8" s="90"/>
      <c r="E8" s="90"/>
      <c r="F8" s="89"/>
      <c r="G8" s="181">
        <f t="shared" ref="G8:G12" si="1">F8/1.1</f>
        <v>0</v>
      </c>
      <c r="H8" s="56">
        <v>0.1</v>
      </c>
      <c r="I8" s="96">
        <f t="shared" si="0"/>
        <v>0</v>
      </c>
      <c r="J8" s="130"/>
      <c r="K8" s="171"/>
      <c r="M8" s="337"/>
      <c r="N8" s="338"/>
      <c r="O8" s="340"/>
    </row>
    <row r="9" spans="1:16" ht="15" customHeight="1" x14ac:dyDescent="0.4">
      <c r="A9" s="343"/>
      <c r="B9" s="129">
        <v>735</v>
      </c>
      <c r="C9" s="124"/>
      <c r="D9" s="90"/>
      <c r="E9" s="90"/>
      <c r="F9" s="89"/>
      <c r="G9" s="181">
        <f t="shared" si="1"/>
        <v>0</v>
      </c>
      <c r="H9" s="56">
        <v>0.1</v>
      </c>
      <c r="I9" s="96">
        <f t="shared" si="0"/>
        <v>0</v>
      </c>
      <c r="J9" s="130"/>
      <c r="K9" s="171" t="s">
        <v>46</v>
      </c>
      <c r="M9" s="229"/>
      <c r="N9" s="229"/>
      <c r="O9" s="230"/>
      <c r="P9" s="231"/>
    </row>
    <row r="10" spans="1:16" ht="15" customHeight="1" x14ac:dyDescent="0.4">
      <c r="A10" s="343"/>
      <c r="B10" s="129">
        <v>736</v>
      </c>
      <c r="C10" s="124"/>
      <c r="D10" s="90"/>
      <c r="E10" s="90"/>
      <c r="F10" s="89"/>
      <c r="G10" s="181">
        <f t="shared" si="1"/>
        <v>0</v>
      </c>
      <c r="H10" s="56">
        <v>0.1</v>
      </c>
      <c r="I10" s="96">
        <f t="shared" si="0"/>
        <v>0</v>
      </c>
      <c r="J10" s="130"/>
      <c r="K10" s="171" t="s">
        <v>37</v>
      </c>
      <c r="M10" s="229"/>
      <c r="N10" s="229"/>
      <c r="O10" s="230"/>
      <c r="P10" s="231"/>
    </row>
    <row r="11" spans="1:16" ht="15.75" customHeight="1" x14ac:dyDescent="0.4">
      <c r="A11" s="343"/>
      <c r="B11" s="129">
        <v>737</v>
      </c>
      <c r="C11" s="124"/>
      <c r="D11" s="90"/>
      <c r="E11" s="90"/>
      <c r="F11" s="91"/>
      <c r="G11" s="181">
        <f t="shared" si="1"/>
        <v>0</v>
      </c>
      <c r="H11" s="56">
        <v>0.1</v>
      </c>
      <c r="I11" s="96">
        <f t="shared" si="0"/>
        <v>0</v>
      </c>
      <c r="J11" s="65"/>
      <c r="K11" s="171" t="s">
        <v>37</v>
      </c>
      <c r="M11" s="229"/>
      <c r="N11" s="229"/>
      <c r="O11" s="230"/>
      <c r="P11" s="231"/>
    </row>
    <row r="12" spans="1:16" ht="16.5" customHeight="1" thickBot="1" x14ac:dyDescent="0.45">
      <c r="A12" s="344"/>
      <c r="B12" s="234">
        <v>738</v>
      </c>
      <c r="C12" s="125"/>
      <c r="D12" s="97"/>
      <c r="E12" s="97"/>
      <c r="F12" s="98"/>
      <c r="G12" s="182">
        <f t="shared" si="1"/>
        <v>0</v>
      </c>
      <c r="H12" s="99">
        <v>0.1</v>
      </c>
      <c r="I12" s="100">
        <f t="shared" si="0"/>
        <v>0</v>
      </c>
      <c r="J12" s="64"/>
      <c r="K12" s="172" t="s">
        <v>50</v>
      </c>
      <c r="M12" s="229"/>
      <c r="N12" s="229"/>
      <c r="O12" s="230"/>
      <c r="P12" s="231"/>
    </row>
    <row r="13" spans="1:16" ht="16.5" thickBot="1" x14ac:dyDescent="0.3">
      <c r="A13" s="2"/>
      <c r="B13" s="289" t="s">
        <v>8</v>
      </c>
      <c r="C13" s="290"/>
      <c r="D13" s="290"/>
      <c r="E13" s="291"/>
      <c r="F13" s="33">
        <f>SUM(F4:F12)</f>
        <v>3474</v>
      </c>
      <c r="G13" s="84"/>
      <c r="H13" s="32"/>
      <c r="I13" s="88">
        <f>SUM(I4:I12)</f>
        <v>1007.8845325290833</v>
      </c>
      <c r="J13" s="25"/>
      <c r="K13" s="205"/>
      <c r="M13" s="1"/>
      <c r="N13" s="1"/>
    </row>
    <row r="14" spans="1:16" ht="16.5" thickBot="1" x14ac:dyDescent="0.3">
      <c r="A14" s="2"/>
      <c r="B14" s="6"/>
      <c r="C14" s="7"/>
      <c r="D14" s="8"/>
      <c r="E14" s="8"/>
      <c r="F14" s="8"/>
      <c r="G14" s="38"/>
      <c r="H14" s="9"/>
      <c r="I14" s="10"/>
      <c r="J14" s="26"/>
      <c r="K14" s="206"/>
    </row>
    <row r="15" spans="1:16" ht="15.75" customHeight="1" x14ac:dyDescent="0.25">
      <c r="A15" s="325" t="s">
        <v>7</v>
      </c>
      <c r="B15" s="126">
        <v>739</v>
      </c>
      <c r="C15" s="123"/>
      <c r="D15" s="101"/>
      <c r="E15" s="101"/>
      <c r="F15" s="102"/>
      <c r="G15" s="183">
        <f t="shared" ref="G15:G16" si="2">F15/1.1</f>
        <v>0</v>
      </c>
      <c r="H15" s="94">
        <v>0.1</v>
      </c>
      <c r="I15" s="174">
        <f t="shared" ref="I15:I22" si="3">F15-G15</f>
        <v>0</v>
      </c>
      <c r="J15" s="146"/>
      <c r="K15" s="175" t="s">
        <v>34</v>
      </c>
    </row>
    <row r="16" spans="1:16" ht="16.5" customHeight="1" x14ac:dyDescent="0.25">
      <c r="A16" s="326"/>
      <c r="B16" s="129">
        <v>740</v>
      </c>
      <c r="C16" s="124"/>
      <c r="D16" s="90"/>
      <c r="E16" s="90"/>
      <c r="F16" s="89"/>
      <c r="G16" s="184">
        <f t="shared" si="2"/>
        <v>0</v>
      </c>
      <c r="H16" s="176">
        <v>0.1</v>
      </c>
      <c r="I16" s="177">
        <f t="shared" si="3"/>
        <v>0</v>
      </c>
      <c r="J16" s="147"/>
      <c r="K16" s="171" t="s">
        <v>37</v>
      </c>
    </row>
    <row r="17" spans="1:12" ht="15.75" x14ac:dyDescent="0.25">
      <c r="A17" s="326"/>
      <c r="B17" s="129">
        <v>741</v>
      </c>
      <c r="C17" s="187"/>
      <c r="D17" s="54"/>
      <c r="E17" s="54"/>
      <c r="F17" s="55"/>
      <c r="G17" s="184">
        <f t="shared" ref="G17:G21" si="4">F17/1.1</f>
        <v>0</v>
      </c>
      <c r="H17" s="176">
        <v>0.1</v>
      </c>
      <c r="I17" s="177">
        <f t="shared" si="3"/>
        <v>0</v>
      </c>
      <c r="J17" s="147"/>
      <c r="K17" s="171" t="s">
        <v>35</v>
      </c>
    </row>
    <row r="18" spans="1:12" ht="15.75" x14ac:dyDescent="0.25">
      <c r="A18" s="326"/>
      <c r="B18" s="129">
        <v>742</v>
      </c>
      <c r="C18" s="187"/>
      <c r="D18" s="70"/>
      <c r="E18" s="70"/>
      <c r="F18" s="188"/>
      <c r="G18" s="184">
        <f>F18/1.1</f>
        <v>0</v>
      </c>
      <c r="H18" s="176">
        <v>0.1</v>
      </c>
      <c r="I18" s="177">
        <f>F18-G18</f>
        <v>0</v>
      </c>
      <c r="J18" s="147"/>
      <c r="K18" s="171" t="s">
        <v>35</v>
      </c>
    </row>
    <row r="19" spans="1:12" ht="15.75" x14ac:dyDescent="0.25">
      <c r="A19" s="326"/>
      <c r="B19" s="129">
        <v>743</v>
      </c>
      <c r="C19" s="187"/>
      <c r="D19" s="70"/>
      <c r="E19" s="70"/>
      <c r="F19" s="188"/>
      <c r="G19" s="184">
        <f t="shared" si="4"/>
        <v>0</v>
      </c>
      <c r="H19" s="176">
        <v>0.1</v>
      </c>
      <c r="I19" s="177">
        <f t="shared" si="3"/>
        <v>0</v>
      </c>
      <c r="J19" s="147"/>
      <c r="K19" s="171"/>
      <c r="L19" s="189"/>
    </row>
    <row r="20" spans="1:12" ht="15.75" x14ac:dyDescent="0.25">
      <c r="A20" s="326"/>
      <c r="B20" s="129">
        <v>744</v>
      </c>
      <c r="C20" s="124"/>
      <c r="D20" s="70"/>
      <c r="E20" s="70"/>
      <c r="F20" s="188"/>
      <c r="G20" s="184">
        <f>F20/1.055</f>
        <v>0</v>
      </c>
      <c r="H20" s="199">
        <v>5.5E-2</v>
      </c>
      <c r="I20" s="177">
        <f t="shared" si="3"/>
        <v>0</v>
      </c>
      <c r="J20" s="147"/>
      <c r="K20" s="171"/>
    </row>
    <row r="21" spans="1:12" ht="15.75" x14ac:dyDescent="0.25">
      <c r="A21" s="326"/>
      <c r="B21" s="129">
        <v>745</v>
      </c>
      <c r="C21" s="124"/>
      <c r="D21" s="54"/>
      <c r="E21" s="54"/>
      <c r="F21" s="55"/>
      <c r="G21" s="184">
        <f t="shared" si="4"/>
        <v>0</v>
      </c>
      <c r="H21" s="176">
        <v>0.1</v>
      </c>
      <c r="I21" s="177">
        <f t="shared" si="3"/>
        <v>0</v>
      </c>
      <c r="J21" s="147"/>
      <c r="K21" s="171" t="s">
        <v>37</v>
      </c>
    </row>
    <row r="22" spans="1:12" ht="15.75" x14ac:dyDescent="0.25">
      <c r="A22" s="326"/>
      <c r="B22" s="129">
        <v>746</v>
      </c>
      <c r="C22" s="124"/>
      <c r="D22" s="54"/>
      <c r="E22" s="54"/>
      <c r="F22" s="55"/>
      <c r="G22" s="184">
        <f>F22/1.055</f>
        <v>0</v>
      </c>
      <c r="H22" s="199">
        <v>5.5E-2</v>
      </c>
      <c r="I22" s="177">
        <f t="shared" si="3"/>
        <v>0</v>
      </c>
      <c r="J22" s="147"/>
      <c r="K22" s="171"/>
    </row>
    <row r="23" spans="1:12" ht="15.75" x14ac:dyDescent="0.25">
      <c r="A23" s="326"/>
      <c r="B23" s="129">
        <v>747</v>
      </c>
      <c r="C23" s="124"/>
      <c r="D23" s="54"/>
      <c r="E23" s="54"/>
      <c r="F23" s="55"/>
      <c r="G23" s="184">
        <f t="shared" ref="G23" si="5">F23/1.1</f>
        <v>0</v>
      </c>
      <c r="H23" s="176">
        <v>0.1</v>
      </c>
      <c r="I23" s="177">
        <f t="shared" ref="I23:I25" si="6">F23-G23</f>
        <v>0</v>
      </c>
      <c r="J23" s="147"/>
      <c r="K23" s="171" t="s">
        <v>51</v>
      </c>
    </row>
    <row r="24" spans="1:12" ht="15.75" x14ac:dyDescent="0.25">
      <c r="A24" s="326"/>
      <c r="B24" s="129">
        <v>748</v>
      </c>
      <c r="C24" s="124"/>
      <c r="D24" s="54"/>
      <c r="E24" s="54"/>
      <c r="F24" s="55"/>
      <c r="G24" s="184">
        <f t="shared" ref="G24" si="7">F24/1.1</f>
        <v>0</v>
      </c>
      <c r="H24" s="176">
        <v>0.1</v>
      </c>
      <c r="I24" s="177">
        <f t="shared" si="6"/>
        <v>0</v>
      </c>
      <c r="J24" s="147"/>
      <c r="K24" s="171"/>
    </row>
    <row r="25" spans="1:12" ht="15.75" x14ac:dyDescent="0.25">
      <c r="A25" s="326"/>
      <c r="B25" s="129">
        <v>749</v>
      </c>
      <c r="C25" s="124"/>
      <c r="D25" s="54"/>
      <c r="E25" s="54"/>
      <c r="F25" s="55"/>
      <c r="G25" s="184">
        <f>F25/1.055</f>
        <v>0</v>
      </c>
      <c r="H25" s="199">
        <v>5.5E-2</v>
      </c>
      <c r="I25" s="177">
        <f t="shared" si="6"/>
        <v>0</v>
      </c>
      <c r="J25" s="147"/>
      <c r="K25" s="171"/>
    </row>
    <row r="26" spans="1:12" ht="16.5" thickBot="1" x14ac:dyDescent="0.3">
      <c r="A26" s="327"/>
      <c r="B26" s="234">
        <v>750</v>
      </c>
      <c r="C26" s="125"/>
      <c r="D26" s="104"/>
      <c r="E26" s="104"/>
      <c r="F26" s="105"/>
      <c r="G26" s="192">
        <f t="shared" ref="G26" si="8">F26/1.1</f>
        <v>0</v>
      </c>
      <c r="H26" s="193">
        <v>0.1</v>
      </c>
      <c r="I26" s="235">
        <v>0</v>
      </c>
      <c r="J26" s="148"/>
      <c r="K26" s="172" t="s">
        <v>61</v>
      </c>
    </row>
    <row r="27" spans="1:12" ht="17.25" customHeight="1" thickBot="1" x14ac:dyDescent="0.3">
      <c r="A27" s="2"/>
      <c r="B27" s="289" t="s">
        <v>8</v>
      </c>
      <c r="C27" s="290"/>
      <c r="D27" s="290"/>
      <c r="E27" s="291"/>
      <c r="F27" s="33">
        <f>SUM(F15:F26)</f>
        <v>0</v>
      </c>
      <c r="G27" s="84"/>
      <c r="H27" s="32"/>
      <c r="I27" s="34">
        <f>SUM(I15:I26)</f>
        <v>0</v>
      </c>
      <c r="J27" s="35"/>
      <c r="K27" s="206"/>
    </row>
    <row r="28" spans="1:12" ht="16.5" thickBot="1" x14ac:dyDescent="0.3">
      <c r="A28" s="2"/>
      <c r="B28" s="6"/>
      <c r="C28" s="7"/>
      <c r="D28" s="8"/>
      <c r="E28" s="8"/>
      <c r="F28" s="8"/>
      <c r="G28" s="38"/>
      <c r="H28" s="9"/>
      <c r="I28" s="10"/>
      <c r="J28" s="26"/>
      <c r="K28" s="206"/>
    </row>
    <row r="29" spans="1:12" ht="15.75" customHeight="1" x14ac:dyDescent="0.25">
      <c r="A29" s="322" t="s">
        <v>10</v>
      </c>
      <c r="B29" s="126">
        <v>751</v>
      </c>
      <c r="C29" s="194"/>
      <c r="D29" s="110"/>
      <c r="E29" s="110"/>
      <c r="F29" s="195"/>
      <c r="G29" s="183">
        <f t="shared" ref="G29:G41" si="9">F29/1.1</f>
        <v>0</v>
      </c>
      <c r="H29" s="173">
        <v>0.1</v>
      </c>
      <c r="I29" s="196">
        <f t="shared" ref="I29:I49" si="10">F29-G29</f>
        <v>0</v>
      </c>
      <c r="J29" s="63"/>
      <c r="K29" s="175" t="s">
        <v>53</v>
      </c>
    </row>
    <row r="30" spans="1:12" ht="15.75" customHeight="1" x14ac:dyDescent="0.25">
      <c r="A30" s="323"/>
      <c r="B30" s="236">
        <v>752</v>
      </c>
      <c r="C30" s="237"/>
      <c r="D30" s="238"/>
      <c r="E30" s="238"/>
      <c r="F30" s="239"/>
      <c r="G30" s="240">
        <f>F30/1.055</f>
        <v>0</v>
      </c>
      <c r="H30" s="199">
        <v>5.5E-2</v>
      </c>
      <c r="I30" s="241">
        <f t="shared" si="10"/>
        <v>0</v>
      </c>
      <c r="J30" s="85"/>
      <c r="K30" s="170" t="s">
        <v>53</v>
      </c>
    </row>
    <row r="31" spans="1:12" ht="15.75" x14ac:dyDescent="0.25">
      <c r="A31" s="323"/>
      <c r="B31" s="129">
        <v>753</v>
      </c>
      <c r="C31" s="124"/>
      <c r="D31" s="238"/>
      <c r="E31" s="238"/>
      <c r="F31" s="239"/>
      <c r="G31" s="240">
        <f t="shared" si="9"/>
        <v>0</v>
      </c>
      <c r="H31" s="199">
        <v>0.1</v>
      </c>
      <c r="I31" s="197">
        <f t="shared" si="10"/>
        <v>0</v>
      </c>
      <c r="J31" s="65"/>
      <c r="K31" s="171" t="s">
        <v>37</v>
      </c>
    </row>
    <row r="32" spans="1:12" ht="15.75" x14ac:dyDescent="0.25">
      <c r="A32" s="323"/>
      <c r="B32" s="129">
        <v>754</v>
      </c>
      <c r="C32" s="117"/>
      <c r="D32" s="54"/>
      <c r="E32" s="54"/>
      <c r="F32" s="55"/>
      <c r="G32" s="184">
        <f>F32/1.1</f>
        <v>0</v>
      </c>
      <c r="H32" s="176">
        <v>0.1</v>
      </c>
      <c r="I32" s="197">
        <f>F32-G32</f>
        <v>0</v>
      </c>
      <c r="J32" s="65"/>
      <c r="K32" s="171" t="s">
        <v>52</v>
      </c>
    </row>
    <row r="33" spans="1:11" ht="15.75" x14ac:dyDescent="0.25">
      <c r="A33" s="323"/>
      <c r="B33" s="129">
        <v>755</v>
      </c>
      <c r="C33" s="117"/>
      <c r="D33" s="54"/>
      <c r="E33" s="54"/>
      <c r="F33" s="55"/>
      <c r="G33" s="184">
        <f>F33/1.1</f>
        <v>0</v>
      </c>
      <c r="H33" s="176">
        <v>0.1</v>
      </c>
      <c r="I33" s="197">
        <f>F33-G33</f>
        <v>0</v>
      </c>
      <c r="J33" s="65"/>
      <c r="K33" s="171" t="s">
        <v>46</v>
      </c>
    </row>
    <row r="34" spans="1:11" ht="15.75" x14ac:dyDescent="0.25">
      <c r="A34" s="323"/>
      <c r="B34" s="129">
        <v>756</v>
      </c>
      <c r="C34" s="117"/>
      <c r="D34" s="54"/>
      <c r="E34" s="54"/>
      <c r="F34" s="55"/>
      <c r="G34" s="184">
        <f>F34/1.1</f>
        <v>0</v>
      </c>
      <c r="H34" s="176">
        <v>0.1</v>
      </c>
      <c r="I34" s="197">
        <f>F34-G34</f>
        <v>0</v>
      </c>
      <c r="J34" s="65"/>
      <c r="K34" s="171"/>
    </row>
    <row r="35" spans="1:11" ht="15.75" x14ac:dyDescent="0.25">
      <c r="A35" s="323"/>
      <c r="B35" s="129">
        <v>757</v>
      </c>
      <c r="C35" s="117"/>
      <c r="D35" s="54"/>
      <c r="E35" s="54"/>
      <c r="F35" s="55"/>
      <c r="G35" s="184">
        <f>F35/1.1</f>
        <v>0</v>
      </c>
      <c r="H35" s="176">
        <v>0.1</v>
      </c>
      <c r="I35" s="197">
        <f>F35-G35</f>
        <v>0</v>
      </c>
      <c r="J35" s="65"/>
      <c r="K35" s="171" t="s">
        <v>52</v>
      </c>
    </row>
    <row r="36" spans="1:11" ht="15.75" x14ac:dyDescent="0.25">
      <c r="A36" s="323"/>
      <c r="B36" s="129">
        <v>758</v>
      </c>
      <c r="C36" s="117"/>
      <c r="D36" s="54"/>
      <c r="E36" s="54"/>
      <c r="F36" s="55"/>
      <c r="G36" s="184">
        <f>F36/1.055</f>
        <v>0</v>
      </c>
      <c r="H36" s="199">
        <v>5.5E-2</v>
      </c>
      <c r="I36" s="197">
        <f t="shared" si="10"/>
        <v>0</v>
      </c>
      <c r="J36" s="65"/>
      <c r="K36" s="171" t="s">
        <v>34</v>
      </c>
    </row>
    <row r="37" spans="1:11" ht="15.75" x14ac:dyDescent="0.25">
      <c r="A37" s="323"/>
      <c r="B37" s="129">
        <v>759</v>
      </c>
      <c r="C37" s="124"/>
      <c r="D37" s="54"/>
      <c r="E37" s="54"/>
      <c r="F37" s="188"/>
      <c r="G37" s="184">
        <f t="shared" si="9"/>
        <v>0</v>
      </c>
      <c r="H37" s="199">
        <v>0.1</v>
      </c>
      <c r="I37" s="197">
        <f t="shared" si="10"/>
        <v>0</v>
      </c>
      <c r="J37" s="65"/>
      <c r="K37" s="171" t="s">
        <v>34</v>
      </c>
    </row>
    <row r="38" spans="1:11" ht="15.75" x14ac:dyDescent="0.25">
      <c r="A38" s="323"/>
      <c r="B38" s="129">
        <v>760</v>
      </c>
      <c r="C38" s="117"/>
      <c r="D38" s="54"/>
      <c r="E38" s="54"/>
      <c r="F38" s="55"/>
      <c r="G38" s="184">
        <f t="shared" si="9"/>
        <v>0</v>
      </c>
      <c r="H38" s="176">
        <v>0.1</v>
      </c>
      <c r="I38" s="197">
        <f t="shared" si="10"/>
        <v>0</v>
      </c>
      <c r="J38" s="65"/>
      <c r="K38" s="171" t="s">
        <v>44</v>
      </c>
    </row>
    <row r="39" spans="1:11" ht="15.75" x14ac:dyDescent="0.25">
      <c r="A39" s="323"/>
      <c r="B39" s="129">
        <v>761</v>
      </c>
      <c r="C39" s="117"/>
      <c r="D39" s="54"/>
      <c r="E39" s="54"/>
      <c r="F39" s="55"/>
      <c r="G39" s="184">
        <f t="shared" si="9"/>
        <v>0</v>
      </c>
      <c r="H39" s="176">
        <v>0.1</v>
      </c>
      <c r="I39" s="197">
        <f t="shared" si="10"/>
        <v>0</v>
      </c>
      <c r="J39" s="65"/>
      <c r="K39" s="171"/>
    </row>
    <row r="40" spans="1:11" ht="15.75" x14ac:dyDescent="0.25">
      <c r="A40" s="323"/>
      <c r="B40" s="129">
        <v>762</v>
      </c>
      <c r="C40" s="117"/>
      <c r="D40" s="54"/>
      <c r="E40" s="54"/>
      <c r="F40" s="55"/>
      <c r="G40" s="184">
        <f t="shared" si="9"/>
        <v>0</v>
      </c>
      <c r="H40" s="176">
        <v>0.1</v>
      </c>
      <c r="I40" s="197">
        <f t="shared" si="10"/>
        <v>0</v>
      </c>
      <c r="J40" s="65"/>
      <c r="K40" s="171"/>
    </row>
    <row r="41" spans="1:11" ht="15.75" x14ac:dyDescent="0.25">
      <c r="A41" s="323"/>
      <c r="B41" s="129">
        <v>763</v>
      </c>
      <c r="C41" s="117"/>
      <c r="D41" s="54"/>
      <c r="E41" s="54"/>
      <c r="F41" s="55"/>
      <c r="G41" s="184">
        <f t="shared" si="9"/>
        <v>0</v>
      </c>
      <c r="H41" s="176">
        <v>0.1</v>
      </c>
      <c r="I41" s="197">
        <f t="shared" si="10"/>
        <v>0</v>
      </c>
      <c r="J41" s="65"/>
      <c r="K41" s="171" t="s">
        <v>54</v>
      </c>
    </row>
    <row r="42" spans="1:11" ht="15.75" x14ac:dyDescent="0.25">
      <c r="A42" s="323"/>
      <c r="B42" s="129">
        <v>764</v>
      </c>
      <c r="C42" s="117"/>
      <c r="D42" s="54"/>
      <c r="E42" s="54"/>
      <c r="F42" s="55"/>
      <c r="G42" s="184">
        <f>F42/1.055</f>
        <v>0</v>
      </c>
      <c r="H42" s="199">
        <v>5.5E-2</v>
      </c>
      <c r="I42" s="197">
        <f t="shared" si="10"/>
        <v>0</v>
      </c>
      <c r="J42" s="65"/>
      <c r="K42" s="171" t="s">
        <v>55</v>
      </c>
    </row>
    <row r="43" spans="1:11" ht="15.75" x14ac:dyDescent="0.25">
      <c r="A43" s="323"/>
      <c r="B43" s="129">
        <v>765</v>
      </c>
      <c r="C43" s="121"/>
      <c r="D43" s="70"/>
      <c r="E43" s="70"/>
      <c r="F43" s="188"/>
      <c r="G43" s="184">
        <f>F43/1.055</f>
        <v>0</v>
      </c>
      <c r="H43" s="199">
        <v>5.5E-2</v>
      </c>
      <c r="I43" s="197">
        <f t="shared" si="10"/>
        <v>0</v>
      </c>
      <c r="J43" s="65"/>
      <c r="K43" s="171"/>
    </row>
    <row r="44" spans="1:11" ht="15.75" x14ac:dyDescent="0.25">
      <c r="A44" s="323"/>
      <c r="B44" s="242">
        <v>767</v>
      </c>
      <c r="C44" s="243"/>
      <c r="D44" s="244"/>
      <c r="E44" s="244"/>
      <c r="F44" s="245"/>
      <c r="G44" s="246">
        <f>F44/1.055</f>
        <v>0</v>
      </c>
      <c r="H44" s="199">
        <v>5.5E-2</v>
      </c>
      <c r="I44" s="247">
        <f t="shared" si="10"/>
        <v>0</v>
      </c>
      <c r="J44" s="248"/>
      <c r="K44" s="249"/>
    </row>
    <row r="45" spans="1:11" ht="15.75" x14ac:dyDescent="0.25">
      <c r="A45" s="323"/>
      <c r="B45" s="242">
        <v>768</v>
      </c>
      <c r="C45" s="243"/>
      <c r="D45" s="244"/>
      <c r="E45" s="244"/>
      <c r="F45" s="245"/>
      <c r="G45" s="246">
        <f>F45/1.055</f>
        <v>0</v>
      </c>
      <c r="H45" s="199">
        <v>5.5E-2</v>
      </c>
      <c r="I45" s="247">
        <f t="shared" si="10"/>
        <v>0</v>
      </c>
      <c r="J45" s="248"/>
      <c r="K45" s="249"/>
    </row>
    <row r="46" spans="1:11" ht="15.75" x14ac:dyDescent="0.25">
      <c r="A46" s="323"/>
      <c r="B46" s="242">
        <v>769</v>
      </c>
      <c r="C46" s="243"/>
      <c r="D46" s="244"/>
      <c r="E46" s="244"/>
      <c r="F46" s="245"/>
      <c r="G46" s="246">
        <f>F46/1.055</f>
        <v>0</v>
      </c>
      <c r="H46" s="199">
        <v>5.5E-2</v>
      </c>
      <c r="I46" s="247">
        <f t="shared" si="10"/>
        <v>0</v>
      </c>
      <c r="J46" s="248"/>
      <c r="K46" s="249"/>
    </row>
    <row r="47" spans="1:11" ht="15.75" x14ac:dyDescent="0.25">
      <c r="A47" s="323"/>
      <c r="B47" s="242">
        <v>770</v>
      </c>
      <c r="C47" s="243"/>
      <c r="D47" s="244"/>
      <c r="E47" s="244"/>
      <c r="F47" s="245"/>
      <c r="G47" s="246">
        <f t="shared" ref="G47:G49" si="11">F47/1.1</f>
        <v>0</v>
      </c>
      <c r="H47" s="176">
        <v>0.1</v>
      </c>
      <c r="I47" s="247">
        <f t="shared" si="10"/>
        <v>0</v>
      </c>
      <c r="J47" s="248"/>
      <c r="K47" s="249" t="s">
        <v>35</v>
      </c>
    </row>
    <row r="48" spans="1:11" ht="15.75" x14ac:dyDescent="0.25">
      <c r="A48" s="323"/>
      <c r="B48" s="242">
        <v>771</v>
      </c>
      <c r="C48" s="243"/>
      <c r="D48" s="244"/>
      <c r="E48" s="244"/>
      <c r="F48" s="245"/>
      <c r="G48" s="246">
        <f>F48/1.055</f>
        <v>0</v>
      </c>
      <c r="H48" s="199">
        <v>5.5E-2</v>
      </c>
      <c r="I48" s="247">
        <f t="shared" si="10"/>
        <v>0</v>
      </c>
      <c r="J48" s="248"/>
      <c r="K48" s="249"/>
    </row>
    <row r="49" spans="1:11" ht="16.5" thickBot="1" x14ac:dyDescent="0.3">
      <c r="A49" s="324"/>
      <c r="B49" s="234">
        <v>772</v>
      </c>
      <c r="C49" s="122"/>
      <c r="D49" s="109"/>
      <c r="E49" s="109"/>
      <c r="F49" s="191"/>
      <c r="G49" s="192">
        <f t="shared" si="11"/>
        <v>0</v>
      </c>
      <c r="H49" s="193">
        <v>0.1</v>
      </c>
      <c r="I49" s="200">
        <f t="shared" si="10"/>
        <v>0</v>
      </c>
      <c r="J49" s="66"/>
      <c r="K49" s="172" t="s">
        <v>54</v>
      </c>
    </row>
    <row r="50" spans="1:11" s="1" customFormat="1" ht="16.5" thickBot="1" x14ac:dyDescent="0.3">
      <c r="A50" s="2"/>
      <c r="B50" s="289" t="s">
        <v>8</v>
      </c>
      <c r="C50" s="290"/>
      <c r="D50" s="290"/>
      <c r="E50" s="291"/>
      <c r="F50" s="52">
        <f>SUM(F29:F49)</f>
        <v>0</v>
      </c>
      <c r="G50" s="84"/>
      <c r="H50" s="32"/>
      <c r="I50" s="53">
        <f>SUM(I29:I49)</f>
        <v>0</v>
      </c>
      <c r="J50" s="35"/>
      <c r="K50" s="206"/>
    </row>
    <row r="51" spans="1:11" s="1" customFormat="1" ht="16.5" thickBot="1" x14ac:dyDescent="0.3">
      <c r="A51" s="2"/>
      <c r="B51" s="14"/>
      <c r="C51" s="14"/>
      <c r="D51" s="14"/>
      <c r="E51" s="14"/>
      <c r="F51" s="37"/>
      <c r="G51" s="37"/>
      <c r="H51" s="14"/>
      <c r="I51" s="15"/>
      <c r="J51" s="27"/>
      <c r="K51" s="206"/>
    </row>
    <row r="52" spans="1:11" s="1" customFormat="1" ht="15.75" customHeight="1" x14ac:dyDescent="0.25">
      <c r="A52" s="330" t="s">
        <v>11</v>
      </c>
      <c r="B52" s="251">
        <v>773</v>
      </c>
      <c r="C52" s="116"/>
      <c r="D52" s="59"/>
      <c r="E52" s="59"/>
      <c r="F52" s="60"/>
      <c r="G52" s="60">
        <f>F52/1.055</f>
        <v>0</v>
      </c>
      <c r="H52" s="250">
        <v>5.5E-2</v>
      </c>
      <c r="I52" s="107">
        <f t="shared" ref="I52:I64" si="12">F52-G52</f>
        <v>0</v>
      </c>
      <c r="J52" s="256"/>
      <c r="K52" s="175"/>
    </row>
    <row r="53" spans="1:11" ht="15.75" x14ac:dyDescent="0.25">
      <c r="A53" s="331"/>
      <c r="B53" s="252">
        <v>774</v>
      </c>
      <c r="C53" s="117"/>
      <c r="D53" s="54"/>
      <c r="E53" s="54"/>
      <c r="F53" s="55"/>
      <c r="G53" s="55">
        <f t="shared" ref="G53:G67" si="13">F53/1.1</f>
        <v>0</v>
      </c>
      <c r="H53" s="56">
        <v>0.1</v>
      </c>
      <c r="I53" s="103">
        <v>0</v>
      </c>
      <c r="J53" s="22"/>
      <c r="K53" s="171" t="s">
        <v>61</v>
      </c>
    </row>
    <row r="54" spans="1:11" ht="15.75" x14ac:dyDescent="0.25">
      <c r="A54" s="331"/>
      <c r="B54" s="252">
        <v>775</v>
      </c>
      <c r="C54" s="117"/>
      <c r="D54" s="54"/>
      <c r="E54" s="54"/>
      <c r="F54" s="55"/>
      <c r="G54" s="55">
        <f t="shared" si="13"/>
        <v>0</v>
      </c>
      <c r="H54" s="56">
        <v>0.1</v>
      </c>
      <c r="I54" s="103">
        <f t="shared" si="12"/>
        <v>0</v>
      </c>
      <c r="J54" s="22"/>
      <c r="K54" s="171" t="s">
        <v>35</v>
      </c>
    </row>
    <row r="55" spans="1:11" ht="15.75" x14ac:dyDescent="0.25">
      <c r="A55" s="331"/>
      <c r="B55" s="252">
        <v>776</v>
      </c>
      <c r="C55" s="117"/>
      <c r="D55" s="54"/>
      <c r="E55" s="54"/>
      <c r="F55" s="55"/>
      <c r="G55" s="55">
        <f t="shared" si="13"/>
        <v>0</v>
      </c>
      <c r="H55" s="56">
        <v>0.1</v>
      </c>
      <c r="I55" s="103">
        <f t="shared" si="12"/>
        <v>0</v>
      </c>
      <c r="J55" s="22"/>
      <c r="K55" s="171" t="s">
        <v>56</v>
      </c>
    </row>
    <row r="56" spans="1:11" ht="15.75" x14ac:dyDescent="0.25">
      <c r="A56" s="331"/>
      <c r="B56" s="252">
        <v>777</v>
      </c>
      <c r="C56" s="117"/>
      <c r="D56" s="54"/>
      <c r="E56" s="54"/>
      <c r="F56" s="55"/>
      <c r="G56" s="55">
        <f t="shared" si="13"/>
        <v>0</v>
      </c>
      <c r="H56" s="56">
        <v>0.1</v>
      </c>
      <c r="I56" s="103">
        <f t="shared" si="12"/>
        <v>0</v>
      </c>
      <c r="J56" s="22"/>
      <c r="K56" s="171" t="s">
        <v>57</v>
      </c>
    </row>
    <row r="57" spans="1:11" ht="15.75" x14ac:dyDescent="0.25">
      <c r="A57" s="331"/>
      <c r="B57" s="252">
        <v>778</v>
      </c>
      <c r="C57" s="117"/>
      <c r="D57" s="54"/>
      <c r="E57" s="54"/>
      <c r="F57" s="55"/>
      <c r="G57" s="55">
        <f t="shared" si="13"/>
        <v>0</v>
      </c>
      <c r="H57" s="56">
        <v>0.1</v>
      </c>
      <c r="I57" s="103">
        <f t="shared" si="12"/>
        <v>0</v>
      </c>
      <c r="J57" s="22"/>
      <c r="K57" s="171" t="s">
        <v>42</v>
      </c>
    </row>
    <row r="58" spans="1:11" ht="15.75" x14ac:dyDescent="0.25">
      <c r="A58" s="331"/>
      <c r="B58" s="252">
        <v>779</v>
      </c>
      <c r="C58" s="117"/>
      <c r="D58" s="54"/>
      <c r="E58" s="54"/>
      <c r="F58" s="55"/>
      <c r="G58" s="55">
        <f t="shared" si="13"/>
        <v>0</v>
      </c>
      <c r="H58" s="57">
        <v>0.1</v>
      </c>
      <c r="I58" s="103">
        <f t="shared" si="12"/>
        <v>0</v>
      </c>
      <c r="J58" s="22"/>
      <c r="K58" s="171" t="s">
        <v>58</v>
      </c>
    </row>
    <row r="59" spans="1:11" ht="15.75" x14ac:dyDescent="0.25">
      <c r="A59" s="331"/>
      <c r="B59" s="253">
        <v>780</v>
      </c>
      <c r="C59" s="117"/>
      <c r="D59" s="54"/>
      <c r="E59" s="54"/>
      <c r="F59" s="55"/>
      <c r="G59" s="55">
        <f t="shared" si="13"/>
        <v>0</v>
      </c>
      <c r="H59" s="57">
        <v>0.1</v>
      </c>
      <c r="I59" s="103">
        <f t="shared" si="12"/>
        <v>0</v>
      </c>
      <c r="J59" s="22"/>
      <c r="K59" s="171" t="s">
        <v>50</v>
      </c>
    </row>
    <row r="60" spans="1:11" ht="15.75" x14ac:dyDescent="0.25">
      <c r="A60" s="331"/>
      <c r="B60" s="253">
        <v>781</v>
      </c>
      <c r="C60" s="117"/>
      <c r="D60" s="54"/>
      <c r="E60" s="54"/>
      <c r="F60" s="55"/>
      <c r="G60" s="55">
        <v>2802.67</v>
      </c>
      <c r="H60" s="57">
        <v>0.2</v>
      </c>
      <c r="I60" s="103">
        <f t="shared" si="12"/>
        <v>-2802.67</v>
      </c>
      <c r="J60" s="22"/>
      <c r="K60" s="171"/>
    </row>
    <row r="61" spans="1:11" ht="15.75" x14ac:dyDescent="0.25">
      <c r="A61" s="331"/>
      <c r="B61" s="254">
        <v>782</v>
      </c>
      <c r="C61" s="117"/>
      <c r="D61" s="54"/>
      <c r="E61" s="54"/>
      <c r="F61" s="55"/>
      <c r="G61" s="55">
        <f t="shared" si="13"/>
        <v>0</v>
      </c>
      <c r="H61" s="57">
        <v>0.1</v>
      </c>
      <c r="I61" s="103">
        <f t="shared" si="12"/>
        <v>0</v>
      </c>
      <c r="J61" s="257"/>
      <c r="K61" s="249" t="s">
        <v>37</v>
      </c>
    </row>
    <row r="62" spans="1:11" ht="15.75" x14ac:dyDescent="0.25">
      <c r="A62" s="331"/>
      <c r="B62" s="254">
        <v>783</v>
      </c>
      <c r="C62" s="117"/>
      <c r="D62" s="54"/>
      <c r="E62" s="54"/>
      <c r="F62" s="55"/>
      <c r="G62" s="55">
        <f t="shared" si="13"/>
        <v>0</v>
      </c>
      <c r="H62" s="57">
        <v>0.1</v>
      </c>
      <c r="I62" s="103">
        <f t="shared" si="12"/>
        <v>0</v>
      </c>
      <c r="J62" s="257"/>
      <c r="K62" s="249" t="s">
        <v>44</v>
      </c>
    </row>
    <row r="63" spans="1:11" ht="15.75" x14ac:dyDescent="0.25">
      <c r="A63" s="331"/>
      <c r="B63" s="254">
        <v>784</v>
      </c>
      <c r="C63" s="117"/>
      <c r="D63" s="54"/>
      <c r="E63" s="54"/>
      <c r="F63" s="55"/>
      <c r="G63" s="55">
        <f t="shared" si="13"/>
        <v>0</v>
      </c>
      <c r="H63" s="57">
        <v>0.1</v>
      </c>
      <c r="I63" s="103">
        <f t="shared" si="12"/>
        <v>0</v>
      </c>
      <c r="J63" s="257"/>
      <c r="K63" s="249" t="s">
        <v>51</v>
      </c>
    </row>
    <row r="64" spans="1:11" ht="15.75" x14ac:dyDescent="0.25">
      <c r="A64" s="331"/>
      <c r="B64" s="253">
        <v>786</v>
      </c>
      <c r="C64" s="117"/>
      <c r="D64" s="54"/>
      <c r="E64" s="54"/>
      <c r="F64" s="55"/>
      <c r="G64" s="55">
        <f>F64/1.055</f>
        <v>0</v>
      </c>
      <c r="H64" s="199">
        <v>5.5E-2</v>
      </c>
      <c r="I64" s="103">
        <f t="shared" si="12"/>
        <v>0</v>
      </c>
      <c r="J64" s="22"/>
      <c r="K64" s="171" t="s">
        <v>47</v>
      </c>
    </row>
    <row r="65" spans="1:11" ht="15.75" x14ac:dyDescent="0.25">
      <c r="A65" s="331"/>
      <c r="B65" s="253">
        <v>787</v>
      </c>
      <c r="C65" s="117"/>
      <c r="D65" s="54"/>
      <c r="E65" s="54"/>
      <c r="F65" s="55"/>
      <c r="G65" s="55">
        <f t="shared" si="13"/>
        <v>0</v>
      </c>
      <c r="H65" s="57">
        <v>0.1</v>
      </c>
      <c r="I65" s="103">
        <f t="shared" ref="I65:I67" si="14">F65-G65</f>
        <v>0</v>
      </c>
      <c r="J65" s="22"/>
      <c r="K65" s="171" t="s">
        <v>47</v>
      </c>
    </row>
    <row r="66" spans="1:11" ht="15.75" x14ac:dyDescent="0.25">
      <c r="A66" s="331"/>
      <c r="B66" s="254">
        <v>788</v>
      </c>
      <c r="C66" s="259"/>
      <c r="D66" s="260"/>
      <c r="E66" s="260"/>
      <c r="F66" s="261"/>
      <c r="G66" s="261">
        <f t="shared" si="13"/>
        <v>0</v>
      </c>
      <c r="H66" s="57">
        <v>0.1</v>
      </c>
      <c r="I66" s="262">
        <f t="shared" si="14"/>
        <v>0</v>
      </c>
      <c r="J66" s="263"/>
      <c r="K66" s="249" t="s">
        <v>42</v>
      </c>
    </row>
    <row r="67" spans="1:11" ht="16.5" thickBot="1" x14ac:dyDescent="0.3">
      <c r="A67" s="332"/>
      <c r="B67" s="255">
        <v>789</v>
      </c>
      <c r="C67" s="118"/>
      <c r="D67" s="104"/>
      <c r="E67" s="104"/>
      <c r="F67" s="105"/>
      <c r="G67" s="105">
        <f t="shared" si="13"/>
        <v>0</v>
      </c>
      <c r="H67" s="193">
        <v>0.1</v>
      </c>
      <c r="I67" s="106">
        <f t="shared" si="14"/>
        <v>0</v>
      </c>
      <c r="J67" s="258"/>
      <c r="K67" s="172" t="s">
        <v>37</v>
      </c>
    </row>
    <row r="68" spans="1:11" ht="16.5" thickBot="1" x14ac:dyDescent="0.3">
      <c r="A68" s="2"/>
      <c r="B68" s="292" t="s">
        <v>8</v>
      </c>
      <c r="C68" s="293"/>
      <c r="D68" s="293"/>
      <c r="E68" s="294"/>
      <c r="F68" s="52">
        <f>SUM(F52:F67)</f>
        <v>0</v>
      </c>
      <c r="G68" s="84"/>
      <c r="H68" s="32"/>
      <c r="I68" s="108">
        <f>SUM(I52:I64)</f>
        <v>-2802.67</v>
      </c>
      <c r="J68" s="35"/>
      <c r="K68" s="206"/>
    </row>
    <row r="69" spans="1:11" ht="16.5" thickBot="1" x14ac:dyDescent="0.3">
      <c r="A69" s="2"/>
      <c r="B69" s="6"/>
      <c r="C69" s="7"/>
      <c r="D69" s="8"/>
      <c r="E69" s="8"/>
      <c r="F69" s="38"/>
      <c r="G69" s="38"/>
      <c r="H69" s="9"/>
      <c r="I69" s="10"/>
      <c r="J69" s="26"/>
      <c r="K69" s="206"/>
    </row>
    <row r="70" spans="1:11" ht="15.75" x14ac:dyDescent="0.25">
      <c r="A70" s="313" t="s">
        <v>12</v>
      </c>
      <c r="B70" s="126">
        <v>790</v>
      </c>
      <c r="C70" s="120"/>
      <c r="D70" s="110"/>
      <c r="E70" s="110"/>
      <c r="F70" s="60"/>
      <c r="G70" s="195">
        <f t="shared" ref="G70:G79" si="15">F70/1.1</f>
        <v>0</v>
      </c>
      <c r="H70" s="173">
        <v>0.1</v>
      </c>
      <c r="I70" s="107">
        <v>0</v>
      </c>
      <c r="J70" s="63"/>
      <c r="K70" s="175" t="s">
        <v>61</v>
      </c>
    </row>
    <row r="71" spans="1:11" ht="15.75" x14ac:dyDescent="0.25">
      <c r="A71" s="314"/>
      <c r="B71" s="129">
        <v>791</v>
      </c>
      <c r="C71" s="121"/>
      <c r="D71" s="70"/>
      <c r="E71" s="70"/>
      <c r="F71" s="55"/>
      <c r="G71" s="188">
        <f>F71/1.055</f>
        <v>0</v>
      </c>
      <c r="H71" s="199">
        <v>5.5E-2</v>
      </c>
      <c r="I71" s="103">
        <f t="shared" ref="I71:I80" si="16">F71-G71</f>
        <v>0</v>
      </c>
      <c r="J71" s="85"/>
      <c r="K71" s="171" t="s">
        <v>37</v>
      </c>
    </row>
    <row r="72" spans="1:11" ht="15.75" x14ac:dyDescent="0.25">
      <c r="A72" s="314"/>
      <c r="B72" s="129">
        <v>792</v>
      </c>
      <c r="C72" s="121"/>
      <c r="D72" s="70"/>
      <c r="E72" s="70"/>
      <c r="F72" s="55"/>
      <c r="G72" s="188">
        <f>F72/1.055</f>
        <v>0</v>
      </c>
      <c r="H72" s="57">
        <v>0.1</v>
      </c>
      <c r="I72" s="103">
        <f t="shared" si="16"/>
        <v>0</v>
      </c>
      <c r="J72" s="64"/>
      <c r="K72" s="171" t="s">
        <v>47</v>
      </c>
    </row>
    <row r="73" spans="1:11" ht="16.5" customHeight="1" x14ac:dyDescent="0.25">
      <c r="A73" s="314"/>
      <c r="B73" s="129">
        <v>793</v>
      </c>
      <c r="C73" s="121"/>
      <c r="D73" s="70"/>
      <c r="E73" s="70"/>
      <c r="F73" s="55"/>
      <c r="G73" s="188">
        <f>F73/1.055</f>
        <v>0</v>
      </c>
      <c r="H73" s="199">
        <v>5.5E-2</v>
      </c>
      <c r="I73" s="103">
        <v>0</v>
      </c>
      <c r="J73" s="65"/>
      <c r="K73" s="171" t="s">
        <v>61</v>
      </c>
    </row>
    <row r="74" spans="1:11" ht="15.75" x14ac:dyDescent="0.25">
      <c r="A74" s="314"/>
      <c r="B74" s="129">
        <v>794</v>
      </c>
      <c r="C74" s="121"/>
      <c r="D74" s="70"/>
      <c r="E74" s="70"/>
      <c r="F74" s="55"/>
      <c r="G74" s="188">
        <f t="shared" si="15"/>
        <v>0</v>
      </c>
      <c r="H74" s="57">
        <v>0.1</v>
      </c>
      <c r="I74" s="103">
        <f t="shared" si="16"/>
        <v>0</v>
      </c>
      <c r="J74" s="64"/>
      <c r="K74" s="171"/>
    </row>
    <row r="75" spans="1:11" ht="15.75" x14ac:dyDescent="0.25">
      <c r="A75" s="314"/>
      <c r="B75" s="129">
        <v>795</v>
      </c>
      <c r="C75" s="121"/>
      <c r="D75" s="70"/>
      <c r="E75" s="70"/>
      <c r="F75" s="55"/>
      <c r="G75" s="188">
        <f t="shared" si="15"/>
        <v>0</v>
      </c>
      <c r="H75" s="57">
        <v>0.1</v>
      </c>
      <c r="I75" s="103">
        <f t="shared" si="16"/>
        <v>0</v>
      </c>
      <c r="J75" s="65"/>
      <c r="K75" s="171" t="s">
        <v>55</v>
      </c>
    </row>
    <row r="76" spans="1:11" ht="15.75" x14ac:dyDescent="0.25">
      <c r="A76" s="314"/>
      <c r="B76" s="36">
        <v>796</v>
      </c>
      <c r="C76" s="121"/>
      <c r="D76" s="70"/>
      <c r="E76" s="70"/>
      <c r="F76" s="55"/>
      <c r="G76" s="188">
        <f t="shared" si="15"/>
        <v>0</v>
      </c>
      <c r="H76" s="57">
        <v>0.1</v>
      </c>
      <c r="I76" s="103">
        <f t="shared" si="16"/>
        <v>0</v>
      </c>
      <c r="J76" s="65"/>
      <c r="K76" s="171" t="s">
        <v>37</v>
      </c>
    </row>
    <row r="77" spans="1:11" ht="15.75" x14ac:dyDescent="0.25">
      <c r="A77" s="314"/>
      <c r="B77" s="36">
        <v>797</v>
      </c>
      <c r="C77" s="121"/>
      <c r="D77" s="70"/>
      <c r="E77" s="70"/>
      <c r="F77" s="55"/>
      <c r="G77" s="188">
        <f t="shared" si="15"/>
        <v>0</v>
      </c>
      <c r="H77" s="57">
        <v>0.1</v>
      </c>
      <c r="I77" s="103">
        <f t="shared" si="16"/>
        <v>0</v>
      </c>
      <c r="J77" s="65"/>
      <c r="K77" s="171" t="s">
        <v>53</v>
      </c>
    </row>
    <row r="78" spans="1:11" ht="15.75" x14ac:dyDescent="0.25">
      <c r="A78" s="314"/>
      <c r="B78" s="36">
        <v>798</v>
      </c>
      <c r="C78" s="121"/>
      <c r="D78" s="70"/>
      <c r="E78" s="70"/>
      <c r="F78" s="55"/>
      <c r="G78" s="188">
        <f t="shared" si="15"/>
        <v>0</v>
      </c>
      <c r="H78" s="57">
        <v>0.1</v>
      </c>
      <c r="I78" s="103">
        <f t="shared" si="16"/>
        <v>0</v>
      </c>
      <c r="J78" s="65"/>
      <c r="K78" s="171" t="s">
        <v>59</v>
      </c>
    </row>
    <row r="79" spans="1:11" ht="15.75" x14ac:dyDescent="0.25">
      <c r="A79" s="314"/>
      <c r="B79" s="36">
        <v>799</v>
      </c>
      <c r="C79" s="121"/>
      <c r="D79" s="70"/>
      <c r="E79" s="70"/>
      <c r="F79" s="55"/>
      <c r="G79" s="188">
        <f t="shared" si="15"/>
        <v>0</v>
      </c>
      <c r="H79" s="57">
        <v>0.1</v>
      </c>
      <c r="I79" s="103">
        <f t="shared" si="16"/>
        <v>0</v>
      </c>
      <c r="J79" s="65"/>
      <c r="K79" s="171" t="s">
        <v>35</v>
      </c>
    </row>
    <row r="80" spans="1:11" ht="16.5" thickBot="1" x14ac:dyDescent="0.3">
      <c r="A80" s="315"/>
      <c r="B80" s="127">
        <v>800</v>
      </c>
      <c r="C80" s="122"/>
      <c r="D80" s="109"/>
      <c r="E80" s="109"/>
      <c r="F80" s="105"/>
      <c r="G80" s="191">
        <f>F80/1.055</f>
        <v>0</v>
      </c>
      <c r="H80" s="265">
        <v>5.5E-2</v>
      </c>
      <c r="I80" s="106">
        <f t="shared" si="16"/>
        <v>0</v>
      </c>
      <c r="J80" s="65"/>
      <c r="K80" s="171" t="s">
        <v>35</v>
      </c>
    </row>
    <row r="81" spans="1:11" ht="16.5" thickBot="1" x14ac:dyDescent="0.3">
      <c r="A81" s="2"/>
      <c r="B81" s="289" t="s">
        <v>8</v>
      </c>
      <c r="C81" s="290"/>
      <c r="D81" s="290"/>
      <c r="E81" s="291"/>
      <c r="F81" s="52">
        <f>SUM(F70:F80)</f>
        <v>0</v>
      </c>
      <c r="G81" s="84"/>
      <c r="H81" s="32"/>
      <c r="I81" s="264">
        <f ca="1">SUM(I70:I84)</f>
        <v>5560.0649719948324</v>
      </c>
      <c r="J81" s="35"/>
      <c r="K81" s="206"/>
    </row>
    <row r="82" spans="1:11" ht="16.5" thickBot="1" x14ac:dyDescent="0.3">
      <c r="A82" s="2"/>
      <c r="B82" s="6"/>
      <c r="C82" s="7"/>
      <c r="D82" s="8"/>
      <c r="E82" s="8"/>
      <c r="F82" s="38"/>
      <c r="G82" s="38"/>
      <c r="H82" s="9"/>
      <c r="I82" s="10"/>
      <c r="J82" s="26"/>
      <c r="K82" s="206"/>
    </row>
    <row r="83" spans="1:11" ht="15.75" x14ac:dyDescent="0.25">
      <c r="A83" s="316" t="s">
        <v>13</v>
      </c>
      <c r="B83" s="126">
        <v>801</v>
      </c>
      <c r="C83" s="120"/>
      <c r="D83" s="110"/>
      <c r="E83" s="110"/>
      <c r="F83" s="60"/>
      <c r="G83" s="195">
        <f>F83/1.1</f>
        <v>0</v>
      </c>
      <c r="H83" s="113">
        <v>0.1</v>
      </c>
      <c r="I83" s="107">
        <f t="shared" ref="I83:I95" si="17">F83-G83</f>
        <v>0</v>
      </c>
      <c r="J83" s="146"/>
      <c r="K83" s="175" t="s">
        <v>51</v>
      </c>
    </row>
    <row r="84" spans="1:11" ht="15.75" x14ac:dyDescent="0.25">
      <c r="A84" s="317"/>
      <c r="B84" s="129">
        <v>802</v>
      </c>
      <c r="C84" s="121"/>
      <c r="D84" s="70"/>
      <c r="E84" s="70"/>
      <c r="F84" s="55"/>
      <c r="G84" s="188">
        <f>F84/1.1</f>
        <v>0</v>
      </c>
      <c r="H84" s="57">
        <v>0.1</v>
      </c>
      <c r="I84" s="103">
        <f t="shared" si="17"/>
        <v>0</v>
      </c>
      <c r="J84" s="270"/>
      <c r="K84" s="171" t="s">
        <v>37</v>
      </c>
    </row>
    <row r="85" spans="1:11" ht="15.75" x14ac:dyDescent="0.25">
      <c r="A85" s="317"/>
      <c r="B85" s="129">
        <v>803</v>
      </c>
      <c r="C85" s="119"/>
      <c r="D85" s="54"/>
      <c r="E85" s="70"/>
      <c r="F85" s="55"/>
      <c r="G85" s="188">
        <f>F85/1.055</f>
        <v>0</v>
      </c>
      <c r="H85" s="199">
        <v>5.5E-2</v>
      </c>
      <c r="I85" s="103">
        <f t="shared" si="17"/>
        <v>0</v>
      </c>
      <c r="J85" s="147"/>
      <c r="K85" s="171" t="s">
        <v>35</v>
      </c>
    </row>
    <row r="86" spans="1:11" ht="15.75" x14ac:dyDescent="0.25">
      <c r="A86" s="317"/>
      <c r="B86" s="129">
        <v>804</v>
      </c>
      <c r="C86" s="119"/>
      <c r="D86" s="54"/>
      <c r="E86" s="70"/>
      <c r="F86" s="55"/>
      <c r="G86" s="188">
        <f t="shared" ref="G86:G95" si="18">F86/1.1</f>
        <v>0</v>
      </c>
      <c r="H86" s="57">
        <v>0.1</v>
      </c>
      <c r="I86" s="103">
        <f t="shared" si="17"/>
        <v>0</v>
      </c>
      <c r="J86" s="270"/>
      <c r="K86" s="171" t="s">
        <v>46</v>
      </c>
    </row>
    <row r="87" spans="1:11" ht="15.75" x14ac:dyDescent="0.25">
      <c r="A87" s="317"/>
      <c r="B87" s="129">
        <v>805</v>
      </c>
      <c r="C87" s="119"/>
      <c r="D87" s="54"/>
      <c r="E87" s="70"/>
      <c r="F87" s="55"/>
      <c r="G87" s="188">
        <f>F87/1.055</f>
        <v>0</v>
      </c>
      <c r="H87" s="199">
        <v>5.5E-2</v>
      </c>
      <c r="I87" s="103">
        <f t="shared" si="17"/>
        <v>0</v>
      </c>
      <c r="J87" s="147"/>
      <c r="K87" s="171"/>
    </row>
    <row r="88" spans="1:11" ht="15.75" x14ac:dyDescent="0.25">
      <c r="A88" s="317"/>
      <c r="B88" s="129">
        <v>806</v>
      </c>
      <c r="C88" s="119"/>
      <c r="D88" s="54"/>
      <c r="E88" s="70"/>
      <c r="F88" s="55"/>
      <c r="G88" s="188">
        <f>F88/1.055</f>
        <v>0</v>
      </c>
      <c r="H88" s="199">
        <v>5.5E-2</v>
      </c>
      <c r="I88" s="103">
        <f t="shared" si="17"/>
        <v>0</v>
      </c>
      <c r="J88" s="147"/>
      <c r="K88" s="171"/>
    </row>
    <row r="89" spans="1:11" ht="15.75" x14ac:dyDescent="0.25">
      <c r="A89" s="317"/>
      <c r="B89" s="36">
        <v>807</v>
      </c>
      <c r="C89" s="119"/>
      <c r="D89" s="54"/>
      <c r="E89" s="70"/>
      <c r="F89" s="55"/>
      <c r="G89" s="188">
        <f>F89/1.055</f>
        <v>0</v>
      </c>
      <c r="H89" s="199">
        <v>5.5E-2</v>
      </c>
      <c r="I89" s="103">
        <f t="shared" si="17"/>
        <v>0</v>
      </c>
      <c r="J89" s="147"/>
      <c r="K89" s="171" t="s">
        <v>50</v>
      </c>
    </row>
    <row r="90" spans="1:11" ht="15.75" x14ac:dyDescent="0.25">
      <c r="A90" s="317"/>
      <c r="B90" s="36">
        <v>808</v>
      </c>
      <c r="C90" s="119"/>
      <c r="D90" s="54"/>
      <c r="E90" s="70"/>
      <c r="F90" s="55"/>
      <c r="G90" s="188">
        <f t="shared" si="18"/>
        <v>0</v>
      </c>
      <c r="H90" s="57">
        <v>0.1</v>
      </c>
      <c r="I90" s="103">
        <f t="shared" si="17"/>
        <v>0</v>
      </c>
      <c r="J90" s="270"/>
      <c r="K90" s="171" t="s">
        <v>53</v>
      </c>
    </row>
    <row r="91" spans="1:11" ht="15.75" x14ac:dyDescent="0.25">
      <c r="A91" s="317"/>
      <c r="B91" s="36">
        <v>809</v>
      </c>
      <c r="C91" s="119"/>
      <c r="D91" s="54"/>
      <c r="E91" s="70"/>
      <c r="F91" s="55"/>
      <c r="G91" s="188">
        <f>F91/1.055</f>
        <v>0</v>
      </c>
      <c r="H91" s="199">
        <v>5.5E-2</v>
      </c>
      <c r="I91" s="103">
        <f t="shared" si="17"/>
        <v>0</v>
      </c>
      <c r="J91" s="147"/>
      <c r="K91" s="171"/>
    </row>
    <row r="92" spans="1:11" ht="15.75" x14ac:dyDescent="0.25">
      <c r="A92" s="317"/>
      <c r="B92" s="266">
        <v>810</v>
      </c>
      <c r="C92" s="267"/>
      <c r="D92" s="260"/>
      <c r="E92" s="244"/>
      <c r="F92" s="261"/>
      <c r="G92" s="245">
        <f t="shared" si="18"/>
        <v>0</v>
      </c>
      <c r="H92" s="268">
        <v>0.1</v>
      </c>
      <c r="I92" s="262">
        <f t="shared" si="17"/>
        <v>0</v>
      </c>
      <c r="J92" s="147"/>
      <c r="K92" s="171" t="s">
        <v>44</v>
      </c>
    </row>
    <row r="93" spans="1:11" ht="15.75" x14ac:dyDescent="0.25">
      <c r="A93" s="317"/>
      <c r="B93" s="266">
        <v>811</v>
      </c>
      <c r="C93" s="267"/>
      <c r="D93" s="260"/>
      <c r="E93" s="244"/>
      <c r="F93" s="261"/>
      <c r="G93" s="245">
        <f>F93/1.055</f>
        <v>0</v>
      </c>
      <c r="H93" s="199">
        <v>5.5E-2</v>
      </c>
      <c r="I93" s="262">
        <f t="shared" si="17"/>
        <v>0</v>
      </c>
      <c r="J93" s="147"/>
      <c r="K93" s="171"/>
    </row>
    <row r="94" spans="1:11" ht="15.75" x14ac:dyDescent="0.25">
      <c r="A94" s="317"/>
      <c r="B94" s="266">
        <v>812</v>
      </c>
      <c r="C94" s="267"/>
      <c r="D94" s="260"/>
      <c r="E94" s="244"/>
      <c r="F94" s="261"/>
      <c r="G94" s="245">
        <f t="shared" si="18"/>
        <v>0</v>
      </c>
      <c r="H94" s="268">
        <v>0.1</v>
      </c>
      <c r="I94" s="262">
        <f t="shared" si="17"/>
        <v>0</v>
      </c>
      <c r="J94" s="147"/>
      <c r="K94" s="171" t="s">
        <v>60</v>
      </c>
    </row>
    <row r="95" spans="1:11" ht="16.5" thickBot="1" x14ac:dyDescent="0.3">
      <c r="A95" s="318"/>
      <c r="B95" s="127">
        <v>813</v>
      </c>
      <c r="C95" s="269"/>
      <c r="D95" s="104"/>
      <c r="E95" s="109"/>
      <c r="F95" s="105"/>
      <c r="G95" s="191">
        <f t="shared" si="18"/>
        <v>0</v>
      </c>
      <c r="H95" s="265">
        <v>0.1</v>
      </c>
      <c r="I95" s="106">
        <f t="shared" si="17"/>
        <v>0</v>
      </c>
      <c r="J95" s="148"/>
      <c r="K95" s="172"/>
    </row>
    <row r="96" spans="1:11" ht="16.5" thickBot="1" x14ac:dyDescent="0.3">
      <c r="A96" s="2"/>
      <c r="B96" s="289" t="s">
        <v>8</v>
      </c>
      <c r="C96" s="290"/>
      <c r="D96" s="290"/>
      <c r="E96" s="291"/>
      <c r="F96" s="52">
        <f>SUM(F84:F95)</f>
        <v>0</v>
      </c>
      <c r="G96" s="84"/>
      <c r="H96" s="32"/>
      <c r="I96" s="112">
        <f>SUM(I84:I95)</f>
        <v>0</v>
      </c>
      <c r="J96" s="35"/>
      <c r="K96" s="206"/>
    </row>
    <row r="97" spans="1:11" ht="16.5" thickBot="1" x14ac:dyDescent="0.3">
      <c r="B97" s="19"/>
      <c r="C97" s="19"/>
      <c r="D97" s="19"/>
      <c r="E97" s="19"/>
      <c r="F97" s="39"/>
      <c r="G97" s="39"/>
      <c r="H97" s="19"/>
      <c r="I97" s="19"/>
      <c r="J97" s="28"/>
      <c r="K97" s="206"/>
    </row>
    <row r="98" spans="1:11" ht="15.75" x14ac:dyDescent="0.25">
      <c r="A98" s="307" t="s">
        <v>14</v>
      </c>
      <c r="B98" s="126">
        <v>814</v>
      </c>
      <c r="C98" s="116"/>
      <c r="D98" s="59"/>
      <c r="E98" s="59"/>
      <c r="F98" s="60"/>
      <c r="G98" s="195">
        <f t="shared" ref="G98:G101" si="19">F98/1.1</f>
        <v>0</v>
      </c>
      <c r="H98" s="113">
        <v>0.1</v>
      </c>
      <c r="I98" s="107">
        <f t="shared" ref="I98:I119" si="20">F98-G98</f>
        <v>0</v>
      </c>
      <c r="J98" s="63"/>
      <c r="K98" s="175" t="s">
        <v>34</v>
      </c>
    </row>
    <row r="99" spans="1:11" ht="15.75" x14ac:dyDescent="0.25">
      <c r="A99" s="308"/>
      <c r="B99" s="129">
        <v>815</v>
      </c>
      <c r="C99" s="117"/>
      <c r="D99" s="54"/>
      <c r="E99" s="54"/>
      <c r="F99" s="55"/>
      <c r="G99" s="188">
        <f>F99/1.055</f>
        <v>0</v>
      </c>
      <c r="H99" s="199">
        <v>5.5E-2</v>
      </c>
      <c r="I99" s="103">
        <f t="shared" si="20"/>
        <v>0</v>
      </c>
      <c r="J99" s="64"/>
      <c r="K99" s="171"/>
    </row>
    <row r="100" spans="1:11" ht="15.75" x14ac:dyDescent="0.25">
      <c r="A100" s="308"/>
      <c r="B100" s="129">
        <v>816</v>
      </c>
      <c r="C100" s="117"/>
      <c r="D100" s="54"/>
      <c r="E100" s="54"/>
      <c r="F100" s="55"/>
      <c r="G100" s="188">
        <f>F100/1.055</f>
        <v>0</v>
      </c>
      <c r="H100" s="199">
        <v>5.5E-2</v>
      </c>
      <c r="I100" s="103">
        <f t="shared" si="20"/>
        <v>0</v>
      </c>
      <c r="J100" s="65"/>
      <c r="K100" s="171"/>
    </row>
    <row r="101" spans="1:11" ht="15.75" x14ac:dyDescent="0.25">
      <c r="A101" s="308"/>
      <c r="B101" s="129">
        <v>817</v>
      </c>
      <c r="C101" s="117"/>
      <c r="D101" s="54"/>
      <c r="E101" s="54"/>
      <c r="F101" s="55"/>
      <c r="G101" s="188">
        <f t="shared" si="19"/>
        <v>0</v>
      </c>
      <c r="H101" s="57">
        <v>0.1</v>
      </c>
      <c r="I101" s="103">
        <f t="shared" si="20"/>
        <v>0</v>
      </c>
      <c r="J101" s="64"/>
      <c r="K101" s="171" t="s">
        <v>37</v>
      </c>
    </row>
    <row r="102" spans="1:11" ht="15.75" x14ac:dyDescent="0.25">
      <c r="A102" s="308"/>
      <c r="B102" s="129">
        <v>818</v>
      </c>
      <c r="C102" s="117"/>
      <c r="D102" s="54"/>
      <c r="E102" s="54"/>
      <c r="F102" s="55"/>
      <c r="G102" s="188">
        <f>F102/1.055</f>
        <v>0</v>
      </c>
      <c r="H102" s="199">
        <v>5.5E-2</v>
      </c>
      <c r="I102" s="103">
        <f t="shared" si="20"/>
        <v>0</v>
      </c>
      <c r="J102" s="65"/>
      <c r="K102" s="171"/>
    </row>
    <row r="103" spans="1:11" ht="15.75" x14ac:dyDescent="0.25">
      <c r="A103" s="308"/>
      <c r="B103" s="36">
        <v>819</v>
      </c>
      <c r="C103" s="117"/>
      <c r="D103" s="54"/>
      <c r="E103" s="54"/>
      <c r="F103" s="55"/>
      <c r="G103" s="188">
        <f t="shared" ref="G103:G105" si="21">F103/1.1</f>
        <v>0</v>
      </c>
      <c r="H103" s="57">
        <v>0.1</v>
      </c>
      <c r="I103" s="103">
        <f t="shared" si="20"/>
        <v>0</v>
      </c>
      <c r="J103" s="65"/>
      <c r="K103" s="171" t="s">
        <v>37</v>
      </c>
    </row>
    <row r="104" spans="1:11" ht="15.75" x14ac:dyDescent="0.25">
      <c r="A104" s="308"/>
      <c r="B104" s="36">
        <v>820</v>
      </c>
      <c r="C104" s="117"/>
      <c r="D104" s="54"/>
      <c r="E104" s="54"/>
      <c r="F104" s="55"/>
      <c r="G104" s="188">
        <f t="shared" si="21"/>
        <v>0</v>
      </c>
      <c r="H104" s="57">
        <v>0.1</v>
      </c>
      <c r="I104" s="103">
        <f t="shared" si="20"/>
        <v>0</v>
      </c>
      <c r="J104" s="65"/>
      <c r="K104" s="171"/>
    </row>
    <row r="105" spans="1:11" ht="15.75" x14ac:dyDescent="0.25">
      <c r="A105" s="308"/>
      <c r="B105" s="36">
        <v>821</v>
      </c>
      <c r="C105" s="117"/>
      <c r="D105" s="54"/>
      <c r="E105" s="54"/>
      <c r="F105" s="55"/>
      <c r="G105" s="188">
        <f t="shared" si="21"/>
        <v>0</v>
      </c>
      <c r="H105" s="57">
        <v>0.1</v>
      </c>
      <c r="I105" s="103">
        <f t="shared" si="20"/>
        <v>0</v>
      </c>
      <c r="J105" s="65"/>
      <c r="K105" s="171" t="s">
        <v>44</v>
      </c>
    </row>
    <row r="106" spans="1:11" ht="15.75" x14ac:dyDescent="0.25">
      <c r="A106" s="308"/>
      <c r="B106" s="129">
        <v>822</v>
      </c>
      <c r="C106" s="117"/>
      <c r="D106" s="54"/>
      <c r="E106" s="54"/>
      <c r="F106" s="55"/>
      <c r="G106" s="188">
        <f>F106/1.055</f>
        <v>0</v>
      </c>
      <c r="H106" s="199">
        <v>5.5E-2</v>
      </c>
      <c r="I106" s="103">
        <f t="shared" si="20"/>
        <v>0</v>
      </c>
      <c r="J106" s="65"/>
      <c r="K106" s="171"/>
    </row>
    <row r="107" spans="1:11" ht="15.75" x14ac:dyDescent="0.25">
      <c r="A107" s="308"/>
      <c r="B107" s="36">
        <v>823</v>
      </c>
      <c r="C107" s="117"/>
      <c r="D107" s="54"/>
      <c r="E107" s="54"/>
      <c r="F107" s="55"/>
      <c r="G107" s="188">
        <f>F107/1.055</f>
        <v>0</v>
      </c>
      <c r="H107" s="58">
        <v>5.5E-2</v>
      </c>
      <c r="I107" s="103">
        <f t="shared" si="20"/>
        <v>0</v>
      </c>
      <c r="J107" s="64"/>
      <c r="K107" s="171" t="s">
        <v>45</v>
      </c>
    </row>
    <row r="108" spans="1:11" ht="15.75" x14ac:dyDescent="0.25">
      <c r="A108" s="308"/>
      <c r="B108" s="266">
        <v>824</v>
      </c>
      <c r="C108" s="259"/>
      <c r="D108" s="260"/>
      <c r="E108" s="260"/>
      <c r="F108" s="261"/>
      <c r="G108" s="245">
        <f t="shared" ref="G108:G115" si="22">F108/1.1</f>
        <v>0</v>
      </c>
      <c r="H108" s="271">
        <v>0.1</v>
      </c>
      <c r="I108" s="262">
        <f t="shared" si="20"/>
        <v>0</v>
      </c>
      <c r="J108" s="64"/>
      <c r="K108" s="249" t="s">
        <v>35</v>
      </c>
    </row>
    <row r="109" spans="1:11" ht="15.75" x14ac:dyDescent="0.25">
      <c r="A109" s="308"/>
      <c r="B109" s="266">
        <v>825</v>
      </c>
      <c r="C109" s="259"/>
      <c r="D109" s="260"/>
      <c r="E109" s="260"/>
      <c r="F109" s="261"/>
      <c r="G109" s="245">
        <f t="shared" si="22"/>
        <v>0</v>
      </c>
      <c r="H109" s="57">
        <v>0.1</v>
      </c>
      <c r="I109" s="262">
        <f t="shared" si="20"/>
        <v>0</v>
      </c>
      <c r="J109" s="64"/>
      <c r="K109" s="249"/>
    </row>
    <row r="110" spans="1:11" ht="15.75" x14ac:dyDescent="0.25">
      <c r="A110" s="308"/>
      <c r="B110" s="266">
        <v>826</v>
      </c>
      <c r="C110" s="259"/>
      <c r="D110" s="260"/>
      <c r="E110" s="260"/>
      <c r="F110" s="261"/>
      <c r="G110" s="245">
        <f t="shared" si="22"/>
        <v>0</v>
      </c>
      <c r="H110" s="57">
        <v>0.1</v>
      </c>
      <c r="I110" s="262">
        <f t="shared" si="20"/>
        <v>0</v>
      </c>
      <c r="J110" s="64"/>
      <c r="K110" s="249" t="s">
        <v>46</v>
      </c>
    </row>
    <row r="111" spans="1:11" ht="15.75" x14ac:dyDescent="0.25">
      <c r="A111" s="308"/>
      <c r="B111" s="266">
        <v>827</v>
      </c>
      <c r="C111" s="259"/>
      <c r="D111" s="260"/>
      <c r="E111" s="260"/>
      <c r="F111" s="261"/>
      <c r="G111" s="245">
        <f t="shared" si="22"/>
        <v>0</v>
      </c>
      <c r="H111" s="271">
        <v>0</v>
      </c>
      <c r="I111" s="262">
        <v>0</v>
      </c>
      <c r="J111" s="64"/>
      <c r="K111" s="249" t="s">
        <v>61</v>
      </c>
    </row>
    <row r="112" spans="1:11" ht="15.75" x14ac:dyDescent="0.25">
      <c r="A112" s="308"/>
      <c r="B112" s="266">
        <v>828</v>
      </c>
      <c r="C112" s="259"/>
      <c r="D112" s="260"/>
      <c r="E112" s="260"/>
      <c r="F112" s="261"/>
      <c r="G112" s="245">
        <f t="shared" si="22"/>
        <v>0</v>
      </c>
      <c r="H112" s="57">
        <v>0.1</v>
      </c>
      <c r="I112" s="262">
        <f t="shared" si="20"/>
        <v>0</v>
      </c>
      <c r="J112" s="64"/>
      <c r="K112" s="249" t="s">
        <v>48</v>
      </c>
    </row>
    <row r="113" spans="1:11" ht="15.75" x14ac:dyDescent="0.25">
      <c r="A113" s="308"/>
      <c r="B113" s="266">
        <v>829</v>
      </c>
      <c r="C113" s="259"/>
      <c r="D113" s="260"/>
      <c r="E113" s="260"/>
      <c r="F113" s="261"/>
      <c r="G113" s="245">
        <f>F113/1.055</f>
        <v>0</v>
      </c>
      <c r="H113" s="58">
        <v>5.5E-2</v>
      </c>
      <c r="I113" s="262">
        <f t="shared" si="20"/>
        <v>0</v>
      </c>
      <c r="J113" s="64"/>
      <c r="K113" s="249"/>
    </row>
    <row r="114" spans="1:11" ht="15.75" x14ac:dyDescent="0.25">
      <c r="A114" s="308"/>
      <c r="B114" s="266">
        <v>830</v>
      </c>
      <c r="C114" s="259"/>
      <c r="D114" s="260"/>
      <c r="E114" s="260"/>
      <c r="F114" s="261"/>
      <c r="G114" s="245">
        <f t="shared" si="22"/>
        <v>0</v>
      </c>
      <c r="H114" s="57">
        <v>0.1</v>
      </c>
      <c r="I114" s="262">
        <f t="shared" si="20"/>
        <v>0</v>
      </c>
      <c r="J114" s="64"/>
      <c r="K114" s="249" t="s">
        <v>49</v>
      </c>
    </row>
    <row r="115" spans="1:11" ht="15.75" x14ac:dyDescent="0.25">
      <c r="A115" s="308"/>
      <c r="B115" s="266">
        <v>831</v>
      </c>
      <c r="C115" s="259"/>
      <c r="D115" s="260"/>
      <c r="E115" s="260"/>
      <c r="F115" s="261"/>
      <c r="G115" s="245">
        <f t="shared" si="22"/>
        <v>0</v>
      </c>
      <c r="H115" s="57">
        <v>0.1</v>
      </c>
      <c r="I115" s="262">
        <f t="shared" si="20"/>
        <v>0</v>
      </c>
      <c r="J115" s="64"/>
      <c r="K115" s="249" t="s">
        <v>35</v>
      </c>
    </row>
    <row r="116" spans="1:11" ht="15.75" x14ac:dyDescent="0.25">
      <c r="A116" s="308"/>
      <c r="B116" s="266">
        <v>832</v>
      </c>
      <c r="C116" s="259"/>
      <c r="D116" s="260"/>
      <c r="E116" s="260"/>
      <c r="F116" s="261"/>
      <c r="G116" s="245">
        <f>F116/1.055</f>
        <v>0</v>
      </c>
      <c r="H116" s="58">
        <v>5.5E-2</v>
      </c>
      <c r="I116" s="262">
        <f t="shared" si="20"/>
        <v>0</v>
      </c>
      <c r="J116" s="64"/>
      <c r="K116" s="249"/>
    </row>
    <row r="117" spans="1:11" ht="15.75" x14ac:dyDescent="0.25">
      <c r="A117" s="308"/>
      <c r="B117" s="266">
        <v>833</v>
      </c>
      <c r="C117" s="259"/>
      <c r="D117" s="260"/>
      <c r="E117" s="260"/>
      <c r="F117" s="261"/>
      <c r="G117" s="245">
        <f>F117/1.055</f>
        <v>0</v>
      </c>
      <c r="H117" s="58">
        <v>5.5E-2</v>
      </c>
      <c r="I117" s="262">
        <f t="shared" si="20"/>
        <v>0</v>
      </c>
      <c r="J117" s="64"/>
      <c r="K117" s="249"/>
    </row>
    <row r="118" spans="1:11" ht="15.75" x14ac:dyDescent="0.25">
      <c r="A118" s="308"/>
      <c r="B118" s="266">
        <v>834</v>
      </c>
      <c r="C118" s="259"/>
      <c r="D118" s="260"/>
      <c r="E118" s="260"/>
      <c r="F118" s="261"/>
      <c r="G118" s="245">
        <f t="shared" ref="G118" si="23">F118/1.1</f>
        <v>0</v>
      </c>
      <c r="H118" s="57">
        <v>0.1</v>
      </c>
      <c r="I118" s="262">
        <f t="shared" si="20"/>
        <v>0</v>
      </c>
      <c r="J118" s="64"/>
      <c r="K118" s="249" t="s">
        <v>37</v>
      </c>
    </row>
    <row r="119" spans="1:11" ht="16.5" thickBot="1" x14ac:dyDescent="0.3">
      <c r="A119" s="309"/>
      <c r="B119" s="266">
        <v>835</v>
      </c>
      <c r="C119" s="259"/>
      <c r="D119" s="260"/>
      <c r="E119" s="260"/>
      <c r="F119" s="261"/>
      <c r="G119" s="188">
        <f>F119/1.055</f>
        <v>0</v>
      </c>
      <c r="H119" s="58">
        <v>5.5E-2</v>
      </c>
      <c r="I119" s="103">
        <f t="shared" si="20"/>
        <v>0</v>
      </c>
      <c r="J119" s="64"/>
      <c r="K119" s="172" t="s">
        <v>35</v>
      </c>
    </row>
    <row r="120" spans="1:11" ht="16.5" thickBot="1" x14ac:dyDescent="0.3">
      <c r="A120" s="2"/>
      <c r="B120" s="295" t="s">
        <v>8</v>
      </c>
      <c r="C120" s="296"/>
      <c r="D120" s="296"/>
      <c r="E120" s="297"/>
      <c r="F120" s="272">
        <f>SUM(F98:F119)</f>
        <v>0</v>
      </c>
      <c r="G120" s="207"/>
      <c r="H120" s="32"/>
      <c r="I120" s="69">
        <f>SUM(I98:I119)</f>
        <v>0</v>
      </c>
      <c r="J120" s="25"/>
      <c r="K120" s="206"/>
    </row>
    <row r="121" spans="1:11" ht="16.5" thickBot="1" x14ac:dyDescent="0.3">
      <c r="A121" s="2"/>
      <c r="B121" s="6"/>
      <c r="C121" s="7"/>
      <c r="D121" s="8"/>
      <c r="E121" s="8"/>
      <c r="F121" s="38"/>
      <c r="G121" s="38"/>
      <c r="H121" s="9"/>
      <c r="I121" s="10"/>
      <c r="J121" s="26"/>
      <c r="K121" s="206"/>
    </row>
    <row r="122" spans="1:11" ht="15.75" customHeight="1" x14ac:dyDescent="0.25">
      <c r="A122" s="319" t="s">
        <v>15</v>
      </c>
      <c r="B122" s="62" t="s">
        <v>38</v>
      </c>
      <c r="C122" s="116"/>
      <c r="D122" s="59"/>
      <c r="E122" s="59"/>
      <c r="F122" s="60"/>
      <c r="G122" s="195">
        <f t="shared" ref="G122:G125" si="24">F122/1.1</f>
        <v>0</v>
      </c>
      <c r="H122" s="111">
        <v>0.1</v>
      </c>
      <c r="I122" s="275">
        <f t="shared" ref="I122:I125" si="25">F122-G122</f>
        <v>0</v>
      </c>
      <c r="J122" s="278"/>
      <c r="K122" s="279" t="s">
        <v>37</v>
      </c>
    </row>
    <row r="123" spans="1:11" ht="15.75" x14ac:dyDescent="0.25">
      <c r="A123" s="320"/>
      <c r="B123" s="76" t="s">
        <v>39</v>
      </c>
      <c r="C123" s="117"/>
      <c r="D123" s="54"/>
      <c r="E123" s="54"/>
      <c r="F123" s="55"/>
      <c r="G123" s="188">
        <f t="shared" si="24"/>
        <v>0</v>
      </c>
      <c r="H123" s="57">
        <v>0.1</v>
      </c>
      <c r="I123" s="276">
        <f t="shared" si="25"/>
        <v>0</v>
      </c>
      <c r="J123" s="280"/>
      <c r="K123" s="281" t="s">
        <v>44</v>
      </c>
    </row>
    <row r="124" spans="1:11" ht="15.75" x14ac:dyDescent="0.25">
      <c r="A124" s="320"/>
      <c r="B124" s="76" t="s">
        <v>40</v>
      </c>
      <c r="C124" s="117"/>
      <c r="D124" s="54"/>
      <c r="E124" s="54"/>
      <c r="F124" s="261"/>
      <c r="G124" s="188">
        <f t="shared" si="24"/>
        <v>0</v>
      </c>
      <c r="H124" s="57">
        <v>0.1</v>
      </c>
      <c r="I124" s="276">
        <f t="shared" si="25"/>
        <v>0</v>
      </c>
      <c r="J124" s="282"/>
      <c r="K124" s="281" t="s">
        <v>35</v>
      </c>
    </row>
    <row r="125" spans="1:11" ht="16.5" thickBot="1" x14ac:dyDescent="0.3">
      <c r="A125" s="321"/>
      <c r="B125" s="273" t="s">
        <v>41</v>
      </c>
      <c r="C125" s="118"/>
      <c r="D125" s="104"/>
      <c r="E125" s="104"/>
      <c r="F125" s="105"/>
      <c r="G125" s="191">
        <f t="shared" si="24"/>
        <v>0</v>
      </c>
      <c r="H125" s="61">
        <v>0.1</v>
      </c>
      <c r="I125" s="277">
        <f t="shared" si="25"/>
        <v>0</v>
      </c>
      <c r="J125" s="283"/>
      <c r="K125" s="284"/>
    </row>
    <row r="126" spans="1:11" ht="16.5" thickBot="1" x14ac:dyDescent="0.3">
      <c r="A126" s="2"/>
      <c r="B126" s="289" t="s">
        <v>8</v>
      </c>
      <c r="C126" s="290"/>
      <c r="D126" s="290"/>
      <c r="E126" s="291"/>
      <c r="F126" s="52">
        <f>SUM(F122:F125)</f>
        <v>0</v>
      </c>
      <c r="G126" s="207"/>
      <c r="H126" s="32"/>
      <c r="I126" s="114">
        <f>SUM(I122:I125)</f>
        <v>0</v>
      </c>
      <c r="J126" s="35"/>
      <c r="K126" s="206"/>
    </row>
    <row r="127" spans="1:11" ht="16.5" thickBot="1" x14ac:dyDescent="0.3">
      <c r="A127" s="2"/>
      <c r="B127" s="6"/>
      <c r="C127" s="7"/>
      <c r="D127" s="8"/>
      <c r="E127" s="8"/>
      <c r="F127" s="38"/>
      <c r="G127" s="38"/>
      <c r="H127" s="9"/>
      <c r="I127" s="10"/>
      <c r="J127" s="26"/>
      <c r="K127" s="206"/>
    </row>
    <row r="128" spans="1:11" ht="15.75" x14ac:dyDescent="0.25">
      <c r="A128" s="310" t="s">
        <v>16</v>
      </c>
      <c r="B128" s="126">
        <v>840</v>
      </c>
      <c r="C128" s="116"/>
      <c r="D128" s="59"/>
      <c r="E128" s="59"/>
      <c r="F128" s="60"/>
      <c r="G128" s="195">
        <f t="shared" ref="G128:G133" si="26">F128/1.1</f>
        <v>0</v>
      </c>
      <c r="H128" s="111">
        <v>0.1</v>
      </c>
      <c r="I128" s="107">
        <f t="shared" ref="I128:I134" si="27">F128-G128</f>
        <v>0</v>
      </c>
      <c r="J128" s="23"/>
      <c r="K128" s="175" t="s">
        <v>37</v>
      </c>
    </row>
    <row r="129" spans="1:11" ht="15.75" x14ac:dyDescent="0.25">
      <c r="A129" s="311"/>
      <c r="B129" s="129">
        <v>841</v>
      </c>
      <c r="C129" s="117"/>
      <c r="D129" s="54"/>
      <c r="E129" s="54"/>
      <c r="F129" s="55"/>
      <c r="G129" s="188">
        <f t="shared" si="26"/>
        <v>0</v>
      </c>
      <c r="H129" s="57">
        <v>0.1</v>
      </c>
      <c r="I129" s="103">
        <f t="shared" si="27"/>
        <v>0</v>
      </c>
      <c r="J129" s="22"/>
      <c r="K129" s="171" t="s">
        <v>43</v>
      </c>
    </row>
    <row r="130" spans="1:11" ht="15.75" x14ac:dyDescent="0.25">
      <c r="A130" s="311"/>
      <c r="B130" s="129">
        <v>842</v>
      </c>
      <c r="C130" s="117"/>
      <c r="D130" s="54"/>
      <c r="E130" s="54"/>
      <c r="F130" s="55"/>
      <c r="G130" s="188">
        <f t="shared" si="26"/>
        <v>0</v>
      </c>
      <c r="H130" s="57">
        <v>0.1</v>
      </c>
      <c r="I130" s="103">
        <f t="shared" si="27"/>
        <v>0</v>
      </c>
      <c r="J130" s="24"/>
      <c r="K130" s="171" t="s">
        <v>42</v>
      </c>
    </row>
    <row r="131" spans="1:11" ht="15.75" x14ac:dyDescent="0.25">
      <c r="A131" s="311"/>
      <c r="B131" s="129">
        <v>843</v>
      </c>
      <c r="C131" s="117"/>
      <c r="D131" s="54"/>
      <c r="E131" s="54"/>
      <c r="F131" s="55"/>
      <c r="G131" s="188">
        <f t="shared" si="26"/>
        <v>0</v>
      </c>
      <c r="H131" s="57">
        <v>0.1</v>
      </c>
      <c r="I131" s="103">
        <f t="shared" si="27"/>
        <v>0</v>
      </c>
      <c r="J131" s="22"/>
      <c r="K131" s="171" t="s">
        <v>43</v>
      </c>
    </row>
    <row r="132" spans="1:11" ht="15.75" x14ac:dyDescent="0.25">
      <c r="A132" s="311"/>
      <c r="B132" s="129">
        <v>844</v>
      </c>
      <c r="C132" s="117"/>
      <c r="D132" s="54"/>
      <c r="E132" s="54"/>
      <c r="F132" s="55"/>
      <c r="G132" s="188">
        <f t="shared" si="26"/>
        <v>0</v>
      </c>
      <c r="H132" s="57">
        <v>0.1</v>
      </c>
      <c r="I132" s="103">
        <f t="shared" si="27"/>
        <v>0</v>
      </c>
      <c r="J132" s="24"/>
      <c r="K132" s="171" t="s">
        <v>42</v>
      </c>
    </row>
    <row r="133" spans="1:11" ht="16.5" thickBot="1" x14ac:dyDescent="0.3">
      <c r="A133" s="311"/>
      <c r="B133" s="129">
        <v>845</v>
      </c>
      <c r="C133" s="117"/>
      <c r="D133" s="54"/>
      <c r="E133" s="54"/>
      <c r="F133" s="55"/>
      <c r="G133" s="188">
        <f t="shared" si="26"/>
        <v>0</v>
      </c>
      <c r="H133" s="57">
        <v>0.1</v>
      </c>
      <c r="I133" s="103">
        <f t="shared" si="27"/>
        <v>0</v>
      </c>
      <c r="J133" s="227"/>
      <c r="K133" s="171" t="s">
        <v>42</v>
      </c>
    </row>
    <row r="134" spans="1:11" ht="16.5" thickBot="1" x14ac:dyDescent="0.3">
      <c r="A134" s="312"/>
      <c r="B134" s="127">
        <v>846</v>
      </c>
      <c r="C134" s="118"/>
      <c r="D134" s="104"/>
      <c r="E134" s="104"/>
      <c r="F134" s="105"/>
      <c r="G134" s="191">
        <f>F134/1.055</f>
        <v>0</v>
      </c>
      <c r="H134" s="274">
        <v>5.5E-2</v>
      </c>
      <c r="I134" s="106">
        <f t="shared" si="27"/>
        <v>0</v>
      </c>
      <c r="J134" s="85"/>
      <c r="K134" s="172" t="s">
        <v>42</v>
      </c>
    </row>
    <row r="135" spans="1:11" ht="16.5" thickBot="1" x14ac:dyDescent="0.3">
      <c r="A135" s="2"/>
      <c r="B135" s="289" t="s">
        <v>8</v>
      </c>
      <c r="C135" s="290"/>
      <c r="D135" s="290"/>
      <c r="E135" s="291"/>
      <c r="F135" s="52">
        <f>SUM(F128:F134)</f>
        <v>0</v>
      </c>
      <c r="G135" s="207"/>
      <c r="H135" s="32"/>
      <c r="I135" s="115">
        <f>SUM(I128:I134)</f>
        <v>0</v>
      </c>
      <c r="J135" s="35"/>
      <c r="K135" s="206"/>
    </row>
    <row r="136" spans="1:11" ht="16.5" thickBot="1" x14ac:dyDescent="0.3">
      <c r="B136" s="19"/>
      <c r="C136" s="19"/>
      <c r="D136" s="19"/>
      <c r="E136" s="19"/>
      <c r="F136" s="39"/>
      <c r="G136" s="208"/>
      <c r="H136" s="19"/>
      <c r="I136" s="19"/>
      <c r="J136" s="28"/>
      <c r="K136" s="206"/>
    </row>
    <row r="137" spans="1:11" ht="15.75" x14ac:dyDescent="0.25">
      <c r="A137" s="301" t="s">
        <v>17</v>
      </c>
      <c r="B137" s="126">
        <v>847</v>
      </c>
      <c r="C137" s="116"/>
      <c r="D137" s="59"/>
      <c r="E137" s="59"/>
      <c r="F137" s="60"/>
      <c r="G137" s="195"/>
      <c r="H137" s="113">
        <v>0.1</v>
      </c>
      <c r="I137" s="107">
        <v>0</v>
      </c>
      <c r="J137" s="71"/>
      <c r="K137" s="175" t="s">
        <v>37</v>
      </c>
    </row>
    <row r="138" spans="1:11" ht="15.75" x14ac:dyDescent="0.25">
      <c r="A138" s="302"/>
      <c r="B138" s="129">
        <v>848</v>
      </c>
      <c r="C138" s="117"/>
      <c r="D138" s="54"/>
      <c r="E138" s="54"/>
      <c r="F138" s="55"/>
      <c r="G138" s="188"/>
      <c r="H138" s="57"/>
      <c r="I138" s="103"/>
      <c r="J138" s="72"/>
      <c r="K138" s="171"/>
    </row>
    <row r="139" spans="1:11" ht="15.75" x14ac:dyDescent="0.25">
      <c r="A139" s="302"/>
      <c r="B139" s="129"/>
      <c r="C139" s="117"/>
      <c r="D139" s="54"/>
      <c r="E139" s="54"/>
      <c r="F139" s="55"/>
      <c r="G139" s="188"/>
      <c r="H139" s="57"/>
      <c r="I139" s="103"/>
      <c r="J139" s="73"/>
      <c r="K139" s="171"/>
    </row>
    <row r="140" spans="1:11" ht="15.75" x14ac:dyDescent="0.25">
      <c r="A140" s="302"/>
      <c r="B140" s="129"/>
      <c r="C140" s="117"/>
      <c r="D140" s="54"/>
      <c r="E140" s="54"/>
      <c r="F140" s="55"/>
      <c r="G140" s="188"/>
      <c r="H140" s="57"/>
      <c r="I140" s="103"/>
      <c r="J140" s="72"/>
      <c r="K140" s="171"/>
    </row>
    <row r="141" spans="1:11" ht="15.75" x14ac:dyDescent="0.25">
      <c r="A141" s="302"/>
      <c r="B141" s="129"/>
      <c r="C141" s="117"/>
      <c r="D141" s="54"/>
      <c r="E141" s="54"/>
      <c r="F141" s="55"/>
      <c r="G141" s="188"/>
      <c r="H141" s="57"/>
      <c r="I141" s="103"/>
      <c r="J141" s="73"/>
      <c r="K141" s="171"/>
    </row>
    <row r="142" spans="1:11" ht="15.75" x14ac:dyDescent="0.25">
      <c r="A142" s="302"/>
      <c r="B142" s="129"/>
      <c r="C142" s="117"/>
      <c r="D142" s="54"/>
      <c r="E142" s="54"/>
      <c r="F142" s="55"/>
      <c r="G142" s="188"/>
      <c r="H142" s="57"/>
      <c r="I142" s="103"/>
      <c r="J142" s="73"/>
      <c r="K142" s="171"/>
    </row>
    <row r="143" spans="1:11" ht="15.75" x14ac:dyDescent="0.25">
      <c r="A143" s="302"/>
      <c r="B143" s="36"/>
      <c r="C143" s="117"/>
      <c r="D143" s="54"/>
      <c r="E143" s="54"/>
      <c r="F143" s="55"/>
      <c r="G143" s="188"/>
      <c r="H143" s="57"/>
      <c r="I143" s="103"/>
      <c r="J143" s="73"/>
      <c r="K143" s="171"/>
    </row>
    <row r="144" spans="1:11" ht="15.75" x14ac:dyDescent="0.25">
      <c r="A144" s="302"/>
      <c r="B144" s="36"/>
      <c r="C144" s="117"/>
      <c r="D144" s="54"/>
      <c r="E144" s="54"/>
      <c r="F144" s="55"/>
      <c r="G144" s="188"/>
      <c r="H144" s="57"/>
      <c r="I144" s="103"/>
      <c r="J144" s="73"/>
      <c r="K144" s="171"/>
    </row>
    <row r="145" spans="1:11" ht="15.75" x14ac:dyDescent="0.25">
      <c r="A145" s="302"/>
      <c r="B145" s="36"/>
      <c r="C145" s="30"/>
      <c r="D145" s="54"/>
      <c r="E145" s="54"/>
      <c r="F145" s="55"/>
      <c r="G145" s="188"/>
      <c r="H145" s="57"/>
      <c r="I145" s="103"/>
      <c r="J145" s="73"/>
      <c r="K145" s="171"/>
    </row>
    <row r="146" spans="1:11" ht="16.5" thickBot="1" x14ac:dyDescent="0.3">
      <c r="A146" s="303"/>
      <c r="B146" s="127"/>
      <c r="C146" s="118"/>
      <c r="D146" s="104"/>
      <c r="E146" s="104"/>
      <c r="F146" s="105"/>
      <c r="G146" s="191"/>
      <c r="H146" s="61"/>
      <c r="I146" s="106"/>
      <c r="J146" s="228"/>
      <c r="K146" s="172"/>
    </row>
    <row r="147" spans="1:11" ht="16.5" thickBot="1" x14ac:dyDescent="0.3">
      <c r="A147" s="2"/>
      <c r="B147" s="289" t="s">
        <v>8</v>
      </c>
      <c r="C147" s="290"/>
      <c r="D147" s="290"/>
      <c r="E147" s="291"/>
      <c r="F147" s="52">
        <f>SUM(F137:F146)</f>
        <v>0</v>
      </c>
      <c r="G147" s="207"/>
      <c r="H147" s="32"/>
      <c r="I147" s="74">
        <f>SUM(I137:I146)</f>
        <v>0</v>
      </c>
      <c r="J147" s="35"/>
      <c r="K147" s="206"/>
    </row>
    <row r="148" spans="1:11" ht="16.5" thickBot="1" x14ac:dyDescent="0.3">
      <c r="A148" s="2"/>
      <c r="B148" s="6"/>
      <c r="C148" s="7"/>
      <c r="D148" s="8"/>
      <c r="E148" s="8"/>
      <c r="F148" s="38"/>
      <c r="G148" s="38"/>
      <c r="H148" s="9"/>
      <c r="I148" s="10"/>
      <c r="J148" s="26"/>
      <c r="K148" s="206"/>
    </row>
    <row r="149" spans="1:11" ht="15.75" x14ac:dyDescent="0.25">
      <c r="A149" s="304" t="s">
        <v>18</v>
      </c>
      <c r="B149" s="126"/>
      <c r="C149" s="131"/>
      <c r="D149" s="11"/>
      <c r="E149" s="11"/>
      <c r="F149" s="16"/>
      <c r="G149" s="209"/>
      <c r="H149" s="113"/>
      <c r="I149" s="16"/>
      <c r="J149" s="23"/>
      <c r="K149" s="175"/>
    </row>
    <row r="150" spans="1:11" ht="15.75" x14ac:dyDescent="0.25">
      <c r="A150" s="305"/>
      <c r="B150" s="129"/>
      <c r="C150" s="132"/>
      <c r="D150" s="4"/>
      <c r="E150" s="4"/>
      <c r="F150" s="13"/>
      <c r="G150" s="210"/>
      <c r="H150" s="57"/>
      <c r="I150" s="13"/>
      <c r="J150" s="22"/>
      <c r="K150" s="171"/>
    </row>
    <row r="151" spans="1:11" ht="15.75" x14ac:dyDescent="0.25">
      <c r="A151" s="305"/>
      <c r="B151" s="129"/>
      <c r="C151" s="132"/>
      <c r="D151" s="4"/>
      <c r="E151" s="4"/>
      <c r="F151" s="13"/>
      <c r="G151" s="210"/>
      <c r="H151" s="57"/>
      <c r="I151" s="13"/>
      <c r="J151" s="24"/>
      <c r="K151" s="171"/>
    </row>
    <row r="152" spans="1:11" ht="15.75" x14ac:dyDescent="0.25">
      <c r="A152" s="305"/>
      <c r="B152" s="129"/>
      <c r="C152" s="132"/>
      <c r="D152" s="4"/>
      <c r="E152" s="4"/>
      <c r="F152" s="13"/>
      <c r="G152" s="210"/>
      <c r="H152" s="57"/>
      <c r="I152" s="13"/>
      <c r="J152" s="22"/>
      <c r="K152" s="171"/>
    </row>
    <row r="153" spans="1:11" ht="15.75" x14ac:dyDescent="0.25">
      <c r="A153" s="305"/>
      <c r="B153" s="129"/>
      <c r="C153" s="132"/>
      <c r="D153" s="4"/>
      <c r="E153" s="4"/>
      <c r="F153" s="13"/>
      <c r="G153" s="210"/>
      <c r="H153" s="5"/>
      <c r="I153" s="13"/>
      <c r="J153" s="24"/>
      <c r="K153" s="171"/>
    </row>
    <row r="154" spans="1:11" ht="15.75" x14ac:dyDescent="0.25">
      <c r="A154" s="305"/>
      <c r="B154" s="129"/>
      <c r="C154" s="132"/>
      <c r="D154" s="4"/>
      <c r="E154" s="4"/>
      <c r="F154" s="13"/>
      <c r="G154" s="210"/>
      <c r="H154" s="57"/>
      <c r="I154" s="13"/>
      <c r="J154" s="24"/>
      <c r="K154" s="171"/>
    </row>
    <row r="155" spans="1:11" ht="15.75" x14ac:dyDescent="0.25">
      <c r="A155" s="305"/>
      <c r="B155" s="36"/>
      <c r="C155" s="132"/>
      <c r="D155" s="4"/>
      <c r="E155" s="4"/>
      <c r="F155" s="13"/>
      <c r="G155" s="210"/>
      <c r="H155" s="57"/>
      <c r="I155" s="13"/>
      <c r="J155" s="24"/>
      <c r="K155" s="171"/>
    </row>
    <row r="156" spans="1:11" ht="15.75" x14ac:dyDescent="0.25">
      <c r="A156" s="305"/>
      <c r="B156" s="36"/>
      <c r="C156" s="132"/>
      <c r="D156" s="4"/>
      <c r="E156" s="4"/>
      <c r="F156" s="13"/>
      <c r="G156" s="210"/>
      <c r="H156" s="57"/>
      <c r="I156" s="13"/>
      <c r="J156" s="135"/>
      <c r="K156" s="171"/>
    </row>
    <row r="157" spans="1:11" ht="15.75" x14ac:dyDescent="0.25">
      <c r="A157" s="305"/>
      <c r="B157" s="36"/>
      <c r="C157" s="132"/>
      <c r="D157" s="4"/>
      <c r="E157" s="4"/>
      <c r="F157" s="13"/>
      <c r="G157" s="210"/>
      <c r="H157" s="57"/>
      <c r="I157" s="13"/>
      <c r="J157" s="22"/>
      <c r="K157" s="171"/>
    </row>
    <row r="158" spans="1:11" ht="16.5" thickBot="1" x14ac:dyDescent="0.3">
      <c r="A158" s="306"/>
      <c r="B158" s="127"/>
      <c r="C158" s="133"/>
      <c r="D158" s="12"/>
      <c r="E158" s="12"/>
      <c r="F158" s="17"/>
      <c r="G158" s="211"/>
      <c r="H158" s="61"/>
      <c r="I158" s="17"/>
      <c r="J158" s="227"/>
      <c r="K158" s="172"/>
    </row>
    <row r="159" spans="1:11" ht="16.5" thickBot="1" x14ac:dyDescent="0.3">
      <c r="A159" s="2"/>
      <c r="B159" s="289" t="s">
        <v>8</v>
      </c>
      <c r="C159" s="290"/>
      <c r="D159" s="290"/>
      <c r="E159" s="291"/>
      <c r="F159" s="52">
        <f>SUM(F149:F158)</f>
        <v>0</v>
      </c>
      <c r="G159" s="207"/>
      <c r="H159" s="32"/>
      <c r="I159" s="212">
        <f>SUM(I149:I158)</f>
        <v>0</v>
      </c>
      <c r="J159" s="35"/>
      <c r="K159" s="206"/>
    </row>
    <row r="160" spans="1:11" ht="16.5" thickBot="1" x14ac:dyDescent="0.3">
      <c r="A160" s="2"/>
      <c r="B160" s="6"/>
      <c r="C160" s="7"/>
      <c r="D160" s="8"/>
      <c r="E160" s="8"/>
      <c r="F160" s="38"/>
      <c r="G160" s="38"/>
      <c r="H160" s="9"/>
      <c r="I160" s="10"/>
      <c r="J160" s="26"/>
      <c r="K160" s="206"/>
    </row>
    <row r="161" spans="1:11" ht="15.75" x14ac:dyDescent="0.25">
      <c r="A161" s="298" t="s">
        <v>19</v>
      </c>
      <c r="B161" s="126"/>
      <c r="C161" s="131"/>
      <c r="D161" s="222"/>
      <c r="E161" s="11"/>
      <c r="F161" s="213"/>
      <c r="G161" s="209"/>
      <c r="H161" s="216"/>
      <c r="I161" s="16"/>
      <c r="J161" s="71"/>
      <c r="K161" s="175"/>
    </row>
    <row r="162" spans="1:11" ht="15.75" x14ac:dyDescent="0.25">
      <c r="A162" s="299"/>
      <c r="B162" s="129"/>
      <c r="C162" s="132"/>
      <c r="D162" s="221"/>
      <c r="E162" s="4"/>
      <c r="F162" s="214"/>
      <c r="G162" s="210"/>
      <c r="H162" s="57"/>
      <c r="I162" s="13"/>
      <c r="J162" s="72"/>
      <c r="K162" s="171"/>
    </row>
    <row r="163" spans="1:11" ht="15.75" x14ac:dyDescent="0.25">
      <c r="A163" s="299"/>
      <c r="B163" s="129"/>
      <c r="C163" s="132"/>
      <c r="D163" s="221"/>
      <c r="E163" s="4"/>
      <c r="F163" s="214"/>
      <c r="G163" s="210"/>
      <c r="H163" s="57"/>
      <c r="I163" s="13"/>
      <c r="J163" s="73"/>
      <c r="K163" s="171"/>
    </row>
    <row r="164" spans="1:11" ht="15.75" x14ac:dyDescent="0.25">
      <c r="A164" s="299"/>
      <c r="B164" s="129"/>
      <c r="C164" s="132"/>
      <c r="D164" s="221"/>
      <c r="E164" s="4"/>
      <c r="F164" s="214"/>
      <c r="G164" s="210"/>
      <c r="H164" s="57"/>
      <c r="I164" s="13"/>
      <c r="J164" s="72"/>
      <c r="K164" s="171"/>
    </row>
    <row r="165" spans="1:11" ht="15.75" x14ac:dyDescent="0.25">
      <c r="A165" s="299"/>
      <c r="B165" s="129"/>
      <c r="C165" s="132"/>
      <c r="D165" s="221"/>
      <c r="E165" s="4"/>
      <c r="F165" s="214"/>
      <c r="G165" s="210"/>
      <c r="H165" s="57"/>
      <c r="I165" s="13"/>
      <c r="J165" s="73"/>
      <c r="K165" s="171"/>
    </row>
    <row r="166" spans="1:11" ht="15.75" x14ac:dyDescent="0.25">
      <c r="A166" s="299"/>
      <c r="B166" s="129"/>
      <c r="C166" s="132"/>
      <c r="D166" s="221"/>
      <c r="E166" s="4"/>
      <c r="F166" s="214"/>
      <c r="G166" s="210"/>
      <c r="H166" s="57"/>
      <c r="I166" s="13"/>
      <c r="J166" s="73"/>
      <c r="K166" s="171"/>
    </row>
    <row r="167" spans="1:11" ht="15.75" x14ac:dyDescent="0.25">
      <c r="A167" s="299"/>
      <c r="B167" s="36"/>
      <c r="C167" s="132"/>
      <c r="D167" s="221"/>
      <c r="E167" s="4"/>
      <c r="F167" s="214"/>
      <c r="G167" s="210"/>
      <c r="H167" s="57"/>
      <c r="I167" s="13"/>
      <c r="J167" s="73"/>
      <c r="K167" s="171"/>
    </row>
    <row r="168" spans="1:11" ht="15.75" x14ac:dyDescent="0.25">
      <c r="A168" s="299"/>
      <c r="B168" s="36"/>
      <c r="C168" s="132"/>
      <c r="D168" s="221"/>
      <c r="E168" s="4"/>
      <c r="F168" s="214"/>
      <c r="G168" s="210"/>
      <c r="H168" s="57"/>
      <c r="I168" s="13"/>
      <c r="J168" s="72"/>
      <c r="K168" s="171"/>
    </row>
    <row r="169" spans="1:11" ht="15.75" x14ac:dyDescent="0.25">
      <c r="A169" s="299"/>
      <c r="B169" s="36"/>
      <c r="C169" s="132"/>
      <c r="D169" s="221"/>
      <c r="E169" s="4"/>
      <c r="F169" s="214"/>
      <c r="G169" s="210"/>
      <c r="H169" s="5"/>
      <c r="I169" s="13"/>
      <c r="J169" s="225"/>
      <c r="K169" s="171"/>
    </row>
    <row r="170" spans="1:11" ht="16.5" thickBot="1" x14ac:dyDescent="0.3">
      <c r="A170" s="300"/>
      <c r="B170" s="127"/>
      <c r="C170" s="133"/>
      <c r="D170" s="223"/>
      <c r="E170" s="12"/>
      <c r="F170" s="215"/>
      <c r="G170" s="211"/>
      <c r="H170" s="226"/>
      <c r="I170" s="17"/>
      <c r="J170" s="134"/>
      <c r="K170" s="172"/>
    </row>
    <row r="171" spans="1:11" ht="16.5" thickBot="1" x14ac:dyDescent="0.3">
      <c r="A171" s="2"/>
      <c r="B171" s="289" t="s">
        <v>8</v>
      </c>
      <c r="C171" s="290"/>
      <c r="D171" s="290"/>
      <c r="E171" s="291"/>
      <c r="F171" s="52">
        <f>SUM(F161:F170)</f>
        <v>0</v>
      </c>
      <c r="G171" s="84"/>
      <c r="H171" s="32"/>
      <c r="I171" s="217">
        <f>SUM(I161:I170)</f>
        <v>0</v>
      </c>
      <c r="J171" s="224"/>
    </row>
    <row r="172" spans="1:11" x14ac:dyDescent="0.25">
      <c r="J172" s="29"/>
    </row>
    <row r="173" spans="1:11" ht="15.75" thickBot="1" x14ac:dyDescent="0.3">
      <c r="J173" s="29"/>
    </row>
    <row r="174" spans="1:11" ht="24.75" customHeight="1" thickBot="1" x14ac:dyDescent="0.45">
      <c r="B174" s="285" t="s">
        <v>32</v>
      </c>
      <c r="C174" s="286"/>
      <c r="D174" s="287">
        <f ca="1">I13+I27+I50+I68+I81+I96+I120+I126+I135+I147+I159+I171</f>
        <v>39989.771742352459</v>
      </c>
      <c r="E174" s="288"/>
      <c r="F174" s="21"/>
      <c r="G174" s="186"/>
      <c r="J174" s="29"/>
    </row>
    <row r="175" spans="1:11" ht="15.75" thickBot="1" x14ac:dyDescent="0.3">
      <c r="J175" s="29"/>
    </row>
    <row r="176" spans="1:11" ht="30.75" thickBot="1" x14ac:dyDescent="0.45">
      <c r="B176" s="285" t="s">
        <v>33</v>
      </c>
      <c r="C176" s="286"/>
      <c r="D176" s="287">
        <f>F13+F27+F50+F68+F81+F96+F120+F126+F135+F147+F159+F171</f>
        <v>3474</v>
      </c>
      <c r="E176" s="288"/>
      <c r="J176" s="29"/>
    </row>
  </sheetData>
  <mergeCells count="33">
    <mergeCell ref="M3:N3"/>
    <mergeCell ref="M7:N8"/>
    <mergeCell ref="O7:O8"/>
    <mergeCell ref="B1:J1"/>
    <mergeCell ref="A4:A12"/>
    <mergeCell ref="B13:E13"/>
    <mergeCell ref="A29:A49"/>
    <mergeCell ref="A15:A26"/>
    <mergeCell ref="J3:K3"/>
    <mergeCell ref="A52:A67"/>
    <mergeCell ref="A98:A119"/>
    <mergeCell ref="A128:A134"/>
    <mergeCell ref="A70:A80"/>
    <mergeCell ref="A83:A95"/>
    <mergeCell ref="A122:A125"/>
    <mergeCell ref="A161:A170"/>
    <mergeCell ref="D174:E174"/>
    <mergeCell ref="B174:C174"/>
    <mergeCell ref="A137:A146"/>
    <mergeCell ref="A149:A158"/>
    <mergeCell ref="B176:C176"/>
    <mergeCell ref="D176:E176"/>
    <mergeCell ref="B27:E27"/>
    <mergeCell ref="B68:E68"/>
    <mergeCell ref="B81:E81"/>
    <mergeCell ref="B96:E96"/>
    <mergeCell ref="B120:E120"/>
    <mergeCell ref="B126:E126"/>
    <mergeCell ref="B135:E135"/>
    <mergeCell ref="B147:E147"/>
    <mergeCell ref="B159:E159"/>
    <mergeCell ref="B171:E171"/>
    <mergeCell ref="B50:E50"/>
  </mergeCells>
  <pageMargins left="0.70866141732283472" right="0.70866141732283472" top="0.47244094488188981" bottom="0.31496062992125984" header="0.31496062992125984" footer="0.31496062992125984"/>
  <pageSetup paperSize="9" scale="30" fitToHeight="0" orientation="portrait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113"/>
  <sheetViews>
    <sheetView tabSelected="1" zoomScale="80" zoomScaleNormal="80" workbookViewId="0">
      <pane ySplit="1" topLeftCell="A17" activePane="bottomLeft" state="frozen"/>
      <selection pane="bottomLeft" activeCell="J39" sqref="J39"/>
    </sheetView>
  </sheetViews>
  <sheetFormatPr baseColWidth="10" defaultRowHeight="15" x14ac:dyDescent="0.25"/>
  <cols>
    <col min="3" max="3" width="8.140625" customWidth="1"/>
    <col min="4" max="4" width="30.28515625" customWidth="1"/>
    <col min="5" max="5" width="14" style="185" customWidth="1"/>
    <col min="6" max="6" width="28.7109375" customWidth="1"/>
    <col min="7" max="7" width="14" style="185" customWidth="1"/>
    <col min="9" max="9" width="17.85546875" customWidth="1"/>
    <col min="10" max="10" width="13.5703125" customWidth="1"/>
    <col min="11" max="11" width="13.7109375" customWidth="1"/>
    <col min="12" max="12" width="4.42578125" customWidth="1"/>
  </cols>
  <sheetData>
    <row r="1" spans="3:11" ht="15.75" thickBot="1" x14ac:dyDescent="0.3">
      <c r="D1" s="362" t="s">
        <v>43</v>
      </c>
      <c r="E1" s="409"/>
      <c r="F1" s="364" t="s">
        <v>42</v>
      </c>
      <c r="G1" s="396"/>
    </row>
    <row r="2" spans="3:11" ht="15.75" thickBot="1" x14ac:dyDescent="0.3">
      <c r="D2" s="31" t="s">
        <v>21</v>
      </c>
      <c r="E2" s="190" t="s">
        <v>22</v>
      </c>
      <c r="F2" s="31" t="s">
        <v>21</v>
      </c>
      <c r="G2" s="190" t="s">
        <v>22</v>
      </c>
    </row>
    <row r="3" spans="3:11" x14ac:dyDescent="0.25">
      <c r="C3" s="397" t="s">
        <v>6</v>
      </c>
      <c r="D3" s="149"/>
      <c r="E3" s="150"/>
      <c r="F3" s="151"/>
      <c r="G3" s="150"/>
    </row>
    <row r="4" spans="3:11" x14ac:dyDescent="0.25">
      <c r="C4" s="398"/>
      <c r="D4" s="149"/>
      <c r="E4" s="150"/>
      <c r="F4" s="151"/>
      <c r="G4" s="150"/>
    </row>
    <row r="5" spans="3:11" x14ac:dyDescent="0.25">
      <c r="C5" s="398"/>
      <c r="D5" s="149"/>
      <c r="E5" s="150"/>
      <c r="F5" s="151"/>
      <c r="G5" s="150"/>
    </row>
    <row r="6" spans="3:11" x14ac:dyDescent="0.25">
      <c r="C6" s="398"/>
      <c r="D6" s="81"/>
      <c r="E6" s="77"/>
      <c r="F6" s="80"/>
      <c r="G6" s="77"/>
    </row>
    <row r="7" spans="3:11" ht="15.75" thickBot="1" x14ac:dyDescent="0.3">
      <c r="C7" s="398"/>
      <c r="D7" s="136"/>
      <c r="E7" s="137"/>
      <c r="F7" s="138"/>
      <c r="G7" s="137"/>
    </row>
    <row r="8" spans="3:11" ht="16.5" thickBot="1" x14ac:dyDescent="0.3">
      <c r="C8" s="398"/>
      <c r="D8" s="136"/>
      <c r="E8" s="137"/>
      <c r="F8" s="138"/>
      <c r="G8" s="137"/>
      <c r="I8" s="347">
        <v>2018</v>
      </c>
      <c r="J8" s="348"/>
      <c r="K8" s="349"/>
    </row>
    <row r="9" spans="3:11" ht="15.75" thickBot="1" x14ac:dyDescent="0.3">
      <c r="C9" s="398"/>
      <c r="D9" s="136"/>
      <c r="E9" s="137"/>
      <c r="F9" s="138"/>
      <c r="G9" s="137"/>
      <c r="I9" s="366" t="s">
        <v>26</v>
      </c>
      <c r="J9" s="345" t="s">
        <v>28</v>
      </c>
      <c r="K9" s="345" t="s">
        <v>29</v>
      </c>
    </row>
    <row r="10" spans="3:11" ht="16.5" customHeight="1" thickBot="1" x14ac:dyDescent="0.3">
      <c r="C10" s="399"/>
      <c r="D10" s="139" t="s">
        <v>8</v>
      </c>
      <c r="E10" s="140">
        <f>SUM(E3:E9)</f>
        <v>0</v>
      </c>
      <c r="F10" s="141" t="s">
        <v>8</v>
      </c>
      <c r="G10" s="82">
        <f>SUM(G3:G9)</f>
        <v>0</v>
      </c>
      <c r="I10" s="367"/>
      <c r="J10" s="346"/>
      <c r="K10" s="346"/>
    </row>
    <row r="11" spans="3:11" ht="15" customHeight="1" x14ac:dyDescent="0.25">
      <c r="C11" s="400" t="s">
        <v>23</v>
      </c>
      <c r="D11" s="79"/>
      <c r="E11" s="142"/>
      <c r="F11" s="78"/>
      <c r="G11" s="142"/>
      <c r="I11" s="41" t="s">
        <v>6</v>
      </c>
      <c r="J11" s="68">
        <f>E10+G10</f>
        <v>0</v>
      </c>
      <c r="K11" s="218">
        <v>0</v>
      </c>
    </row>
    <row r="12" spans="3:11" x14ac:dyDescent="0.25">
      <c r="C12" s="401"/>
      <c r="D12" s="81"/>
      <c r="E12" s="77"/>
      <c r="F12" s="80"/>
      <c r="G12" s="77"/>
      <c r="I12" s="40" t="s">
        <v>7</v>
      </c>
      <c r="J12" s="67">
        <f>E18+G18</f>
        <v>0</v>
      </c>
      <c r="K12" s="219">
        <v>0</v>
      </c>
    </row>
    <row r="13" spans="3:11" x14ac:dyDescent="0.25">
      <c r="C13" s="401"/>
      <c r="D13" s="81"/>
      <c r="E13" s="77"/>
      <c r="F13" s="80"/>
      <c r="G13" s="77"/>
      <c r="I13" s="42" t="s">
        <v>10</v>
      </c>
      <c r="J13" s="67">
        <f>E27+G27</f>
        <v>0</v>
      </c>
      <c r="K13" s="219">
        <v>0</v>
      </c>
    </row>
    <row r="14" spans="3:11" x14ac:dyDescent="0.25">
      <c r="C14" s="401"/>
      <c r="D14" s="81"/>
      <c r="E14" s="77"/>
      <c r="F14" s="80"/>
      <c r="G14" s="77"/>
      <c r="I14" s="43" t="s">
        <v>11</v>
      </c>
      <c r="J14" s="67">
        <f>E38+G38</f>
        <v>0</v>
      </c>
      <c r="K14" s="219">
        <v>0</v>
      </c>
    </row>
    <row r="15" spans="3:11" x14ac:dyDescent="0.25">
      <c r="C15" s="401"/>
      <c r="D15" s="81"/>
      <c r="E15" s="77"/>
      <c r="F15" s="80"/>
      <c r="G15" s="77"/>
      <c r="I15" s="44" t="s">
        <v>12</v>
      </c>
      <c r="J15" s="67">
        <f>E46+G46</f>
        <v>0</v>
      </c>
      <c r="K15" s="219">
        <v>0</v>
      </c>
    </row>
    <row r="16" spans="3:11" x14ac:dyDescent="0.25">
      <c r="C16" s="401"/>
      <c r="D16" s="81"/>
      <c r="E16" s="77"/>
      <c r="F16" s="80"/>
      <c r="G16" s="77"/>
      <c r="I16" s="45" t="s">
        <v>13</v>
      </c>
      <c r="J16" s="67">
        <f>E54+G54</f>
        <v>0</v>
      </c>
      <c r="K16" s="219">
        <v>0</v>
      </c>
    </row>
    <row r="17" spans="3:12" ht="15.75" thickBot="1" x14ac:dyDescent="0.3">
      <c r="C17" s="401"/>
      <c r="D17" s="81"/>
      <c r="E17" s="77"/>
      <c r="F17" s="80"/>
      <c r="G17" s="77"/>
      <c r="I17" s="46" t="s">
        <v>14</v>
      </c>
      <c r="J17" s="67">
        <f>E62+G62</f>
        <v>0</v>
      </c>
      <c r="K17" s="219">
        <v>0</v>
      </c>
    </row>
    <row r="18" spans="3:12" ht="15.75" customHeight="1" thickBot="1" x14ac:dyDescent="0.3">
      <c r="C18" s="402"/>
      <c r="D18" s="143" t="s">
        <v>8</v>
      </c>
      <c r="E18" s="140">
        <f>SUM(E11:E17)</f>
        <v>0</v>
      </c>
      <c r="F18" s="143" t="s">
        <v>8</v>
      </c>
      <c r="G18" s="144">
        <f>SUM(G11:G17)</f>
        <v>0</v>
      </c>
      <c r="I18" s="48" t="s">
        <v>24</v>
      </c>
      <c r="J18" s="67">
        <f>E70+G70</f>
        <v>0</v>
      </c>
      <c r="K18" s="219">
        <v>0</v>
      </c>
    </row>
    <row r="19" spans="3:12" ht="15" customHeight="1" x14ac:dyDescent="0.25">
      <c r="C19" s="403" t="s">
        <v>10</v>
      </c>
      <c r="D19" s="79"/>
      <c r="E19" s="142"/>
      <c r="F19" s="78"/>
      <c r="G19" s="142"/>
      <c r="I19" s="47" t="s">
        <v>16</v>
      </c>
      <c r="J19" s="67">
        <f>E78+G78</f>
        <v>0</v>
      </c>
      <c r="K19" s="219">
        <v>0</v>
      </c>
    </row>
    <row r="20" spans="3:12" x14ac:dyDescent="0.25">
      <c r="C20" s="404"/>
      <c r="D20" s="81"/>
      <c r="E20" s="77"/>
      <c r="F20" s="80"/>
      <c r="G20" s="77"/>
      <c r="I20" s="49" t="s">
        <v>17</v>
      </c>
      <c r="J20" s="67">
        <f>E86+G86</f>
        <v>0</v>
      </c>
      <c r="K20" s="219">
        <v>0</v>
      </c>
    </row>
    <row r="21" spans="3:12" x14ac:dyDescent="0.25">
      <c r="C21" s="404"/>
      <c r="D21" s="81"/>
      <c r="E21" s="77"/>
      <c r="F21" s="80"/>
      <c r="G21" s="77"/>
      <c r="I21" s="50" t="s">
        <v>18</v>
      </c>
      <c r="J21" s="67">
        <f>E94+G94</f>
        <v>0</v>
      </c>
      <c r="K21" s="219">
        <v>0</v>
      </c>
    </row>
    <row r="22" spans="3:12" ht="15.75" thickBot="1" x14ac:dyDescent="0.3">
      <c r="C22" s="404"/>
      <c r="D22" s="81"/>
      <c r="E22" s="145"/>
      <c r="F22" s="80"/>
      <c r="G22" s="77"/>
      <c r="I22" s="51" t="s">
        <v>25</v>
      </c>
      <c r="J22" s="233">
        <f>E102+G102</f>
        <v>0</v>
      </c>
      <c r="K22" s="220">
        <v>0</v>
      </c>
    </row>
    <row r="23" spans="3:12" ht="15.75" thickBot="1" x14ac:dyDescent="0.3">
      <c r="C23" s="404"/>
      <c r="D23" s="81"/>
      <c r="E23" s="145"/>
      <c r="F23" s="80"/>
      <c r="G23" s="77"/>
    </row>
    <row r="24" spans="3:12" ht="15" customHeight="1" x14ac:dyDescent="0.25">
      <c r="C24" s="404"/>
      <c r="D24" s="81"/>
      <c r="E24" s="145"/>
      <c r="F24" s="80"/>
      <c r="G24" s="77"/>
      <c r="I24" s="358" t="s">
        <v>27</v>
      </c>
      <c r="J24" s="360">
        <f>K11+K12+K13+K14+K15+K16+K17+K18+K19+K20+K21+K22</f>
        <v>0</v>
      </c>
    </row>
    <row r="25" spans="3:12" ht="15.75" customHeight="1" thickBot="1" x14ac:dyDescent="0.3">
      <c r="C25" s="404"/>
      <c r="D25" s="81"/>
      <c r="E25" s="145"/>
      <c r="F25" s="80"/>
      <c r="G25" s="77"/>
      <c r="I25" s="359"/>
      <c r="J25" s="361"/>
    </row>
    <row r="26" spans="3:12" ht="15.75" thickBot="1" x14ac:dyDescent="0.3">
      <c r="C26" s="404"/>
      <c r="D26" s="136"/>
      <c r="E26" s="152"/>
      <c r="F26" s="138"/>
      <c r="G26" s="137"/>
    </row>
    <row r="27" spans="3:12" ht="15.75" thickBot="1" x14ac:dyDescent="0.3">
      <c r="C27" s="405"/>
      <c r="D27" s="153" t="s">
        <v>8</v>
      </c>
      <c r="E27" s="140">
        <f>SUM(E19:E26)</f>
        <v>0</v>
      </c>
      <c r="F27" s="154" t="s">
        <v>8</v>
      </c>
      <c r="G27" s="144">
        <f>SUM(G19:G26)</f>
        <v>0</v>
      </c>
      <c r="I27" s="362" t="s">
        <v>43</v>
      </c>
      <c r="J27" s="363"/>
      <c r="K27" s="356">
        <f>D103*0.01</f>
        <v>0</v>
      </c>
      <c r="L27" s="357"/>
    </row>
    <row r="28" spans="3:12" ht="15" customHeight="1" thickBot="1" x14ac:dyDescent="0.3">
      <c r="C28" s="406" t="s">
        <v>11</v>
      </c>
      <c r="D28" s="79"/>
      <c r="E28" s="142"/>
      <c r="F28" s="78"/>
      <c r="G28" s="142"/>
      <c r="I28" s="364" t="s">
        <v>42</v>
      </c>
      <c r="J28" s="365"/>
      <c r="K28" s="356">
        <f>F103*0.01</f>
        <v>0</v>
      </c>
      <c r="L28" s="357"/>
    </row>
    <row r="29" spans="3:12" ht="15.75" thickBot="1" x14ac:dyDescent="0.3">
      <c r="C29" s="407"/>
      <c r="D29" s="81"/>
      <c r="E29" s="77"/>
      <c r="F29" s="80"/>
      <c r="G29" s="198"/>
    </row>
    <row r="30" spans="3:12" x14ac:dyDescent="0.25">
      <c r="C30" s="407"/>
      <c r="D30" s="81"/>
      <c r="E30" s="77"/>
      <c r="F30" s="80"/>
      <c r="G30" s="77"/>
      <c r="I30" s="350" t="s">
        <v>22</v>
      </c>
      <c r="J30" s="352">
        <f>J11+J12+J13+J14+J15+J16+J17+J18+J19+J20+J21+J22</f>
        <v>0</v>
      </c>
      <c r="K30" s="353"/>
    </row>
    <row r="31" spans="3:12" ht="15.75" thickBot="1" x14ac:dyDescent="0.3">
      <c r="C31" s="407"/>
      <c r="D31" s="81"/>
      <c r="E31" s="145"/>
      <c r="F31" s="80"/>
      <c r="G31" s="77"/>
      <c r="I31" s="351"/>
      <c r="J31" s="354"/>
      <c r="K31" s="355"/>
    </row>
    <row r="32" spans="3:12" x14ac:dyDescent="0.25">
      <c r="C32" s="407"/>
      <c r="D32" s="81"/>
      <c r="E32" s="145"/>
      <c r="F32" s="80"/>
      <c r="G32" s="77"/>
    </row>
    <row r="33" spans="3:7" x14ac:dyDescent="0.25">
      <c r="C33" s="407"/>
      <c r="D33" s="81"/>
      <c r="E33" s="145"/>
      <c r="F33" s="80"/>
      <c r="G33" s="77"/>
    </row>
    <row r="34" spans="3:7" x14ac:dyDescent="0.25">
      <c r="C34" s="407"/>
      <c r="D34" s="81"/>
      <c r="E34" s="145"/>
      <c r="F34" s="80"/>
      <c r="G34" s="77"/>
    </row>
    <row r="35" spans="3:7" x14ac:dyDescent="0.25">
      <c r="C35" s="407"/>
      <c r="D35" s="136"/>
      <c r="E35" s="152"/>
      <c r="F35" s="138"/>
      <c r="G35" s="137"/>
    </row>
    <row r="36" spans="3:7" ht="15" customHeight="1" x14ac:dyDescent="0.25">
      <c r="C36" s="407"/>
      <c r="D36" s="136"/>
      <c r="E36" s="156"/>
      <c r="F36" s="138"/>
      <c r="G36" s="137"/>
    </row>
    <row r="37" spans="3:7" ht="15.75" customHeight="1" thickBot="1" x14ac:dyDescent="0.3">
      <c r="C37" s="407"/>
      <c r="D37" s="157"/>
      <c r="E37" s="158"/>
      <c r="F37" s="159"/>
      <c r="G37" s="160"/>
    </row>
    <row r="38" spans="3:7" ht="15.75" thickBot="1" x14ac:dyDescent="0.3">
      <c r="C38" s="408"/>
      <c r="D38" s="161" t="s">
        <v>8</v>
      </c>
      <c r="E38" s="140">
        <f>SUM(E28:E37)</f>
        <v>0</v>
      </c>
      <c r="F38" s="161" t="s">
        <v>8</v>
      </c>
      <c r="G38" s="140">
        <f>SUM(G28:G37)</f>
        <v>0</v>
      </c>
    </row>
    <row r="39" spans="3:7" ht="15" customHeight="1" x14ac:dyDescent="0.25">
      <c r="C39" s="410" t="s">
        <v>12</v>
      </c>
      <c r="D39" s="79"/>
      <c r="E39" s="201"/>
      <c r="F39" s="78"/>
      <c r="G39" s="142"/>
    </row>
    <row r="40" spans="3:7" x14ac:dyDescent="0.25">
      <c r="C40" s="411"/>
      <c r="D40" s="81"/>
      <c r="E40" s="202"/>
      <c r="F40" s="80"/>
      <c r="G40" s="77"/>
    </row>
    <row r="41" spans="3:7" x14ac:dyDescent="0.25">
      <c r="C41" s="411"/>
      <c r="D41" s="81"/>
      <c r="E41" s="202"/>
      <c r="F41" s="80"/>
      <c r="G41" s="77"/>
    </row>
    <row r="42" spans="3:7" x14ac:dyDescent="0.25">
      <c r="C42" s="411"/>
      <c r="D42" s="81"/>
      <c r="E42" s="145"/>
      <c r="F42" s="80"/>
      <c r="G42" s="77"/>
    </row>
    <row r="43" spans="3:7" x14ac:dyDescent="0.25">
      <c r="C43" s="411"/>
      <c r="D43" s="81"/>
      <c r="E43" s="145"/>
      <c r="F43" s="80"/>
      <c r="G43" s="77"/>
    </row>
    <row r="44" spans="3:7" x14ac:dyDescent="0.25">
      <c r="C44" s="411"/>
      <c r="D44" s="81"/>
      <c r="E44" s="145"/>
      <c r="F44" s="80"/>
      <c r="G44" s="77"/>
    </row>
    <row r="45" spans="3:7" ht="15.75" thickBot="1" x14ac:dyDescent="0.3">
      <c r="C45" s="411"/>
      <c r="D45" s="81"/>
      <c r="E45" s="145"/>
      <c r="F45" s="80"/>
      <c r="G45" s="77"/>
    </row>
    <row r="46" spans="3:7" ht="15.75" thickBot="1" x14ac:dyDescent="0.3">
      <c r="C46" s="412"/>
      <c r="D46" s="162" t="s">
        <v>8</v>
      </c>
      <c r="E46" s="140">
        <f>SUM(E39:E45)</f>
        <v>0</v>
      </c>
      <c r="F46" s="162" t="s">
        <v>8</v>
      </c>
      <c r="G46" s="140">
        <f>SUM(G39:G45)</f>
        <v>0</v>
      </c>
    </row>
    <row r="47" spans="3:7" ht="15" customHeight="1" x14ac:dyDescent="0.25">
      <c r="C47" s="413" t="s">
        <v>13</v>
      </c>
      <c r="D47" s="79"/>
      <c r="E47" s="201"/>
      <c r="F47" s="78"/>
      <c r="G47" s="83"/>
    </row>
    <row r="48" spans="3:7" x14ac:dyDescent="0.25">
      <c r="C48" s="414"/>
      <c r="D48" s="81"/>
      <c r="E48" s="202"/>
      <c r="F48" s="80"/>
      <c r="G48" s="198"/>
    </row>
    <row r="49" spans="3:7" x14ac:dyDescent="0.25">
      <c r="C49" s="414"/>
      <c r="D49" s="81"/>
      <c r="E49" s="202"/>
      <c r="F49" s="80"/>
      <c r="G49" s="198"/>
    </row>
    <row r="50" spans="3:7" x14ac:dyDescent="0.25">
      <c r="C50" s="414"/>
      <c r="D50" s="81"/>
      <c r="E50" s="202"/>
      <c r="F50" s="80"/>
      <c r="G50" s="198"/>
    </row>
    <row r="51" spans="3:7" x14ac:dyDescent="0.25">
      <c r="C51" s="414"/>
      <c r="D51" s="81"/>
      <c r="E51" s="145"/>
      <c r="F51" s="80"/>
      <c r="G51" s="198"/>
    </row>
    <row r="52" spans="3:7" x14ac:dyDescent="0.25">
      <c r="C52" s="414"/>
      <c r="D52" s="81"/>
      <c r="E52" s="145"/>
      <c r="F52" s="80"/>
      <c r="G52" s="77"/>
    </row>
    <row r="53" spans="3:7" ht="15.75" thickBot="1" x14ac:dyDescent="0.3">
      <c r="C53" s="414"/>
      <c r="D53" s="81"/>
      <c r="E53" s="145"/>
      <c r="F53" s="80"/>
      <c r="G53" s="77"/>
    </row>
    <row r="54" spans="3:7" ht="15.75" thickBot="1" x14ac:dyDescent="0.3">
      <c r="C54" s="415"/>
      <c r="D54" s="163" t="s">
        <v>8</v>
      </c>
      <c r="E54" s="140">
        <f>SUM(E47:E53)</f>
        <v>0</v>
      </c>
      <c r="F54" s="163" t="s">
        <v>8</v>
      </c>
      <c r="G54" s="140">
        <f>SUM(G47:G53)</f>
        <v>0</v>
      </c>
    </row>
    <row r="55" spans="3:7" ht="15" customHeight="1" x14ac:dyDescent="0.25">
      <c r="C55" s="416" t="s">
        <v>14</v>
      </c>
      <c r="D55" s="79"/>
      <c r="E55" s="142"/>
      <c r="F55" s="78"/>
      <c r="G55" s="142"/>
    </row>
    <row r="56" spans="3:7" x14ac:dyDescent="0.25">
      <c r="C56" s="417"/>
      <c r="D56" s="81"/>
      <c r="E56" s="77"/>
      <c r="F56" s="80"/>
      <c r="G56" s="198"/>
    </row>
    <row r="57" spans="3:7" x14ac:dyDescent="0.25">
      <c r="C57" s="417"/>
      <c r="D57" s="81"/>
      <c r="E57" s="77"/>
      <c r="F57" s="80"/>
      <c r="G57" s="198"/>
    </row>
    <row r="58" spans="3:7" x14ac:dyDescent="0.25">
      <c r="C58" s="417"/>
      <c r="D58" s="81"/>
      <c r="E58" s="77"/>
      <c r="F58" s="80"/>
      <c r="G58" s="77"/>
    </row>
    <row r="59" spans="3:7" x14ac:dyDescent="0.25">
      <c r="C59" s="417"/>
      <c r="D59" s="81"/>
      <c r="E59" s="77"/>
      <c r="F59" s="80"/>
      <c r="G59" s="77"/>
    </row>
    <row r="60" spans="3:7" x14ac:dyDescent="0.25">
      <c r="C60" s="417"/>
      <c r="D60" s="81"/>
      <c r="E60" s="155"/>
      <c r="F60" s="80"/>
      <c r="G60" s="77"/>
    </row>
    <row r="61" spans="3:7" ht="15.75" thickBot="1" x14ac:dyDescent="0.3">
      <c r="C61" s="417"/>
      <c r="D61" s="81"/>
      <c r="E61" s="155"/>
      <c r="F61" s="80"/>
      <c r="G61" s="77"/>
    </row>
    <row r="62" spans="3:7" ht="15.75" thickBot="1" x14ac:dyDescent="0.3">
      <c r="C62" s="418"/>
      <c r="D62" s="164" t="s">
        <v>8</v>
      </c>
      <c r="E62" s="140">
        <f>SUM(E55:E61)</f>
        <v>0</v>
      </c>
      <c r="F62" s="164" t="s">
        <v>8</v>
      </c>
      <c r="G62" s="140">
        <f>SUM(G55:G61)</f>
        <v>0</v>
      </c>
    </row>
    <row r="63" spans="3:7" ht="15" customHeight="1" x14ac:dyDescent="0.25">
      <c r="C63" s="419" t="s">
        <v>24</v>
      </c>
      <c r="D63" s="79"/>
      <c r="E63" s="201"/>
      <c r="F63" s="78"/>
      <c r="G63" s="142"/>
    </row>
    <row r="64" spans="3:7" x14ac:dyDescent="0.25">
      <c r="C64" s="420"/>
      <c r="D64" s="81"/>
      <c r="E64" s="202"/>
      <c r="F64" s="80"/>
      <c r="G64" s="198"/>
    </row>
    <row r="65" spans="3:7" x14ac:dyDescent="0.25">
      <c r="C65" s="420"/>
      <c r="D65" s="81"/>
      <c r="E65" s="202"/>
      <c r="F65" s="80"/>
      <c r="G65" s="77"/>
    </row>
    <row r="66" spans="3:7" x14ac:dyDescent="0.25">
      <c r="C66" s="420"/>
      <c r="D66" s="81"/>
      <c r="E66" s="145"/>
      <c r="F66" s="80"/>
      <c r="G66" s="77"/>
    </row>
    <row r="67" spans="3:7" x14ac:dyDescent="0.25">
      <c r="C67" s="420"/>
      <c r="D67" s="81"/>
      <c r="E67" s="145"/>
      <c r="F67" s="80"/>
      <c r="G67" s="77"/>
    </row>
    <row r="68" spans="3:7" x14ac:dyDescent="0.25">
      <c r="C68" s="420"/>
      <c r="D68" s="81"/>
      <c r="E68" s="145"/>
      <c r="F68" s="80"/>
      <c r="G68" s="77"/>
    </row>
    <row r="69" spans="3:7" ht="15.75" thickBot="1" x14ac:dyDescent="0.3">
      <c r="C69" s="420"/>
      <c r="D69" s="81"/>
      <c r="E69" s="145"/>
      <c r="F69" s="80"/>
      <c r="G69" s="77"/>
    </row>
    <row r="70" spans="3:7" ht="15.75" thickBot="1" x14ac:dyDescent="0.3">
      <c r="C70" s="421"/>
      <c r="D70" s="165" t="s">
        <v>8</v>
      </c>
      <c r="E70" s="140">
        <f>SUM(E63:E69)</f>
        <v>0</v>
      </c>
      <c r="F70" s="165" t="s">
        <v>8</v>
      </c>
      <c r="G70" s="140">
        <f>SUM(G63:G69)</f>
        <v>0</v>
      </c>
    </row>
    <row r="71" spans="3:7" ht="15" customHeight="1" x14ac:dyDescent="0.25">
      <c r="C71" s="422" t="s">
        <v>16</v>
      </c>
      <c r="D71" s="79"/>
      <c r="E71" s="201"/>
      <c r="F71" s="78"/>
      <c r="G71" s="142"/>
    </row>
    <row r="72" spans="3:7" x14ac:dyDescent="0.25">
      <c r="C72" s="423"/>
      <c r="D72" s="81"/>
      <c r="E72" s="202"/>
      <c r="F72" s="80"/>
      <c r="G72" s="198"/>
    </row>
    <row r="73" spans="3:7" x14ac:dyDescent="0.25">
      <c r="C73" s="423"/>
      <c r="D73" s="81"/>
      <c r="E73" s="202"/>
      <c r="F73" s="80"/>
      <c r="G73" s="77"/>
    </row>
    <row r="74" spans="3:7" x14ac:dyDescent="0.25">
      <c r="C74" s="423"/>
      <c r="D74" s="81"/>
      <c r="E74" s="145"/>
      <c r="F74" s="80"/>
      <c r="G74" s="77"/>
    </row>
    <row r="75" spans="3:7" x14ac:dyDescent="0.25">
      <c r="C75" s="423"/>
      <c r="D75" s="136"/>
      <c r="E75" s="152"/>
      <c r="F75" s="138"/>
      <c r="G75" s="137"/>
    </row>
    <row r="76" spans="3:7" x14ac:dyDescent="0.25">
      <c r="C76" s="423"/>
      <c r="D76" s="136"/>
      <c r="E76" s="152"/>
      <c r="F76" s="138"/>
      <c r="G76" s="137"/>
    </row>
    <row r="77" spans="3:7" ht="15.75" thickBot="1" x14ac:dyDescent="0.3">
      <c r="C77" s="423"/>
      <c r="D77" s="136"/>
      <c r="E77" s="152"/>
      <c r="F77" s="138"/>
      <c r="G77" s="137"/>
    </row>
    <row r="78" spans="3:7" ht="15.75" thickBot="1" x14ac:dyDescent="0.3">
      <c r="C78" s="424"/>
      <c r="D78" s="166" t="s">
        <v>8</v>
      </c>
      <c r="E78" s="140">
        <f>SUM(E71:E77)</f>
        <v>0</v>
      </c>
      <c r="F78" s="166" t="s">
        <v>8</v>
      </c>
      <c r="G78" s="140">
        <f>SUM(G71:G77)</f>
        <v>0</v>
      </c>
    </row>
    <row r="79" spans="3:7" ht="15" customHeight="1" x14ac:dyDescent="0.25">
      <c r="C79" s="393" t="s">
        <v>17</v>
      </c>
      <c r="D79" s="79"/>
      <c r="E79" s="142"/>
      <c r="F79" s="78"/>
      <c r="G79" s="142"/>
    </row>
    <row r="80" spans="3:7" x14ac:dyDescent="0.25">
      <c r="C80" s="394"/>
      <c r="D80" s="81"/>
      <c r="E80" s="202"/>
      <c r="F80" s="80"/>
      <c r="G80" s="77"/>
    </row>
    <row r="81" spans="3:7" x14ac:dyDescent="0.25">
      <c r="C81" s="394"/>
      <c r="D81" s="81"/>
      <c r="E81" s="202"/>
      <c r="F81" s="80"/>
      <c r="G81" s="77"/>
    </row>
    <row r="82" spans="3:7" x14ac:dyDescent="0.25">
      <c r="C82" s="394"/>
      <c r="D82" s="81"/>
      <c r="E82" s="145"/>
      <c r="F82" s="80"/>
      <c r="G82" s="77"/>
    </row>
    <row r="83" spans="3:7" x14ac:dyDescent="0.25">
      <c r="C83" s="394"/>
      <c r="D83" s="81"/>
      <c r="E83" s="145"/>
      <c r="F83" s="80"/>
      <c r="G83" s="77"/>
    </row>
    <row r="84" spans="3:7" x14ac:dyDescent="0.25">
      <c r="C84" s="394"/>
      <c r="D84" s="81"/>
      <c r="E84" s="145"/>
      <c r="F84" s="80"/>
      <c r="G84" s="77"/>
    </row>
    <row r="85" spans="3:7" ht="15.75" thickBot="1" x14ac:dyDescent="0.3">
      <c r="C85" s="394"/>
      <c r="D85" s="81"/>
      <c r="E85" s="155"/>
      <c r="F85" s="80"/>
      <c r="G85" s="77"/>
    </row>
    <row r="86" spans="3:7" ht="15.75" thickBot="1" x14ac:dyDescent="0.3">
      <c r="C86" s="395"/>
      <c r="D86" s="167" t="s">
        <v>8</v>
      </c>
      <c r="E86" s="203">
        <f>SUM(E79:E85)</f>
        <v>0</v>
      </c>
      <c r="F86" s="167" t="s">
        <v>8</v>
      </c>
      <c r="G86" s="140">
        <f>SUM(G79:G85)</f>
        <v>0</v>
      </c>
    </row>
    <row r="87" spans="3:7" ht="15" customHeight="1" x14ac:dyDescent="0.25">
      <c r="C87" s="387" t="s">
        <v>18</v>
      </c>
      <c r="D87" s="79"/>
      <c r="E87" s="201"/>
      <c r="F87" s="78"/>
      <c r="G87" s="83"/>
    </row>
    <row r="88" spans="3:7" x14ac:dyDescent="0.25">
      <c r="C88" s="388"/>
      <c r="D88" s="81"/>
      <c r="E88" s="202"/>
      <c r="F88" s="80"/>
      <c r="G88" s="198"/>
    </row>
    <row r="89" spans="3:7" x14ac:dyDescent="0.25">
      <c r="C89" s="388"/>
      <c r="D89" s="81"/>
      <c r="E89" s="202"/>
      <c r="F89" s="80"/>
      <c r="G89" s="145"/>
    </row>
    <row r="90" spans="3:7" x14ac:dyDescent="0.25">
      <c r="C90" s="388"/>
      <c r="D90" s="81"/>
      <c r="E90" s="145"/>
      <c r="F90" s="80"/>
      <c r="G90" s="77"/>
    </row>
    <row r="91" spans="3:7" x14ac:dyDescent="0.25">
      <c r="C91" s="388"/>
      <c r="D91" s="136"/>
      <c r="E91" s="152"/>
      <c r="F91" s="138"/>
      <c r="G91" s="137"/>
    </row>
    <row r="92" spans="3:7" x14ac:dyDescent="0.25">
      <c r="C92" s="388"/>
      <c r="D92" s="136"/>
      <c r="E92" s="152"/>
      <c r="F92" s="138"/>
      <c r="G92" s="137"/>
    </row>
    <row r="93" spans="3:7" ht="15.75" thickBot="1" x14ac:dyDescent="0.3">
      <c r="C93" s="388"/>
      <c r="D93" s="157"/>
      <c r="E93" s="204"/>
      <c r="F93" s="159"/>
      <c r="G93" s="160"/>
    </row>
    <row r="94" spans="3:7" ht="15.75" thickBot="1" x14ac:dyDescent="0.3">
      <c r="C94" s="389"/>
      <c r="D94" s="168" t="s">
        <v>8</v>
      </c>
      <c r="E94" s="140">
        <f>SUM(E87:E93)</f>
        <v>0</v>
      </c>
      <c r="F94" s="168" t="s">
        <v>8</v>
      </c>
      <c r="G94" s="140">
        <f>SUM(G87:G93)</f>
        <v>0</v>
      </c>
    </row>
    <row r="95" spans="3:7" ht="15" customHeight="1" x14ac:dyDescent="0.25">
      <c r="C95" s="390" t="s">
        <v>25</v>
      </c>
      <c r="D95" s="79"/>
      <c r="E95" s="142"/>
      <c r="F95" s="78"/>
      <c r="G95" s="142"/>
    </row>
    <row r="96" spans="3:7" x14ac:dyDescent="0.25">
      <c r="C96" s="391"/>
      <c r="D96" s="81"/>
      <c r="E96" s="77"/>
      <c r="F96" s="80"/>
      <c r="G96" s="198"/>
    </row>
    <row r="97" spans="3:7" x14ac:dyDescent="0.25">
      <c r="C97" s="391"/>
      <c r="D97" s="81"/>
      <c r="E97" s="77"/>
      <c r="F97" s="80"/>
      <c r="G97" s="77"/>
    </row>
    <row r="98" spans="3:7" x14ac:dyDescent="0.25">
      <c r="C98" s="391"/>
      <c r="D98" s="81"/>
      <c r="E98" s="145"/>
      <c r="F98" s="80"/>
      <c r="G98" s="77"/>
    </row>
    <row r="99" spans="3:7" x14ac:dyDescent="0.25">
      <c r="C99" s="391"/>
      <c r="D99" s="81"/>
      <c r="E99" s="145"/>
      <c r="F99" s="80"/>
      <c r="G99" s="77"/>
    </row>
    <row r="100" spans="3:7" x14ac:dyDescent="0.25">
      <c r="C100" s="391"/>
      <c r="D100" s="136"/>
      <c r="E100" s="152"/>
      <c r="F100" s="138"/>
      <c r="G100" s="137"/>
    </row>
    <row r="101" spans="3:7" ht="15.75" thickBot="1" x14ac:dyDescent="0.3">
      <c r="C101" s="391"/>
      <c r="D101" s="157"/>
      <c r="E101" s="158"/>
      <c r="F101" s="159"/>
      <c r="G101" s="160"/>
    </row>
    <row r="102" spans="3:7" ht="15.75" thickBot="1" x14ac:dyDescent="0.3">
      <c r="C102" s="392"/>
      <c r="D102" s="169" t="s">
        <v>8</v>
      </c>
      <c r="E102" s="140">
        <f>SUM(E95:E101)</f>
        <v>0</v>
      </c>
      <c r="F102" s="169" t="s">
        <v>8</v>
      </c>
      <c r="G102" s="140">
        <f>SUM(G95:G101)</f>
        <v>0</v>
      </c>
    </row>
    <row r="103" spans="3:7" ht="15" customHeight="1" x14ac:dyDescent="0.25">
      <c r="C103" s="368" t="s">
        <v>8</v>
      </c>
      <c r="D103" s="370">
        <f>E10+E18+E27+E38+E46+E54+E62+E70+E78+E86+E94+E102</f>
        <v>0</v>
      </c>
      <c r="E103" s="371"/>
      <c r="F103" s="374">
        <f>G10+G18+G27+G38+G46+G54+G62+G70+G78+G86+G94+G102</f>
        <v>0</v>
      </c>
      <c r="G103" s="375"/>
    </row>
    <row r="104" spans="3:7" ht="15.75" customHeight="1" thickBot="1" x14ac:dyDescent="0.3">
      <c r="C104" s="369"/>
      <c r="D104" s="372"/>
      <c r="E104" s="373"/>
      <c r="F104" s="376"/>
      <c r="G104" s="377"/>
    </row>
    <row r="109" spans="3:7" ht="15.75" thickBot="1" x14ac:dyDescent="0.3"/>
    <row r="110" spans="3:7" ht="15" customHeight="1" x14ac:dyDescent="0.25">
      <c r="D110" s="378">
        <f>D103+F103</f>
        <v>0</v>
      </c>
      <c r="E110" s="379"/>
      <c r="F110" s="379"/>
      <c r="G110" s="380"/>
    </row>
    <row r="111" spans="3:7" ht="15" customHeight="1" x14ac:dyDescent="0.25">
      <c r="D111" s="381"/>
      <c r="E111" s="382"/>
      <c r="F111" s="382"/>
      <c r="G111" s="383"/>
    </row>
    <row r="112" spans="3:7" ht="15" customHeight="1" x14ac:dyDescent="0.25">
      <c r="D112" s="381"/>
      <c r="E112" s="382"/>
      <c r="F112" s="382"/>
      <c r="G112" s="383"/>
    </row>
    <row r="113" spans="4:7" ht="15.75" customHeight="1" thickBot="1" x14ac:dyDescent="0.3">
      <c r="D113" s="384"/>
      <c r="E113" s="385"/>
      <c r="F113" s="385"/>
      <c r="G113" s="386"/>
    </row>
  </sheetData>
  <mergeCells count="30">
    <mergeCell ref="C79:C86"/>
    <mergeCell ref="F1:G1"/>
    <mergeCell ref="C3:C10"/>
    <mergeCell ref="C11:C18"/>
    <mergeCell ref="C19:C27"/>
    <mergeCell ref="C28:C38"/>
    <mergeCell ref="D1:E1"/>
    <mergeCell ref="C39:C46"/>
    <mergeCell ref="C47:C54"/>
    <mergeCell ref="C55:C62"/>
    <mergeCell ref="C63:C70"/>
    <mergeCell ref="C71:C78"/>
    <mergeCell ref="C103:C104"/>
    <mergeCell ref="D103:E104"/>
    <mergeCell ref="F103:G104"/>
    <mergeCell ref="D110:G113"/>
    <mergeCell ref="C87:C94"/>
    <mergeCell ref="C95:C102"/>
    <mergeCell ref="K9:K10"/>
    <mergeCell ref="I8:K8"/>
    <mergeCell ref="I30:I31"/>
    <mergeCell ref="J30:K31"/>
    <mergeCell ref="K27:L27"/>
    <mergeCell ref="K28:L28"/>
    <mergeCell ref="I24:I25"/>
    <mergeCell ref="J24:J25"/>
    <mergeCell ref="I27:J27"/>
    <mergeCell ref="I28:J28"/>
    <mergeCell ref="I9:I10"/>
    <mergeCell ref="J9:J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VTC 1 %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Arenove</dc:creator>
  <cp:lastModifiedBy>Arenove</cp:lastModifiedBy>
  <cp:lastPrinted>2018-07-09T13:06:32Z</cp:lastPrinted>
  <dcterms:created xsi:type="dcterms:W3CDTF">2013-01-07T08:19:32Z</dcterms:created>
  <dcterms:modified xsi:type="dcterms:W3CDTF">2018-10-09T10:13:25Z</dcterms:modified>
</cp:coreProperties>
</file>