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autoCompressPictures="0"/>
  <bookViews>
    <workbookView xWindow="0" yWindow="0" windowWidth="20730" windowHeight="11760"/>
  </bookViews>
  <sheets>
    <sheet name="BON DE SORTIE" sheetId="2" r:id="rId1"/>
    <sheet name="Matrice" sheetId="9" r:id="rId2"/>
    <sheet name="Affectation" sheetId="10" r:id="rId3"/>
  </sheets>
  <definedNames>
    <definedName name="_xlnm._FilterDatabase" localSheetId="2" hidden="1">Affectation!$A$1:$C$11</definedName>
    <definedName name="_xlnm._FilterDatabase" localSheetId="1" hidden="1">Matrice!$O$1:$Q$1</definedName>
    <definedName name="CAMIONETTE_A">Matrice!$G$2:$G$13</definedName>
    <definedName name="CAMIONETTE_B">Matrice!$I$2</definedName>
    <definedName name="CAMIONETTE_C">Matrice!$K$2:$K$11</definedName>
    <definedName name="DEUX_ROUES_A">Matrice!$M$2:$M$26</definedName>
    <definedName name="DEUX_ROUES_B">Matrice!$O$8:$O$11</definedName>
    <definedName name="Matrice">Matrice!$O$1:$P$11</definedName>
    <definedName name="NomAgent">Affectation!$A$2:$A$11</definedName>
    <definedName name="VHL">Matrice!$S$2:$S$9</definedName>
    <definedName name="VOITURE_A">Matrice!$A$2:$A$43</definedName>
    <definedName name="VOITURE_B">Matrice!$C$2:$C$28</definedName>
    <definedName name="VOITURE_C">Matrice!$E$2:$E$16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2" i="2" l="1"/>
  <c r="D22" i="2" s="1"/>
  <c r="H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Q2" i="9" l="1"/>
  <c r="Q3" i="9"/>
  <c r="Q4" i="9"/>
  <c r="Q5" i="9"/>
  <c r="Q6" i="9"/>
  <c r="Q7" i="9"/>
  <c r="Q8" i="9"/>
  <c r="Q9" i="9"/>
  <c r="Q10" i="9"/>
  <c r="Q11" i="9"/>
  <c r="K43" i="2" l="1"/>
  <c r="C3" i="10"/>
  <c r="C9" i="10"/>
  <c r="C6" i="10"/>
  <c r="C11" i="10"/>
  <c r="C2" i="10"/>
  <c r="C8" i="10"/>
  <c r="C5" i="10"/>
  <c r="C4" i="10"/>
  <c r="C7" i="10"/>
  <c r="C10" i="10"/>
</calcChain>
</file>

<file path=xl/sharedStrings.xml><?xml version="1.0" encoding="utf-8"?>
<sst xmlns="http://schemas.openxmlformats.org/spreadsheetml/2006/main" count="81" uniqueCount="57">
  <si>
    <t>Rep</t>
  </si>
  <si>
    <t>Liste des personnels</t>
  </si>
  <si>
    <t xml:space="preserve">Nombre de lignes :                                                       </t>
  </si>
  <si>
    <t>à</t>
  </si>
  <si>
    <t>le:</t>
  </si>
  <si>
    <t>88-095747</t>
  </si>
  <si>
    <t>88-095748</t>
  </si>
  <si>
    <t>88-095749</t>
  </si>
  <si>
    <t>88-095750</t>
  </si>
  <si>
    <t>88-095751</t>
  </si>
  <si>
    <t>88-095752</t>
  </si>
  <si>
    <t>88-095753</t>
  </si>
  <si>
    <t>88-095754</t>
  </si>
  <si>
    <t>88-095755</t>
  </si>
  <si>
    <t>88-095756</t>
  </si>
  <si>
    <t>88-095757</t>
  </si>
  <si>
    <t>88-095758</t>
  </si>
  <si>
    <t>88-095759</t>
  </si>
  <si>
    <t>88-095760</t>
  </si>
  <si>
    <t>88-095761</t>
  </si>
  <si>
    <t>88-095762</t>
  </si>
  <si>
    <t>88-095763</t>
  </si>
  <si>
    <t>88-095764</t>
  </si>
  <si>
    <t>88-095765</t>
  </si>
  <si>
    <t>88-095766</t>
  </si>
  <si>
    <t>88-095767</t>
  </si>
  <si>
    <t>88-095768</t>
  </si>
  <si>
    <t>88-095769</t>
  </si>
  <si>
    <t>88-095770</t>
  </si>
  <si>
    <t>88-095771</t>
  </si>
  <si>
    <t>**BON DE SORTIE DE VEHICULE.</t>
  </si>
  <si>
    <r>
      <t>DATE ET HEURE DE LA RESERVATION</t>
    </r>
    <r>
      <rPr>
        <b/>
        <sz val="10"/>
        <rFont val="Times New Roman"/>
        <family val="1"/>
      </rPr>
      <t xml:space="preserve"> : </t>
    </r>
  </si>
  <si>
    <r>
      <t>DATE ET HEURE DE RETOUR</t>
    </r>
    <r>
      <rPr>
        <b/>
        <sz val="10"/>
        <rFont val="Times New Roman"/>
        <family val="1"/>
      </rPr>
      <t xml:space="preserve"> : </t>
    </r>
  </si>
  <si>
    <t>N° immat.</t>
  </si>
  <si>
    <t>N°Park</t>
  </si>
  <si>
    <t>PARK</t>
  </si>
  <si>
    <t>NOMS</t>
  </si>
  <si>
    <t>ROBERT</t>
  </si>
  <si>
    <t>HENRI</t>
  </si>
  <si>
    <t>PAUL</t>
  </si>
  <si>
    <t>MATHIEU</t>
  </si>
  <si>
    <t>GERARD</t>
  </si>
  <si>
    <t>JACQUES</t>
  </si>
  <si>
    <t>PIERRE</t>
  </si>
  <si>
    <t>SEBASTIEN</t>
  </si>
  <si>
    <t>STEPHANE</t>
  </si>
  <si>
    <t>GEORGES</t>
  </si>
  <si>
    <t>NOM</t>
  </si>
  <si>
    <t>Type de véhicule</t>
  </si>
  <si>
    <t>VOITURE_A</t>
  </si>
  <si>
    <t>VOITURE_B</t>
  </si>
  <si>
    <t>VOITURE_C</t>
  </si>
  <si>
    <t>CAMIONETTE_A</t>
  </si>
  <si>
    <t>CAMIONETTE_B</t>
  </si>
  <si>
    <t>CAMIONETTE_C</t>
  </si>
  <si>
    <t>DEUX_ROUES_B</t>
  </si>
  <si>
    <t>DEUX_ROUES_A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</si>
</sst>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 x14ac:knownFonts="1">
    <font>
      <sz val="10"/>
      <name val="Arial"/>
    </font>
    <font>
      <b/>
      <sz val="10"/>
      <name val="Arial"/>
      <family val="2"/>
    </font>
    <font>
      <sz val="10"/>
      <name val="Times New Roman"/>
      <family val="1"/>
    </font>
    <font>
      <b/>
      <sz val="9"/>
      <name val="Times New Roman"/>
      <family val="1"/>
    </font>
    <font>
      <b/>
      <sz val="10"/>
      <name val="Times New Roman"/>
      <family val="1"/>
    </font>
    <font>
      <sz val="9"/>
      <name val="Times New Roman"/>
      <family val="1"/>
    </font>
    <font>
      <sz val="10"/>
      <name val="Arial"/>
      <family val="2"/>
    </font>
    <font>
      <b/>
      <sz val="11"/>
      <color indexed="10"/>
      <name val="Times New Roman"/>
      <family val="1"/>
    </font>
    <font>
      <b/>
      <u/>
      <sz val="14"/>
      <name val="Times New Roman"/>
      <family val="1"/>
    </font>
    <font>
      <u/>
      <sz val="14"/>
      <name val="Times New Roman"/>
      <family val="1"/>
    </font>
    <font>
      <u/>
      <sz val="10"/>
      <name val="Times New Roman"/>
      <family val="1"/>
    </font>
    <font>
      <b/>
      <u/>
      <sz val="10"/>
      <name val="Times New Roman"/>
      <family val="1"/>
    </font>
    <font>
      <i/>
      <sz val="10"/>
      <color indexed="10"/>
      <name val="Times New Roman"/>
      <family val="1"/>
    </font>
    <font>
      <sz val="10"/>
      <color theme="1"/>
      <name val="Arial"/>
      <family val="2"/>
    </font>
    <font>
      <b/>
      <u/>
      <sz val="9"/>
      <name val="Times New Roman"/>
      <family val="1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Times New Roman"/>
      <family val="1"/>
    </font>
    <font>
      <b/>
      <sz val="12"/>
      <name val="Arial"/>
      <family val="2"/>
    </font>
    <font>
      <sz val="12"/>
      <name val="Arial"/>
      <family val="2"/>
    </font>
    <font>
      <sz val="12"/>
      <color rgb="FFFF0000"/>
      <name val="Arial"/>
      <family val="2"/>
    </font>
    <font>
      <sz val="14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Arial"/>
      <family val="2"/>
    </font>
    <font>
      <sz val="8"/>
      <name val="Times New Roman"/>
      <family val="1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75B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ashed">
        <color auto="1"/>
      </bottom>
      <diagonal/>
    </border>
  </borders>
  <cellStyleXfs count="7">
    <xf numFmtId="0" fontId="0" fillId="0" borderId="0"/>
    <xf numFmtId="0" fontId="6" fillId="0" borderId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6" fillId="0" borderId="0"/>
  </cellStyleXfs>
  <cellXfs count="97">
    <xf numFmtId="0" fontId="0" fillId="0" borderId="0" xfId="0"/>
    <xf numFmtId="0" fontId="2" fillId="0" borderId="0" xfId="0" applyFont="1" applyProtection="1">
      <protection locked="0"/>
    </xf>
    <xf numFmtId="0" fontId="9" fillId="0" borderId="0" xfId="0" applyFont="1" applyAlignment="1" applyProtection="1">
      <alignment horizontal="center"/>
      <protection locked="0"/>
    </xf>
    <xf numFmtId="0" fontId="11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4" fillId="0" borderId="0" xfId="0" applyFont="1" applyProtection="1"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5" fillId="0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protection locked="0"/>
    </xf>
    <xf numFmtId="0" fontId="5" fillId="0" borderId="0" xfId="0" applyFont="1" applyBorder="1" applyAlignment="1" applyProtection="1">
      <alignment horizontal="left" vertical="top" wrapText="1"/>
      <protection locked="0"/>
    </xf>
    <xf numFmtId="0" fontId="2" fillId="0" borderId="0" xfId="0" applyFont="1" applyBorder="1" applyAlignment="1" applyProtection="1">
      <alignment horizontal="center"/>
      <protection locked="0"/>
    </xf>
    <xf numFmtId="1" fontId="7" fillId="0" borderId="1" xfId="0" applyNumberFormat="1" applyFont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right"/>
      <protection locked="0"/>
    </xf>
    <xf numFmtId="0" fontId="2" fillId="0" borderId="0" xfId="0" applyFont="1" applyAlignment="1" applyProtection="1">
      <alignment vertical="center"/>
      <protection locked="0"/>
    </xf>
    <xf numFmtId="0" fontId="5" fillId="0" borderId="4" xfId="0" applyFont="1" applyFill="1" applyBorder="1" applyAlignment="1" applyProtection="1">
      <alignment horizontal="center"/>
      <protection locked="0"/>
    </xf>
    <xf numFmtId="0" fontId="14" fillId="0" borderId="0" xfId="0" applyFont="1" applyAlignment="1" applyProtection="1">
      <alignment horizontal="left" vertical="center"/>
      <protection locked="0"/>
    </xf>
    <xf numFmtId="0" fontId="5" fillId="0" borderId="4" xfId="0" applyFont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2" fillId="0" borderId="16" xfId="0" applyFont="1" applyBorder="1" applyAlignment="1" applyProtection="1">
      <alignment vertical="center"/>
      <protection locked="0"/>
    </xf>
    <xf numFmtId="0" fontId="4" fillId="0" borderId="3" xfId="0" applyFont="1" applyFill="1" applyBorder="1" applyAlignment="1" applyProtection="1">
      <alignment horizontal="center" vertical="center" shrinkToFit="1"/>
    </xf>
    <xf numFmtId="0" fontId="18" fillId="0" borderId="3" xfId="0" applyFont="1" applyFill="1" applyBorder="1" applyAlignment="1" applyProtection="1">
      <alignment horizontal="center" vertical="center" wrapText="1"/>
    </xf>
    <xf numFmtId="14" fontId="2" fillId="0" borderId="16" xfId="0" applyNumberFormat="1" applyFont="1" applyBorder="1" applyAlignment="1" applyProtection="1">
      <alignment vertical="center"/>
      <protection locked="0"/>
    </xf>
    <xf numFmtId="0" fontId="11" fillId="0" borderId="0" xfId="0" applyFont="1" applyAlignment="1" applyProtection="1">
      <alignment horizontal="left"/>
      <protection locked="0"/>
    </xf>
    <xf numFmtId="0" fontId="4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center"/>
      <protection locked="0"/>
    </xf>
    <xf numFmtId="0" fontId="5" fillId="0" borderId="0" xfId="0" applyFont="1" applyAlignment="1" applyProtection="1">
      <alignment horizontal="left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22" fillId="2" borderId="14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13" fillId="0" borderId="14" xfId="0" applyFont="1" applyFill="1" applyBorder="1" applyAlignment="1" applyProtection="1">
      <alignment horizontal="center" vertical="center" wrapText="1"/>
      <protection locked="0"/>
    </xf>
    <xf numFmtId="0" fontId="17" fillId="0" borderId="14" xfId="0" applyFont="1" applyBorder="1" applyAlignment="1" applyProtection="1">
      <alignment horizontal="center" vertical="center"/>
      <protection locked="0"/>
    </xf>
    <xf numFmtId="0" fontId="20" fillId="0" borderId="14" xfId="0" applyFont="1" applyFill="1" applyBorder="1" applyAlignment="1" applyProtection="1">
      <alignment horizontal="center" vertical="center"/>
    </xf>
    <xf numFmtId="0" fontId="19" fillId="2" borderId="14" xfId="0" applyFont="1" applyFill="1" applyBorder="1" applyAlignment="1" applyProtection="1">
      <alignment horizontal="center" vertical="center"/>
      <protection locked="0"/>
    </xf>
    <xf numFmtId="0" fontId="20" fillId="0" borderId="0" xfId="0" applyFont="1" applyProtection="1">
      <protection locked="0"/>
    </xf>
    <xf numFmtId="0" fontId="20" fillId="3" borderId="14" xfId="0" applyFont="1" applyFill="1" applyBorder="1" applyProtection="1">
      <protection locked="0"/>
    </xf>
    <xf numFmtId="0" fontId="25" fillId="0" borderId="14" xfId="0" applyFont="1" applyFill="1" applyBorder="1" applyAlignment="1" applyProtection="1">
      <alignment horizontal="center" vertical="center" wrapText="1"/>
      <protection locked="0"/>
    </xf>
    <xf numFmtId="0" fontId="13" fillId="0" borderId="14" xfId="0" applyFont="1" applyBorder="1" applyAlignment="1" applyProtection="1">
      <alignment vertical="center"/>
      <protection locked="0"/>
    </xf>
    <xf numFmtId="1" fontId="5" fillId="0" borderId="10" xfId="0" applyNumberFormat="1" applyFont="1" applyBorder="1" applyAlignment="1" applyProtection="1">
      <alignment horizontal="center" vertical="top" wrapText="1"/>
      <protection locked="0"/>
    </xf>
    <xf numFmtId="0" fontId="5" fillId="0" borderId="0" xfId="0" applyFont="1" applyBorder="1" applyAlignment="1" applyProtection="1">
      <alignment horizontal="center" vertical="top" wrapText="1"/>
      <protection locked="0"/>
    </xf>
    <xf numFmtId="0" fontId="5" fillId="0" borderId="6" xfId="0" applyFont="1" applyBorder="1" applyAlignment="1" applyProtection="1">
      <alignment horizontal="center" vertical="top" wrapText="1"/>
      <protection locked="0"/>
    </xf>
    <xf numFmtId="0" fontId="5" fillId="0" borderId="10" xfId="0" applyFont="1" applyBorder="1" applyAlignment="1" applyProtection="1">
      <alignment horizontal="center" vertical="top" wrapText="1"/>
      <protection locked="0"/>
    </xf>
    <xf numFmtId="0" fontId="5" fillId="0" borderId="11" xfId="0" applyFont="1" applyBorder="1" applyAlignment="1" applyProtection="1">
      <alignment horizontal="center" vertical="top" wrapText="1"/>
      <protection locked="0"/>
    </xf>
    <xf numFmtId="0" fontId="5" fillId="0" borderId="7" xfId="0" applyFont="1" applyBorder="1" applyAlignment="1" applyProtection="1">
      <alignment horizontal="center" vertical="top" wrapText="1"/>
      <protection locked="0"/>
    </xf>
    <xf numFmtId="0" fontId="5" fillId="0" borderId="2" xfId="0" applyFont="1" applyBorder="1" applyAlignment="1" applyProtection="1">
      <alignment horizontal="center" vertical="top" wrapText="1"/>
      <protection locked="0"/>
    </xf>
    <xf numFmtId="0" fontId="4" fillId="0" borderId="0" xfId="0" applyFont="1" applyFill="1" applyBorder="1" applyAlignment="1" applyProtection="1">
      <alignment horizontal="right" vertical="center"/>
      <protection locked="0"/>
    </xf>
    <xf numFmtId="0" fontId="23" fillId="0" borderId="0" xfId="0" applyFont="1" applyBorder="1" applyAlignment="1" applyProtection="1">
      <alignment horizontal="center" vertical="center"/>
      <protection locked="0"/>
    </xf>
    <xf numFmtId="0" fontId="23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vertical="center"/>
      <protection locked="0"/>
    </xf>
    <xf numFmtId="0" fontId="24" fillId="0" borderId="0" xfId="0" applyFont="1" applyBorder="1" applyAlignment="1" applyProtection="1">
      <alignment horizontal="center"/>
      <protection locked="0"/>
    </xf>
    <xf numFmtId="0" fontId="5" fillId="0" borderId="5" xfId="0" applyFont="1" applyFill="1" applyBorder="1" applyAlignment="1" applyProtection="1">
      <alignment horizontal="center"/>
      <protection locked="0"/>
    </xf>
    <xf numFmtId="0" fontId="5" fillId="0" borderId="13" xfId="0" applyFont="1" applyFill="1" applyBorder="1" applyAlignment="1" applyProtection="1">
      <alignment horizontal="center"/>
      <protection locked="0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2" fillId="0" borderId="8" xfId="0" applyFont="1" applyFill="1" applyBorder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left" wrapText="1"/>
      <protection locked="0"/>
    </xf>
    <xf numFmtId="0" fontId="11" fillId="0" borderId="0" xfId="0" applyFont="1" applyAlignment="1" applyProtection="1">
      <alignment horizontal="left"/>
      <protection locked="0"/>
    </xf>
    <xf numFmtId="0" fontId="4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left"/>
      <protection locked="0"/>
    </xf>
    <xf numFmtId="14" fontId="2" fillId="0" borderId="16" xfId="0" applyNumberFormat="1" applyFont="1" applyBorder="1" applyAlignment="1" applyProtection="1">
      <alignment horizontal="left" vertical="center"/>
      <protection locked="0"/>
    </xf>
    <xf numFmtId="0" fontId="2" fillId="0" borderId="16" xfId="0" applyFont="1" applyBorder="1" applyAlignment="1" applyProtection="1">
      <alignment horizontal="left" vertical="center"/>
      <protection locked="0"/>
    </xf>
    <xf numFmtId="0" fontId="4" fillId="0" borderId="0" xfId="0" applyFont="1" applyFill="1" applyBorder="1" applyAlignment="1" applyProtection="1">
      <alignment horizontal="right" vertical="center"/>
      <protection locked="0"/>
    </xf>
    <xf numFmtId="0" fontId="8" fillId="0" borderId="0" xfId="0" applyFont="1" applyAlignment="1" applyProtection="1">
      <alignment horizont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5" fillId="0" borderId="0" xfId="0" applyFont="1" applyAlignment="1" applyProtection="1">
      <alignment horizontal="left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24" fillId="0" borderId="14" xfId="0" applyFont="1" applyFill="1" applyBorder="1" applyAlignment="1" applyProtection="1">
      <alignment horizontal="center" vertical="center" wrapText="1"/>
      <protection locked="0"/>
    </xf>
    <xf numFmtId="0" fontId="24" fillId="0" borderId="14" xfId="6" applyFont="1" applyFill="1" applyBorder="1" applyAlignment="1">
      <alignment horizontal="center" vertical="center" shrinkToFit="1"/>
    </xf>
    <xf numFmtId="0" fontId="13" fillId="0" borderId="5" xfId="0" applyFont="1" applyFill="1" applyBorder="1" applyAlignment="1" applyProtection="1">
      <alignment horizontal="center" vertical="center"/>
      <protection locked="0"/>
    </xf>
    <xf numFmtId="0" fontId="17" fillId="0" borderId="5" xfId="0" applyFont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17" fillId="0" borderId="0" xfId="0" applyFont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vertical="center"/>
      <protection locked="0"/>
    </xf>
    <xf numFmtId="0" fontId="6" fillId="2" borderId="14" xfId="0" applyFont="1" applyFill="1" applyBorder="1" applyAlignment="1" applyProtection="1">
      <alignment horizontal="center" vertical="center"/>
      <protection locked="0"/>
    </xf>
    <xf numFmtId="0" fontId="10" fillId="0" borderId="12" xfId="0" applyFont="1" applyBorder="1" applyAlignment="1" applyProtection="1">
      <alignment horizontal="left" vertical="center" wrapText="1"/>
      <protection locked="0"/>
    </xf>
    <xf numFmtId="0" fontId="10" fillId="0" borderId="5" xfId="0" applyFont="1" applyBorder="1" applyAlignment="1" applyProtection="1">
      <alignment horizontal="left" vertical="center" wrapText="1"/>
      <protection locked="0"/>
    </xf>
    <xf numFmtId="0" fontId="10" fillId="0" borderId="13" xfId="0" applyFont="1" applyBorder="1" applyAlignment="1" applyProtection="1">
      <alignment horizontal="left" vertical="center" wrapText="1"/>
      <protection locked="0"/>
    </xf>
    <xf numFmtId="0" fontId="10" fillId="0" borderId="11" xfId="0" applyFont="1" applyBorder="1" applyAlignment="1" applyProtection="1">
      <alignment horizontal="left" vertical="center" wrapText="1"/>
      <protection locked="0"/>
    </xf>
    <xf numFmtId="0" fontId="10" fillId="0" borderId="7" xfId="0" applyFont="1" applyBorder="1" applyAlignment="1" applyProtection="1">
      <alignment horizontal="left" vertical="center" wrapText="1"/>
      <protection locked="0"/>
    </xf>
    <xf numFmtId="0" fontId="10" fillId="0" borderId="2" xfId="0" applyFont="1" applyBorder="1" applyAlignment="1" applyProtection="1">
      <alignment horizontal="left" vertical="center" wrapText="1"/>
      <protection locked="0"/>
    </xf>
    <xf numFmtId="0" fontId="12" fillId="0" borderId="12" xfId="0" applyFont="1" applyBorder="1" applyAlignment="1" applyProtection="1">
      <alignment horizontal="center" vertical="center" wrapText="1"/>
      <protection locked="0"/>
    </xf>
    <xf numFmtId="0" fontId="12" fillId="0" borderId="5" xfId="0" applyFont="1" applyBorder="1" applyAlignment="1" applyProtection="1">
      <alignment horizontal="center" vertical="center" wrapText="1"/>
      <protection locked="0"/>
    </xf>
    <xf numFmtId="0" fontId="12" fillId="0" borderId="13" xfId="0" applyFont="1" applyBorder="1" applyAlignment="1" applyProtection="1">
      <alignment horizontal="center" vertical="center" wrapText="1"/>
      <protection locked="0"/>
    </xf>
    <xf numFmtId="0" fontId="12" fillId="0" borderId="11" xfId="0" applyFont="1" applyBorder="1" applyAlignment="1" applyProtection="1">
      <alignment horizontal="center" vertical="center" wrapText="1"/>
      <protection locked="0"/>
    </xf>
    <xf numFmtId="0" fontId="12" fillId="0" borderId="7" xfId="0" applyFont="1" applyBorder="1" applyAlignment="1" applyProtection="1">
      <alignment horizontal="center" vertical="center" wrapText="1"/>
      <protection locked="0"/>
    </xf>
    <xf numFmtId="0" fontId="12" fillId="0" borderId="2" xfId="0" applyFont="1" applyBorder="1" applyAlignment="1" applyProtection="1">
      <alignment horizontal="center" vertical="center" wrapText="1"/>
      <protection locked="0"/>
    </xf>
    <xf numFmtId="0" fontId="5" fillId="0" borderId="3" xfId="0" applyFont="1" applyBorder="1" applyAlignment="1" applyProtection="1">
      <alignment horizontal="right" vertical="top" wrapText="1"/>
      <protection locked="0"/>
    </xf>
    <xf numFmtId="0" fontId="5" fillId="0" borderId="9" xfId="0" applyFont="1" applyBorder="1" applyAlignment="1" applyProtection="1">
      <alignment horizontal="right" vertical="top" wrapText="1"/>
      <protection locked="0"/>
    </xf>
    <xf numFmtId="0" fontId="5" fillId="0" borderId="15" xfId="0" applyFont="1" applyBorder="1" applyAlignment="1" applyProtection="1">
      <alignment horizontal="right" vertical="top" wrapText="1"/>
      <protection locked="0"/>
    </xf>
    <xf numFmtId="0" fontId="21" fillId="0" borderId="14" xfId="0" applyFont="1" applyFill="1" applyBorder="1" applyAlignment="1" applyProtection="1">
      <alignment horizontal="center" vertical="center"/>
    </xf>
    <xf numFmtId="0" fontId="20" fillId="0" borderId="0" xfId="0" applyFont="1" applyFill="1" applyProtection="1">
      <protection locked="0"/>
    </xf>
    <xf numFmtId="0" fontId="26" fillId="0" borderId="1" xfId="0" applyFont="1" applyBorder="1" applyAlignment="1" applyProtection="1">
      <alignment horizontal="center"/>
      <protection locked="0"/>
    </xf>
    <xf numFmtId="0" fontId="27" fillId="2" borderId="14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left" vertical="center"/>
      <protection locked="0"/>
    </xf>
  </cellXfs>
  <cellStyles count="7">
    <cellStyle name="Lien hypertexte" xfId="2" builtinId="8" hidden="1"/>
    <cellStyle name="Lien hypertexte" xfId="4" builtinId="8" hidden="1"/>
    <cellStyle name="Lien hypertexte visité" xfId="3" builtinId="9" hidden="1"/>
    <cellStyle name="Lien hypertexte visité" xfId="5" builtinId="9" hidden="1"/>
    <cellStyle name="Normaì_Suivi annuel personnel B4" xfId="6"/>
    <cellStyle name="Normal" xfId="0" builtinId="0"/>
    <cellStyle name="Normal 2 2" xfId="1"/>
  </cellStyles>
  <dxfs count="12"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75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312420</xdr:colOff>
          <xdr:row>15</xdr:row>
          <xdr:rowOff>68580</xdr:rowOff>
        </xdr:from>
        <xdr:to>
          <xdr:col>10</xdr:col>
          <xdr:colOff>485775</xdr:colOff>
          <xdr:row>17</xdr:row>
          <xdr:rowOff>152400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O47"/>
  <sheetViews>
    <sheetView showGridLines="0" tabSelected="1" topLeftCell="A13" zoomScale="125" zoomScaleNormal="125" zoomScalePageLayoutView="125" workbookViewId="0">
      <selection activeCell="J15" sqref="J15"/>
    </sheetView>
  </sheetViews>
  <sheetFormatPr baseColWidth="10" defaultColWidth="10.85546875" defaultRowHeight="12.75" x14ac:dyDescent="0.2"/>
  <cols>
    <col min="1" max="1" width="4.42578125" style="1" customWidth="1"/>
    <col min="2" max="2" width="16.5703125" style="1" bestFit="1" customWidth="1"/>
    <col min="3" max="3" width="9.85546875" style="1" customWidth="1"/>
    <col min="4" max="4" width="6.85546875" style="1" customWidth="1"/>
    <col min="5" max="5" width="29.140625" style="1" customWidth="1"/>
    <col min="6" max="6" width="4.7109375" style="1" customWidth="1"/>
    <col min="7" max="7" width="11" style="1" customWidth="1"/>
    <col min="8" max="8" width="9.85546875" style="1" customWidth="1"/>
    <col min="9" max="9" width="5.42578125" style="1" customWidth="1"/>
    <col min="10" max="10" width="20.140625" style="1" customWidth="1"/>
    <col min="11" max="11" width="9.7109375" style="1" customWidth="1"/>
    <col min="12" max="12" width="0.85546875" style="1" customWidth="1"/>
    <col min="13" max="16384" width="10.85546875" style="1"/>
  </cols>
  <sheetData>
    <row r="1" spans="1:15" x14ac:dyDescent="0.2">
      <c r="A1" s="65"/>
      <c r="B1" s="65"/>
      <c r="C1" s="65"/>
      <c r="D1" s="27"/>
      <c r="E1" s="26"/>
    </row>
    <row r="2" spans="1:15" x14ac:dyDescent="0.2">
      <c r="A2" s="66"/>
      <c r="B2" s="66"/>
      <c r="C2" s="66"/>
      <c r="D2" s="28"/>
      <c r="E2" s="26"/>
      <c r="F2" s="19"/>
      <c r="G2" s="19"/>
      <c r="H2" s="62"/>
      <c r="I2" s="62"/>
      <c r="J2" s="47"/>
    </row>
    <row r="3" spans="1:15" x14ac:dyDescent="0.2">
      <c r="A3" s="67"/>
      <c r="B3" s="67"/>
      <c r="C3" s="67"/>
      <c r="D3" s="29"/>
      <c r="F3" s="62"/>
      <c r="G3" s="62"/>
      <c r="H3" s="62"/>
      <c r="I3" s="62"/>
      <c r="J3" s="96"/>
    </row>
    <row r="4" spans="1:15" x14ac:dyDescent="0.2">
      <c r="A4" s="67"/>
      <c r="B4" s="67"/>
      <c r="C4" s="67"/>
      <c r="D4" s="29"/>
      <c r="F4" s="62"/>
      <c r="G4" s="62"/>
      <c r="H4" s="62"/>
      <c r="I4" s="62"/>
      <c r="J4" s="96"/>
    </row>
    <row r="5" spans="1:15" x14ac:dyDescent="0.2">
      <c r="A5" s="67"/>
      <c r="B5" s="67"/>
      <c r="C5" s="67"/>
      <c r="D5" s="29"/>
    </row>
    <row r="6" spans="1:15" ht="18.75" x14ac:dyDescent="0.3">
      <c r="A6" s="63" t="s">
        <v>30</v>
      </c>
      <c r="B6" s="63"/>
      <c r="C6" s="63"/>
      <c r="D6" s="63"/>
      <c r="E6" s="63"/>
      <c r="F6" s="63"/>
      <c r="G6" s="63"/>
      <c r="H6" s="63"/>
      <c r="I6" s="63"/>
      <c r="J6" s="63"/>
    </row>
    <row r="7" spans="1:15" ht="6" customHeight="1" x14ac:dyDescent="0.3">
      <c r="A7" s="2"/>
      <c r="B7" s="2"/>
      <c r="C7" s="2"/>
      <c r="D7" s="2"/>
      <c r="E7" s="2"/>
      <c r="F7" s="2"/>
      <c r="G7" s="2"/>
      <c r="H7" s="2"/>
      <c r="I7" s="2"/>
      <c r="J7" s="2"/>
    </row>
    <row r="8" spans="1:15" x14ac:dyDescent="0.2">
      <c r="A8" s="64"/>
      <c r="B8" s="64"/>
      <c r="C8" s="64"/>
      <c r="D8" s="64"/>
      <c r="E8" s="64"/>
      <c r="F8" s="64"/>
      <c r="G8" s="64"/>
      <c r="H8" s="64"/>
      <c r="I8" s="64"/>
      <c r="J8" s="64"/>
      <c r="K8" s="64"/>
    </row>
    <row r="9" spans="1:15" x14ac:dyDescent="0.2">
      <c r="A9" s="59"/>
      <c r="B9" s="59"/>
      <c r="C9" s="59"/>
      <c r="D9" s="59"/>
      <c r="E9" s="59"/>
      <c r="F9" s="59"/>
      <c r="G9" s="59"/>
      <c r="H9" s="59"/>
      <c r="I9" s="26"/>
    </row>
    <row r="10" spans="1:15" x14ac:dyDescent="0.2">
      <c r="A10" s="59"/>
      <c r="B10" s="59"/>
      <c r="C10" s="59"/>
      <c r="D10" s="59"/>
      <c r="E10" s="59"/>
      <c r="F10" s="59"/>
      <c r="G10" s="59"/>
      <c r="H10" s="59"/>
      <c r="I10" s="26"/>
    </row>
    <row r="12" spans="1:15" ht="28.5" customHeight="1" x14ac:dyDescent="0.2">
      <c r="A12" s="56"/>
      <c r="B12" s="56"/>
      <c r="C12" s="56"/>
      <c r="D12" s="56"/>
      <c r="E12" s="56"/>
      <c r="F12" s="56"/>
      <c r="G12" s="56"/>
      <c r="H12" s="56"/>
      <c r="I12" s="56"/>
      <c r="J12" s="56"/>
    </row>
    <row r="14" spans="1:15" ht="18" customHeight="1" x14ac:dyDescent="0.2">
      <c r="A14" s="3"/>
      <c r="B14" s="3"/>
      <c r="C14" s="3"/>
      <c r="D14" s="17"/>
      <c r="E14" s="60"/>
      <c r="F14" s="61"/>
      <c r="G14" s="61"/>
      <c r="H14" s="15"/>
      <c r="I14" s="15"/>
      <c r="J14" s="15"/>
      <c r="K14" s="15"/>
      <c r="O14" s="4"/>
    </row>
    <row r="15" spans="1:15" ht="18" customHeight="1" x14ac:dyDescent="0.2">
      <c r="A15" s="3" t="s">
        <v>31</v>
      </c>
      <c r="B15" s="3"/>
      <c r="C15" s="3"/>
      <c r="D15" s="3"/>
      <c r="E15" s="3"/>
      <c r="F15" s="3"/>
      <c r="G15" s="3"/>
      <c r="H15" s="3"/>
      <c r="I15" s="3"/>
      <c r="J15" s="3"/>
      <c r="O15" s="5"/>
    </row>
    <row r="16" spans="1:15" x14ac:dyDescent="0.2">
      <c r="A16" s="26"/>
      <c r="B16" s="26"/>
      <c r="C16" s="14"/>
      <c r="D16" s="14" t="s">
        <v>4</v>
      </c>
      <c r="E16" s="23"/>
      <c r="F16" s="14" t="s">
        <v>3</v>
      </c>
      <c r="G16" s="20"/>
      <c r="H16" s="26"/>
      <c r="I16" s="26"/>
      <c r="J16" s="26"/>
      <c r="O16" s="5"/>
    </row>
    <row r="17" spans="1:15" x14ac:dyDescent="0.2">
      <c r="A17" s="57" t="s">
        <v>32</v>
      </c>
      <c r="B17" s="58"/>
      <c r="C17" s="58"/>
      <c r="D17" s="58"/>
      <c r="E17" s="58"/>
      <c r="F17" s="58"/>
      <c r="G17" s="58"/>
      <c r="H17" s="58"/>
      <c r="I17" s="58"/>
      <c r="J17" s="58"/>
      <c r="O17" s="5"/>
    </row>
    <row r="18" spans="1:15" x14ac:dyDescent="0.2">
      <c r="A18" s="24"/>
      <c r="B18" s="25"/>
      <c r="C18" s="14"/>
      <c r="D18" s="14" t="s">
        <v>4</v>
      </c>
      <c r="E18" s="23"/>
      <c r="F18" s="14" t="s">
        <v>3</v>
      </c>
      <c r="G18" s="20"/>
      <c r="H18" s="25"/>
      <c r="I18" s="25"/>
      <c r="J18" s="25"/>
      <c r="O18" s="5"/>
    </row>
    <row r="19" spans="1:15" x14ac:dyDescent="0.2">
      <c r="O19" s="5"/>
    </row>
    <row r="21" spans="1:15" x14ac:dyDescent="0.2">
      <c r="A21" s="6" t="s">
        <v>0</v>
      </c>
      <c r="B21" s="94" t="s">
        <v>48</v>
      </c>
      <c r="C21" s="6" t="s">
        <v>33</v>
      </c>
      <c r="D21" s="18" t="s">
        <v>34</v>
      </c>
      <c r="E21" s="16" t="s">
        <v>1</v>
      </c>
      <c r="F21" s="7" t="s">
        <v>0</v>
      </c>
      <c r="G21" s="94" t="s">
        <v>48</v>
      </c>
      <c r="H21" s="6" t="s">
        <v>33</v>
      </c>
      <c r="I21" s="18" t="s">
        <v>34</v>
      </c>
      <c r="J21" s="52" t="s">
        <v>1</v>
      </c>
      <c r="K21" s="53"/>
    </row>
    <row r="22" spans="1:15" ht="14.25" customHeight="1" x14ac:dyDescent="0.2">
      <c r="A22" s="6">
        <v>1</v>
      </c>
      <c r="B22" s="8"/>
      <c r="C22" s="21" t="str">
        <f>IF($B22=Affectation!$B$1,VLOOKUP($E22,Affectation!$A$2:$C$11,2,0)," ")</f>
        <v xml:space="preserve"> </v>
      </c>
      <c r="D22" s="22" t="str">
        <f>IF($B22=Matrice!$A$1,VLOOKUP(C22,Matrice!$A$1:$P$43,2,0),IF($B22=Matrice!$C$1,VLOOKUP(C22,Matrice!$C$1:$P$43,2,0),IF($B22=Matrice!$E$1,VLOOKUP(C22,Matrice!$E$1:$P$26,2,0),IF($B22=Matrice!$G$1,VLOOKUP(C22,Matrice!$G$1:$P$26,2,0),IF($B22=Matrice!$I$1,VLOOKUP(C22,Matrice!$I$1:$P$26,2,0),IF($B22=Matrice!$K$1,VLOOKUP(C22,Matrice!$K$1:$P$197,2,0),IF($B22=Matrice!$M$1,VLOOKUP(C22,Matrice!$M$1:$P$26,2,0),IF($B22=Matrice!$O$1,VLOOKUP(C22,Matrice,2,0),""))))))))</f>
        <v/>
      </c>
      <c r="E22" s="39"/>
      <c r="F22" s="6">
        <v>21</v>
      </c>
      <c r="G22" s="8"/>
      <c r="H22" s="21" t="str">
        <f>IF($G22=Affectation!$B$1,VLOOKUP($J22,Affectation!$A$2:$C$11,2,0)," ")</f>
        <v xml:space="preserve"> </v>
      </c>
      <c r="I22" s="22" t="str">
        <f>IF($G22=Matrice!$A$1,VLOOKUP(H22,Matrice!$A$1:$N$43,2,0),IF($G22=Matrice!$C$1,VLOOKUP(H22,Matrice!$C$1:$N$43,2,0),IF($G22=Matrice!$E$1,VLOOKUP(H22,Matrice!$E$1:$N$26,2,0),IF($G22=Matrice!$G$1,VLOOKUP(H22,Matrice!$G$1:$N$26,2,0),IF($G22=Matrice!$I$1,VLOOKUP(H22,Matrice!$I$1:$N$26,2,0),IF($G22=Matrice!$K$1,VLOOKUP(H22,Matrice!$K$1:$N$197,2,0),IF($G22=Matrice!$M$1,VLOOKUP(H22,Matrice!$M$1:$N$26,2,0),"")))))))</f>
        <v/>
      </c>
      <c r="J22" s="54"/>
      <c r="K22" s="55"/>
      <c r="L22" s="9"/>
    </row>
    <row r="23" spans="1:15" ht="14.25" customHeight="1" x14ac:dyDescent="0.2">
      <c r="A23" s="6">
        <v>2</v>
      </c>
      <c r="B23" s="8"/>
      <c r="C23" s="21" t="str">
        <f>IF($B23=Affectation!$B$1,VLOOKUP($E23,Affectation!$A$2:$C$11,2,0)," ")</f>
        <v xml:space="preserve"> </v>
      </c>
      <c r="D23" s="22" t="str">
        <f>IF($B23=Matrice!$A$1,VLOOKUP(C23,Matrice!$A$1:$N$43,2,0),IF($B23=Matrice!$C$1,VLOOKUP(C23,Matrice!$C$1:$N$43,2,0),IF($B23=Matrice!$E$1,VLOOKUP(C23,Matrice!$E$1:$N$26,2,0),IF($B23=Matrice!$G$1,VLOOKUP(C23,Matrice!$G$1:$N$26,2,0),IF($B23=Matrice!$I$1,VLOOKUP(C23,Matrice!$I$1:$N$26,2,0),IF($B23=Matrice!$K$1,VLOOKUP(C23,Matrice!$K$1:$N$197,2,0),IF($B23=Matrice!$M$1,VLOOKUP(C23,Matrice!$M$1:$N$26,2,0),"")))))))</f>
        <v/>
      </c>
      <c r="E23" s="39"/>
      <c r="F23" s="6">
        <v>22</v>
      </c>
      <c r="G23" s="8"/>
      <c r="H23" s="21" t="str">
        <f>IF($G23=Affectation!$B$1,VLOOKUP($J23,Affectation!$A$2:$C$11,2,0)," ")</f>
        <v xml:space="preserve"> </v>
      </c>
      <c r="I23" s="22" t="str">
        <f>IF($G23=Matrice!$A$1,VLOOKUP(H23,Matrice!$A$1:$N$43,2,0),IF($G23=Matrice!$C$1,VLOOKUP(H23,Matrice!$C$1:$N$43,2,0),IF($G23=Matrice!$E$1,VLOOKUP(H23,Matrice!$E$1:$N$26,2,0),IF($G23=Matrice!$G$1,VLOOKUP(H23,Matrice!$G$1:$N$26,2,0),IF($G23=Matrice!$I$1,VLOOKUP(H23,Matrice!$I$1:$N$26,2,0),IF($G23=Matrice!$K$1,VLOOKUP(H23,Matrice!$K$1:$N$197,2,0),IF($G23=Matrice!$M$1,VLOOKUP(H23,Matrice!$M$1:$N$26,2,0),"")))))))</f>
        <v/>
      </c>
      <c r="J23" s="54"/>
      <c r="K23" s="55"/>
      <c r="L23" s="9"/>
    </row>
    <row r="24" spans="1:15" x14ac:dyDescent="0.2">
      <c r="A24" s="6">
        <v>3</v>
      </c>
      <c r="B24" s="8"/>
      <c r="C24" s="21" t="str">
        <f>IF($B24=Affectation!$B$1,VLOOKUP($E24,Affectation!$A$2:$C$11,2,0)," ")</f>
        <v xml:space="preserve"> </v>
      </c>
      <c r="D24" s="22" t="str">
        <f>IF($B24=Matrice!$A$1,VLOOKUP(C24,Matrice!$A$1:$N$43,2,0),IF($B24=Matrice!$C$1,VLOOKUP(C24,Matrice!$C$1:$N$43,2,0),IF($B24=Matrice!$E$1,VLOOKUP(C24,Matrice!$E$1:$N$26,2,0),IF($B24=Matrice!$G$1,VLOOKUP(C24,Matrice!$G$1:$N$26,2,0),IF($B24=Matrice!$I$1,VLOOKUP(C24,Matrice!$I$1:$N$26,2,0),IF($B24=Matrice!$K$1,VLOOKUP(C24,Matrice!$K$1:$N$197,2,0),IF($B24=Matrice!$M$1,VLOOKUP(C24,Matrice!$M$1:$N$26,2,0),"")))))))</f>
        <v/>
      </c>
      <c r="E24" s="39"/>
      <c r="F24" s="6">
        <v>23</v>
      </c>
      <c r="G24" s="8"/>
      <c r="H24" s="21" t="str">
        <f>IF($G24=Affectation!$B$1,VLOOKUP($J24,Affectation!$A$2:$C$11,2,0)," ")</f>
        <v xml:space="preserve"> </v>
      </c>
      <c r="I24" s="22" t="str">
        <f>IF($G24=Matrice!$A$1,VLOOKUP(H24,Matrice!$A$1:$N$43,2,0),IF($G24=Matrice!$C$1,VLOOKUP(H24,Matrice!$C$1:$N$43,2,0),IF($G24=Matrice!$E$1,VLOOKUP(H24,Matrice!$E$1:$N$26,2,0),IF($G24=Matrice!$G$1,VLOOKUP(H24,Matrice!$G$1:$N$26,2,0),IF($G24=Matrice!$I$1,VLOOKUP(H24,Matrice!$I$1:$N$26,2,0),IF($G24=Matrice!$K$1,VLOOKUP(H24,Matrice!$K$1:$N$197,2,0),IF($G24=Matrice!$M$1,VLOOKUP(H24,Matrice!$M$1:$N$26,2,0),"")))))))</f>
        <v/>
      </c>
      <c r="J24" s="54"/>
      <c r="K24" s="55"/>
      <c r="L24" s="9"/>
    </row>
    <row r="25" spans="1:15" x14ac:dyDescent="0.2">
      <c r="A25" s="6">
        <v>4</v>
      </c>
      <c r="B25" s="8"/>
      <c r="C25" s="21" t="str">
        <f>IF($B25=Affectation!$B$1,VLOOKUP($E25,Affectation!$A$2:$C$11,2,0)," ")</f>
        <v xml:space="preserve"> </v>
      </c>
      <c r="D25" s="22" t="str">
        <f>IF($B25=Matrice!$A$1,VLOOKUP(C25,Matrice!$A$1:$N$43,2,0),IF($B25=Matrice!$C$1,VLOOKUP(C25,Matrice!$C$1:$N$43,2,0),IF($B25=Matrice!$E$1,VLOOKUP(C25,Matrice!$E$1:$N$26,2,0),IF($B25=Matrice!$G$1,VLOOKUP(C25,Matrice!$G$1:$N$26,2,0),IF($B25=Matrice!$I$1,VLOOKUP(C25,Matrice!$I$1:$N$26,2,0),IF($B25=Matrice!$K$1,VLOOKUP(C25,Matrice!$K$1:$N$197,2,0),IF($B25=Matrice!$M$1,VLOOKUP(C25,Matrice!$M$1:$N$26,2,0),"")))))))</f>
        <v/>
      </c>
      <c r="E25" s="39"/>
      <c r="F25" s="6">
        <v>24</v>
      </c>
      <c r="G25" s="8"/>
      <c r="H25" s="21" t="str">
        <f>IF($G25=Affectation!$B$1,VLOOKUP($J25,Affectation!$A$2:$C$11,2,0)," ")</f>
        <v xml:space="preserve"> </v>
      </c>
      <c r="I25" s="22" t="str">
        <f>IF($G25=Matrice!$A$1,VLOOKUP(H25,Matrice!$A$1:$N$43,2,0),IF($G25=Matrice!$C$1,VLOOKUP(H25,Matrice!$C$1:$N$43,2,0),IF($G25=Matrice!$E$1,VLOOKUP(H25,Matrice!$E$1:$N$26,2,0),IF($G25=Matrice!$G$1,VLOOKUP(H25,Matrice!$G$1:$N$26,2,0),IF($G25=Matrice!$I$1,VLOOKUP(H25,Matrice!$I$1:$N$26,2,0),IF($G25=Matrice!$K$1,VLOOKUP(H25,Matrice!$K$1:$N$197,2,0),IF($G25=Matrice!$M$1,VLOOKUP(H25,Matrice!$M$1:$N$26,2,0),"")))))))</f>
        <v/>
      </c>
      <c r="J25" s="54"/>
      <c r="K25" s="55"/>
      <c r="L25" s="9"/>
    </row>
    <row r="26" spans="1:15" x14ac:dyDescent="0.2">
      <c r="A26" s="6">
        <v>5</v>
      </c>
      <c r="B26" s="8"/>
      <c r="C26" s="21" t="str">
        <f>IF($B26=Affectation!$B$1,VLOOKUP($E26,Affectation!$A$2:$C$11,2,0)," ")</f>
        <v xml:space="preserve"> </v>
      </c>
      <c r="D26" s="22" t="str">
        <f>IF($B26=Matrice!$A$1,VLOOKUP(C26,Matrice!$A$1:$N$43,2,0),IF($B26=Matrice!$C$1,VLOOKUP(C26,Matrice!$C$1:$N$43,2,0),IF($B26=Matrice!$E$1,VLOOKUP(C26,Matrice!$E$1:$N$26,2,0),IF($B26=Matrice!$G$1,VLOOKUP(C26,Matrice!$G$1:$N$26,2,0),IF($B26=Matrice!$I$1,VLOOKUP(C26,Matrice!$I$1:$N$26,2,0),IF($B26=Matrice!$K$1,VLOOKUP(C26,Matrice!$K$1:$N$197,2,0),IF($B26=Matrice!$M$1,VLOOKUP(C26,Matrice!$M$1:$N$26,2,0),"")))))))</f>
        <v/>
      </c>
      <c r="E26" s="39"/>
      <c r="F26" s="6">
        <v>25</v>
      </c>
      <c r="G26" s="8"/>
      <c r="H26" s="21" t="str">
        <f>IF($G26=Affectation!$B$1,VLOOKUP($J26,Affectation!$A$2:$C$11,2,0)," ")</f>
        <v xml:space="preserve"> </v>
      </c>
      <c r="I26" s="22" t="str">
        <f>IF($G26=Matrice!$A$1,VLOOKUP(H26,Matrice!$A$1:$N$43,2,0),IF($G26=Matrice!$C$1,VLOOKUP(H26,Matrice!$C$1:$N$43,2,0),IF($G26=Matrice!$E$1,VLOOKUP(H26,Matrice!$E$1:$N$26,2,0),IF($G26=Matrice!$G$1,VLOOKUP(H26,Matrice!$G$1:$N$26,2,0),IF($G26=Matrice!$I$1,VLOOKUP(H26,Matrice!$I$1:$N$26,2,0),IF($G26=Matrice!$K$1,VLOOKUP(H26,Matrice!$K$1:$N$197,2,0),IF($G26=Matrice!$M$1,VLOOKUP(H26,Matrice!$M$1:$N$26,2,0),"")))))))</f>
        <v/>
      </c>
      <c r="J26" s="54"/>
      <c r="K26" s="55"/>
      <c r="L26" s="9"/>
    </row>
    <row r="27" spans="1:15" x14ac:dyDescent="0.2">
      <c r="A27" s="6">
        <v>6</v>
      </c>
      <c r="B27" s="8"/>
      <c r="C27" s="21" t="str">
        <f>IF($B27=Affectation!$B$1,VLOOKUP($E27,Affectation!$A$2:$C$11,2,0)," ")</f>
        <v xml:space="preserve"> </v>
      </c>
      <c r="D27" s="22" t="str">
        <f>IF($B27=Matrice!$A$1,VLOOKUP(C27,Matrice!$A$1:$N$43,2,0),IF($B27=Matrice!$C$1,VLOOKUP(C27,Matrice!$C$1:$N$43,2,0),IF($B27=Matrice!$E$1,VLOOKUP(C27,Matrice!$E$1:$N$26,2,0),IF($B27=Matrice!$G$1,VLOOKUP(C27,Matrice!$G$1:$N$26,2,0),IF($B27=Matrice!$I$1,VLOOKUP(C27,Matrice!$I$1:$N$26,2,0),IF($B27=Matrice!$K$1,VLOOKUP(C27,Matrice!$K$1:$N$197,2,0),IF($B27=Matrice!$M$1,VLOOKUP(C27,Matrice!$M$1:$N$26,2,0),"")))))))</f>
        <v/>
      </c>
      <c r="E27" s="39"/>
      <c r="F27" s="6">
        <v>26</v>
      </c>
      <c r="G27" s="8"/>
      <c r="H27" s="21" t="str">
        <f>IF($G27=Affectation!$B$1,VLOOKUP($J27,Affectation!$A$2:$C$11,2,0)," ")</f>
        <v xml:space="preserve"> </v>
      </c>
      <c r="I27" s="22" t="str">
        <f>IF($G27=Matrice!$A$1,VLOOKUP(H27,Matrice!$A$1:$N$43,2,0),IF($G27=Matrice!$C$1,VLOOKUP(H27,Matrice!$C$1:$N$43,2,0),IF($G27=Matrice!$E$1,VLOOKUP(H27,Matrice!$E$1:$N$26,2,0),IF($G27=Matrice!$G$1,VLOOKUP(H27,Matrice!$G$1:$N$26,2,0),IF($G27=Matrice!$I$1,VLOOKUP(H27,Matrice!$I$1:$N$26,2,0),IF($G27=Matrice!$K$1,VLOOKUP(H27,Matrice!$K$1:$N$197,2,0),IF($G27=Matrice!$M$1,VLOOKUP(H27,Matrice!$M$1:$N$26,2,0),"")))))))</f>
        <v/>
      </c>
      <c r="J27" s="54"/>
      <c r="K27" s="55"/>
      <c r="L27" s="9"/>
    </row>
    <row r="28" spans="1:15" x14ac:dyDescent="0.2">
      <c r="A28" s="6">
        <v>7</v>
      </c>
      <c r="B28" s="8"/>
      <c r="C28" s="21" t="str">
        <f>IF($B28=Affectation!$B$1,VLOOKUP($E28,Affectation!$A$2:$C$11,2,0)," ")</f>
        <v xml:space="preserve"> </v>
      </c>
      <c r="D28" s="22" t="str">
        <f>IF($B28=Matrice!$A$1,VLOOKUP(C28,Matrice!$A$1:$N$43,2,0),IF($B28=Matrice!$C$1,VLOOKUP(C28,Matrice!$C$1:$N$43,2,0),IF($B28=Matrice!$E$1,VLOOKUP(C28,Matrice!$E$1:$N$26,2,0),IF($B28=Matrice!$G$1,VLOOKUP(C28,Matrice!$G$1:$N$26,2,0),IF($B28=Matrice!$I$1,VLOOKUP(C28,Matrice!$I$1:$N$26,2,0),IF($B28=Matrice!$K$1,VLOOKUP(C28,Matrice!$K$1:$N$197,2,0),IF($B28=Matrice!$M$1,VLOOKUP(C28,Matrice!$M$1:$N$26,2,0),"")))))))</f>
        <v/>
      </c>
      <c r="E28" s="39"/>
      <c r="F28" s="6">
        <v>27</v>
      </c>
      <c r="G28" s="8"/>
      <c r="H28" s="21" t="str">
        <f>IF($G28=Affectation!$B$1,VLOOKUP($J28,Affectation!$A$2:$C$11,2,0)," ")</f>
        <v xml:space="preserve"> </v>
      </c>
      <c r="I28" s="22" t="str">
        <f>IF($G28=Matrice!$A$1,VLOOKUP(H28,Matrice!$A$1:$N$43,2,0),IF($G28=Matrice!$C$1,VLOOKUP(H28,Matrice!$C$1:$N$43,2,0),IF($G28=Matrice!$E$1,VLOOKUP(H28,Matrice!$E$1:$N$26,2,0),IF($G28=Matrice!$G$1,VLOOKUP(H28,Matrice!$G$1:$N$26,2,0),IF($G28=Matrice!$I$1,VLOOKUP(H28,Matrice!$I$1:$N$26,2,0),IF($G28=Matrice!$K$1,VLOOKUP(H28,Matrice!$K$1:$N$197,2,0),IF($G28=Matrice!$M$1,VLOOKUP(H28,Matrice!$M$1:$N$26,2,0),"")))))))</f>
        <v/>
      </c>
      <c r="J28" s="54"/>
      <c r="K28" s="55"/>
      <c r="L28" s="9"/>
      <c r="M28" s="10"/>
      <c r="N28" s="10"/>
    </row>
    <row r="29" spans="1:15" x14ac:dyDescent="0.2">
      <c r="A29" s="6">
        <v>8</v>
      </c>
      <c r="B29" s="8"/>
      <c r="C29" s="21" t="str">
        <f>IF($B29=Affectation!$B$1,VLOOKUP($E29,Affectation!$A$2:$C$11,2,0)," ")</f>
        <v xml:space="preserve"> </v>
      </c>
      <c r="D29" s="22" t="str">
        <f>IF($B29=Matrice!$A$1,VLOOKUP(C29,Matrice!$A$1:$N$43,2,0),IF($B29=Matrice!$C$1,VLOOKUP(C29,Matrice!$C$1:$N$43,2,0),IF($B29=Matrice!$E$1,VLOOKUP(C29,Matrice!$E$1:$N$26,2,0),IF($B29=Matrice!$G$1,VLOOKUP(C29,Matrice!$G$1:$N$26,2,0),IF($B29=Matrice!$I$1,VLOOKUP(C29,Matrice!$I$1:$N$26,2,0),IF($B29=Matrice!$K$1,VLOOKUP(C29,Matrice!$K$1:$N$197,2,0),IF($B29=Matrice!$M$1,VLOOKUP(C29,Matrice!$M$1:$N$26,2,0),"")))))))</f>
        <v/>
      </c>
      <c r="E29" s="39"/>
      <c r="F29" s="6">
        <v>28</v>
      </c>
      <c r="G29" s="8"/>
      <c r="H29" s="21" t="str">
        <f>IF($G29=Affectation!$B$1,VLOOKUP($J29,Affectation!$A$2:$C$11,2,0)," ")</f>
        <v xml:space="preserve"> </v>
      </c>
      <c r="I29" s="22" t="str">
        <f>IF($G29=Matrice!$A$1,VLOOKUP(H29,Matrice!$A$1:$N$43,2,0),IF($G29=Matrice!$C$1,VLOOKUP(H29,Matrice!$C$1:$N$43,2,0),IF($G29=Matrice!$E$1,VLOOKUP(H29,Matrice!$E$1:$N$26,2,0),IF($G29=Matrice!$G$1,VLOOKUP(H29,Matrice!$G$1:$N$26,2,0),IF($G29=Matrice!$I$1,VLOOKUP(H29,Matrice!$I$1:$N$26,2,0),IF($G29=Matrice!$K$1,VLOOKUP(H29,Matrice!$K$1:$N$197,2,0),IF($G29=Matrice!$M$1,VLOOKUP(H29,Matrice!$M$1:$N$26,2,0),"")))))))</f>
        <v/>
      </c>
      <c r="J29" s="54"/>
      <c r="K29" s="55"/>
      <c r="L29" s="9"/>
    </row>
    <row r="30" spans="1:15" x14ac:dyDescent="0.2">
      <c r="A30" s="6">
        <v>9</v>
      </c>
      <c r="B30" s="8"/>
      <c r="C30" s="21" t="str">
        <f>IF($B30=Affectation!$B$1,VLOOKUP($E30,Affectation!$A$2:$C$11,2,0)," ")</f>
        <v xml:space="preserve"> </v>
      </c>
      <c r="D30" s="22" t="str">
        <f>IF($B30=Matrice!$A$1,VLOOKUP(C30,Matrice!$A$1:$N$43,2,0),IF($B30=Matrice!$C$1,VLOOKUP(C30,Matrice!$C$1:$N$43,2,0),IF($B30=Matrice!$E$1,VLOOKUP(C30,Matrice!$E$1:$N$26,2,0),IF($B30=Matrice!$G$1,VLOOKUP(C30,Matrice!$G$1:$N$26,2,0),IF($B30=Matrice!$I$1,VLOOKUP(C30,Matrice!$I$1:$N$26,2,0),IF($B30=Matrice!$K$1,VLOOKUP(C30,Matrice!$K$1:$N$197,2,0),IF($B30=Matrice!$M$1,VLOOKUP(C30,Matrice!$M$1:$N$26,2,0),"")))))))</f>
        <v/>
      </c>
      <c r="E30" s="39"/>
      <c r="F30" s="6">
        <v>29</v>
      </c>
      <c r="G30" s="8"/>
      <c r="H30" s="21" t="str">
        <f>IF($G30=Affectation!$B$1,VLOOKUP($J30,Affectation!$A$2:$C$11,2,0)," ")</f>
        <v xml:space="preserve"> </v>
      </c>
      <c r="I30" s="22" t="str">
        <f>IF($G30=Matrice!$A$1,VLOOKUP(H30,Matrice!$A$1:$N$43,2,0),IF($G30=Matrice!$C$1,VLOOKUP(H30,Matrice!$C$1:$N$43,2,0),IF($G30=Matrice!$E$1,VLOOKUP(H30,Matrice!$E$1:$N$26,2,0),IF($G30=Matrice!$G$1,VLOOKUP(H30,Matrice!$G$1:$N$26,2,0),IF($G30=Matrice!$I$1,VLOOKUP(H30,Matrice!$I$1:$N$26,2,0),IF($G30=Matrice!$K$1,VLOOKUP(H30,Matrice!$K$1:$N$197,2,0),IF($G30=Matrice!$M$1,VLOOKUP(H30,Matrice!$M$1:$N$26,2,0),"")))))))</f>
        <v/>
      </c>
      <c r="J30" s="54"/>
      <c r="K30" s="55"/>
      <c r="L30" s="9"/>
    </row>
    <row r="31" spans="1:15" x14ac:dyDescent="0.2">
      <c r="A31" s="6">
        <v>10</v>
      </c>
      <c r="B31" s="8"/>
      <c r="C31" s="21" t="str">
        <f>IF($B31=Affectation!$B$1,VLOOKUP($E31,Affectation!$A$2:$C$11,2,0)," ")</f>
        <v xml:space="preserve"> </v>
      </c>
      <c r="D31" s="22" t="str">
        <f>IF($B31=Matrice!$A$1,VLOOKUP(C31,Matrice!$A$1:$N$43,2,0),IF($B31=Matrice!$C$1,VLOOKUP(C31,Matrice!$C$1:$N$43,2,0),IF($B31=Matrice!$E$1,VLOOKUP(C31,Matrice!$E$1:$N$26,2,0),IF($B31=Matrice!$G$1,VLOOKUP(C31,Matrice!$G$1:$N$26,2,0),IF($B31=Matrice!$I$1,VLOOKUP(C31,Matrice!$I$1:$N$26,2,0),IF($B31=Matrice!$K$1,VLOOKUP(C31,Matrice!$K$1:$N$197,2,0),IF($B31=Matrice!$M$1,VLOOKUP(C31,Matrice!$M$1:$N$26,2,0),"")))))))</f>
        <v/>
      </c>
      <c r="E31" s="39"/>
      <c r="F31" s="6">
        <v>30</v>
      </c>
      <c r="G31" s="8"/>
      <c r="H31" s="21" t="str">
        <f>IF($G31=Affectation!$B$1,VLOOKUP($J31,Affectation!$A$2:$C$11,2,0)," ")</f>
        <v xml:space="preserve"> </v>
      </c>
      <c r="I31" s="22" t="str">
        <f>IF($G31=Matrice!$A$1,VLOOKUP(H31,Matrice!$A$1:$N$43,2,0),IF($G31=Matrice!$C$1,VLOOKUP(H31,Matrice!$C$1:$N$43,2,0),IF($G31=Matrice!$E$1,VLOOKUP(H31,Matrice!$E$1:$N$26,2,0),IF($G31=Matrice!$G$1,VLOOKUP(H31,Matrice!$G$1:$N$26,2,0),IF($G31=Matrice!$I$1,VLOOKUP(H31,Matrice!$I$1:$N$26,2,0),IF($G31=Matrice!$K$1,VLOOKUP(H31,Matrice!$K$1:$N$197,2,0),IF($G31=Matrice!$M$1,VLOOKUP(H31,Matrice!$M$1:$N$26,2,0),"")))))))</f>
        <v/>
      </c>
      <c r="J31" s="54"/>
      <c r="K31" s="55"/>
      <c r="L31" s="9"/>
    </row>
    <row r="32" spans="1:15" x14ac:dyDescent="0.2">
      <c r="A32" s="6">
        <v>11</v>
      </c>
      <c r="B32" s="8"/>
      <c r="C32" s="21" t="str">
        <f>IF($B32=Affectation!$B$1,VLOOKUP($E32,Affectation!$A$2:$C$11,2,0)," ")</f>
        <v xml:space="preserve"> </v>
      </c>
      <c r="D32" s="22" t="str">
        <f>IF($B32=Matrice!$A$1,VLOOKUP(C32,Matrice!$A$1:$N$43,2,0),IF($B32=Matrice!$C$1,VLOOKUP(C32,Matrice!$C$1:$N$43,2,0),IF($B32=Matrice!$E$1,VLOOKUP(C32,Matrice!$E$1:$N$26,2,0),IF($B32=Matrice!$G$1,VLOOKUP(C32,Matrice!$G$1:$N$26,2,0),IF($B32=Matrice!$I$1,VLOOKUP(C32,Matrice!$I$1:$N$26,2,0),IF($B32=Matrice!$K$1,VLOOKUP(C32,Matrice!$K$1:$N$197,2,0),IF($B32=Matrice!$M$1,VLOOKUP(C32,Matrice!$M$1:$N$26,2,0),"")))))))</f>
        <v/>
      </c>
      <c r="E32" s="39"/>
      <c r="F32" s="6">
        <v>31</v>
      </c>
      <c r="G32" s="8"/>
      <c r="H32" s="21" t="str">
        <f>IF($G32=Affectation!$B$1,VLOOKUP($J32,Affectation!$A$2:$C$11,2,0)," ")</f>
        <v xml:space="preserve"> </v>
      </c>
      <c r="I32" s="22" t="str">
        <f>IF($G32=Matrice!$A$1,VLOOKUP(H32,Matrice!$A$1:$N$43,2,0),IF($G32=Matrice!$C$1,VLOOKUP(H32,Matrice!$C$1:$N$43,2,0),IF($G32=Matrice!$E$1,VLOOKUP(H32,Matrice!$E$1:$N$26,2,0),IF($G32=Matrice!$G$1,VLOOKUP(H32,Matrice!$G$1:$N$26,2,0),IF($G32=Matrice!$I$1,VLOOKUP(H32,Matrice!$I$1:$N$26,2,0),IF($G32=Matrice!$K$1,VLOOKUP(H32,Matrice!$K$1:$N$197,2,0),IF($G32=Matrice!$M$1,VLOOKUP(H32,Matrice!$M$1:$N$26,2,0),"")))))))</f>
        <v/>
      </c>
      <c r="J32" s="54"/>
      <c r="K32" s="55"/>
      <c r="L32" s="9"/>
    </row>
    <row r="33" spans="1:12" x14ac:dyDescent="0.2">
      <c r="A33" s="6">
        <v>12</v>
      </c>
      <c r="B33" s="8"/>
      <c r="C33" s="21" t="str">
        <f>IF($B33=Affectation!$B$1,VLOOKUP($E33,Affectation!$A$2:$C$11,2,0)," ")</f>
        <v xml:space="preserve"> </v>
      </c>
      <c r="D33" s="22" t="str">
        <f>IF($B33=Matrice!$A$1,VLOOKUP(C33,Matrice!$A$1:$N$43,2,0),IF($B33=Matrice!$C$1,VLOOKUP(C33,Matrice!$C$1:$N$43,2,0),IF($B33=Matrice!$E$1,VLOOKUP(C33,Matrice!$E$1:$N$26,2,0),IF($B33=Matrice!$G$1,VLOOKUP(C33,Matrice!$G$1:$N$26,2,0),IF($B33=Matrice!$I$1,VLOOKUP(C33,Matrice!$I$1:$N$26,2,0),IF($B33=Matrice!$K$1,VLOOKUP(C33,Matrice!$K$1:$N$197,2,0),IF($B33=Matrice!$M$1,VLOOKUP(C33,Matrice!$M$1:$N$26,2,0),"")))))))</f>
        <v/>
      </c>
      <c r="E33" s="39"/>
      <c r="F33" s="6">
        <v>32</v>
      </c>
      <c r="G33" s="8"/>
      <c r="H33" s="21" t="str">
        <f>IF($G33=Affectation!$B$1,VLOOKUP($J33,Affectation!$A$2:$C$11,2,0)," ")</f>
        <v xml:space="preserve"> </v>
      </c>
      <c r="I33" s="22" t="str">
        <f>IF($G33=Matrice!$A$1,VLOOKUP(H33,Matrice!$A$1:$N$43,2,0),IF($G33=Matrice!$C$1,VLOOKUP(H33,Matrice!$C$1:$N$43,2,0),IF($G33=Matrice!$E$1,VLOOKUP(H33,Matrice!$E$1:$N$26,2,0),IF($G33=Matrice!$G$1,VLOOKUP(H33,Matrice!$G$1:$N$26,2,0),IF($G33=Matrice!$I$1,VLOOKUP(H33,Matrice!$I$1:$N$26,2,0),IF($G33=Matrice!$K$1,VLOOKUP(H33,Matrice!$K$1:$N$197,2,0),IF($G33=Matrice!$M$1,VLOOKUP(H33,Matrice!$M$1:$N$26,2,0),"")))))))</f>
        <v/>
      </c>
      <c r="J33" s="54"/>
      <c r="K33" s="55"/>
      <c r="L33" s="9"/>
    </row>
    <row r="34" spans="1:12" x14ac:dyDescent="0.2">
      <c r="A34" s="6">
        <v>13</v>
      </c>
      <c r="B34" s="8"/>
      <c r="C34" s="21" t="str">
        <f>IF($B34=Affectation!$B$1,VLOOKUP($E34,Affectation!$A$2:$C$11,2,0)," ")</f>
        <v xml:space="preserve"> </v>
      </c>
      <c r="D34" s="22" t="str">
        <f>IF($B34=Matrice!$A$1,VLOOKUP(C34,Matrice!$A$1:$N$43,2,0),IF($B34=Matrice!$C$1,VLOOKUP(C34,Matrice!$C$1:$N$43,2,0),IF($B34=Matrice!$E$1,VLOOKUP(C34,Matrice!$E$1:$N$26,2,0),IF($B34=Matrice!$G$1,VLOOKUP(C34,Matrice!$G$1:$N$26,2,0),IF($B34=Matrice!$I$1,VLOOKUP(C34,Matrice!$I$1:$N$26,2,0),IF($B34=Matrice!$K$1,VLOOKUP(C34,Matrice!$K$1:$N$197,2,0),IF($B34=Matrice!$M$1,VLOOKUP(C34,Matrice!$M$1:$N$26,2,0),"")))))))</f>
        <v/>
      </c>
      <c r="E34" s="39"/>
      <c r="F34" s="6">
        <v>33</v>
      </c>
      <c r="G34" s="8"/>
      <c r="H34" s="21" t="str">
        <f>IF($G34=Affectation!$B$1,VLOOKUP($J34,Affectation!$A$2:$C$11,2,0)," ")</f>
        <v xml:space="preserve"> </v>
      </c>
      <c r="I34" s="22" t="str">
        <f>IF($G34=Matrice!$A$1,VLOOKUP(H34,Matrice!$A$1:$N$43,2,0),IF($G34=Matrice!$C$1,VLOOKUP(H34,Matrice!$C$1:$N$43,2,0),IF($G34=Matrice!$E$1,VLOOKUP(H34,Matrice!$E$1:$N$26,2,0),IF($G34=Matrice!$G$1,VLOOKUP(H34,Matrice!$G$1:$N$26,2,0),IF($G34=Matrice!$I$1,VLOOKUP(H34,Matrice!$I$1:$N$26,2,0),IF($G34=Matrice!$K$1,VLOOKUP(H34,Matrice!$K$1:$N$197,2,0),IF($G34=Matrice!$M$1,VLOOKUP(H34,Matrice!$M$1:$N$26,2,0),"")))))))</f>
        <v/>
      </c>
      <c r="J34" s="54"/>
      <c r="K34" s="55"/>
      <c r="L34" s="9"/>
    </row>
    <row r="35" spans="1:12" x14ac:dyDescent="0.2">
      <c r="A35" s="6">
        <v>14</v>
      </c>
      <c r="B35" s="8"/>
      <c r="C35" s="21" t="str">
        <f>IF($B35=Affectation!$B$1,VLOOKUP($E35,Affectation!$A$2:$C$11,2,0)," ")</f>
        <v xml:space="preserve"> </v>
      </c>
      <c r="D35" s="22" t="str">
        <f>IF($B35=Matrice!$A$1,VLOOKUP(C35,Matrice!$A$1:$N$43,2,0),IF($B35=Matrice!$C$1,VLOOKUP(C35,Matrice!$C$1:$N$43,2,0),IF($B35=Matrice!$E$1,VLOOKUP(C35,Matrice!$E$1:$N$26,2,0),IF($B35=Matrice!$G$1,VLOOKUP(C35,Matrice!$G$1:$N$26,2,0),IF($B35=Matrice!$I$1,VLOOKUP(C35,Matrice!$I$1:$N$26,2,0),IF($B35=Matrice!$K$1,VLOOKUP(C35,Matrice!$K$1:$N$197,2,0),IF($B35=Matrice!$M$1,VLOOKUP(C35,Matrice!$M$1:$N$26,2,0),"")))))))</f>
        <v/>
      </c>
      <c r="E35" s="39"/>
      <c r="F35" s="6">
        <v>34</v>
      </c>
      <c r="G35" s="8"/>
      <c r="H35" s="21" t="str">
        <f>IF($G35=Affectation!$B$1,VLOOKUP($J35,Affectation!$A$2:$C$11,2,0)," ")</f>
        <v xml:space="preserve"> </v>
      </c>
      <c r="I35" s="22" t="str">
        <f>IF($G35=Matrice!$A$1,VLOOKUP(H35,Matrice!$A$1:$N$43,2,0),IF($G35=Matrice!$C$1,VLOOKUP(H35,Matrice!$C$1:$N$43,2,0),IF($G35=Matrice!$E$1,VLOOKUP(H35,Matrice!$E$1:$N$26,2,0),IF($G35=Matrice!$G$1,VLOOKUP(H35,Matrice!$G$1:$N$26,2,0),IF($G35=Matrice!$I$1,VLOOKUP(H35,Matrice!$I$1:$N$26,2,0),IF($G35=Matrice!$K$1,VLOOKUP(H35,Matrice!$K$1:$N$197,2,0),IF($G35=Matrice!$M$1,VLOOKUP(H35,Matrice!$M$1:$N$26,2,0),"")))))))</f>
        <v/>
      </c>
      <c r="J35" s="54"/>
      <c r="K35" s="55"/>
      <c r="L35" s="9"/>
    </row>
    <row r="36" spans="1:12" x14ac:dyDescent="0.2">
      <c r="A36" s="6">
        <v>15</v>
      </c>
      <c r="B36" s="8"/>
      <c r="C36" s="21" t="str">
        <f>IF($B36=Affectation!$B$1,VLOOKUP($E36,Affectation!$A$2:$C$11,2,0)," ")</f>
        <v xml:space="preserve"> </v>
      </c>
      <c r="D36" s="22" t="str">
        <f>IF($B36=Matrice!$A$1,VLOOKUP(C36,Matrice!$A$1:$N$43,2,0),IF($B36=Matrice!$C$1,VLOOKUP(C36,Matrice!$C$1:$N$43,2,0),IF($B36=Matrice!$E$1,VLOOKUP(C36,Matrice!$E$1:$N$26,2,0),IF($B36=Matrice!$G$1,VLOOKUP(C36,Matrice!$G$1:$N$26,2,0),IF($B36=Matrice!$I$1,VLOOKUP(C36,Matrice!$I$1:$N$26,2,0),IF($B36=Matrice!$K$1,VLOOKUP(C36,Matrice!$K$1:$N$197,2,0),IF($B36=Matrice!$M$1,VLOOKUP(C36,Matrice!$M$1:$N$26,2,0),"")))))))</f>
        <v/>
      </c>
      <c r="E36" s="39"/>
      <c r="F36" s="6">
        <v>35</v>
      </c>
      <c r="G36" s="8"/>
      <c r="H36" s="21" t="str">
        <f>IF($G36=Affectation!$B$1,VLOOKUP($J36,Affectation!$A$2:$C$11,2,0)," ")</f>
        <v xml:space="preserve"> </v>
      </c>
      <c r="I36" s="22" t="str">
        <f>IF($G36=Matrice!$A$1,VLOOKUP(H36,Matrice!$A$1:$N$43,2,0),IF($G36=Matrice!$C$1,VLOOKUP(H36,Matrice!$C$1:$N$43,2,0),IF($G36=Matrice!$E$1,VLOOKUP(H36,Matrice!$E$1:$N$26,2,0),IF($G36=Matrice!$G$1,VLOOKUP(H36,Matrice!$G$1:$N$26,2,0),IF($G36=Matrice!$I$1,VLOOKUP(H36,Matrice!$I$1:$N$26,2,0),IF($G36=Matrice!$K$1,VLOOKUP(H36,Matrice!$K$1:$N$197,2,0),IF($G36=Matrice!$M$1,VLOOKUP(H36,Matrice!$M$1:$N$26,2,0),"")))))))</f>
        <v/>
      </c>
      <c r="J36" s="54"/>
      <c r="K36" s="55"/>
      <c r="L36" s="9"/>
    </row>
    <row r="37" spans="1:12" x14ac:dyDescent="0.2">
      <c r="A37" s="6">
        <v>16</v>
      </c>
      <c r="B37" s="8"/>
      <c r="C37" s="21" t="str">
        <f>IF($B37=Affectation!$B$1,VLOOKUP($E37,Affectation!$A$2:$C$11,2,0)," ")</f>
        <v xml:space="preserve"> </v>
      </c>
      <c r="D37" s="22" t="str">
        <f>IF($B37=Matrice!$A$1,VLOOKUP(C37,Matrice!$A$1:$N$43,2,0),IF($B37=Matrice!$C$1,VLOOKUP(C37,Matrice!$C$1:$N$43,2,0),IF($B37=Matrice!$E$1,VLOOKUP(C37,Matrice!$E$1:$N$26,2,0),IF($B37=Matrice!$G$1,VLOOKUP(C37,Matrice!$G$1:$N$26,2,0),IF($B37=Matrice!$I$1,VLOOKUP(C37,Matrice!$I$1:$N$26,2,0),IF($B37=Matrice!$K$1,VLOOKUP(C37,Matrice!$K$1:$N$197,2,0),IF($B37=Matrice!$M$1,VLOOKUP(C37,Matrice!$M$1:$N$26,2,0),"")))))))</f>
        <v/>
      </c>
      <c r="E37" s="39"/>
      <c r="F37" s="6">
        <v>36</v>
      </c>
      <c r="G37" s="8"/>
      <c r="H37" s="21" t="str">
        <f>IF($G37=Affectation!$B$1,VLOOKUP($J37,Affectation!$A$2:$C$11,2,0)," ")</f>
        <v xml:space="preserve"> </v>
      </c>
      <c r="I37" s="22" t="str">
        <f>IF($G37=Matrice!$A$1,VLOOKUP(H37,Matrice!$A$1:$N$43,2,0),IF($G37=Matrice!$C$1,VLOOKUP(H37,Matrice!$C$1:$N$43,2,0),IF($G37=Matrice!$E$1,VLOOKUP(H37,Matrice!$E$1:$N$26,2,0),IF($G37=Matrice!$G$1,VLOOKUP(H37,Matrice!$G$1:$N$26,2,0),IF($G37=Matrice!$I$1,VLOOKUP(H37,Matrice!$I$1:$N$26,2,0),IF($G37=Matrice!$K$1,VLOOKUP(H37,Matrice!$K$1:$N$197,2,0),IF($G37=Matrice!$M$1,VLOOKUP(H37,Matrice!$M$1:$N$26,2,0),"")))))))</f>
        <v/>
      </c>
      <c r="J37" s="54"/>
      <c r="K37" s="55"/>
      <c r="L37" s="9"/>
    </row>
    <row r="38" spans="1:12" x14ac:dyDescent="0.2">
      <c r="A38" s="6">
        <v>17</v>
      </c>
      <c r="B38" s="8"/>
      <c r="C38" s="21" t="str">
        <f>IF($B38=Affectation!$B$1,VLOOKUP($E38,Affectation!$A$2:$C$11,2,0)," ")</f>
        <v xml:space="preserve"> </v>
      </c>
      <c r="D38" s="22" t="str">
        <f>IF($B38=Matrice!$A$1,VLOOKUP(C38,Matrice!$A$1:$N$43,2,0),IF($B38=Matrice!$C$1,VLOOKUP(C38,Matrice!$C$1:$N$43,2,0),IF($B38=Matrice!$E$1,VLOOKUP(C38,Matrice!$E$1:$N$26,2,0),IF($B38=Matrice!$G$1,VLOOKUP(C38,Matrice!$G$1:$N$26,2,0),IF($B38=Matrice!$I$1,VLOOKUP(C38,Matrice!$I$1:$N$26,2,0),IF($B38=Matrice!$K$1,VLOOKUP(C38,Matrice!$K$1:$N$197,2,0),IF($B38=Matrice!$M$1,VLOOKUP(C38,Matrice!$M$1:$N$26,2,0),"")))))))</f>
        <v/>
      </c>
      <c r="E38" s="39"/>
      <c r="F38" s="6">
        <v>37</v>
      </c>
      <c r="G38" s="8"/>
      <c r="H38" s="21" t="str">
        <f>IF($G38=Affectation!$B$1,VLOOKUP($J38,Affectation!$A$2:$C$11,2,0)," ")</f>
        <v xml:space="preserve"> </v>
      </c>
      <c r="I38" s="22" t="str">
        <f>IF($G38=Matrice!$A$1,VLOOKUP(H38,Matrice!$A$1:$N$43,2,0),IF($G38=Matrice!$C$1,VLOOKUP(H38,Matrice!$C$1:$N$43,2,0),IF($G38=Matrice!$E$1,VLOOKUP(H38,Matrice!$E$1:$N$26,2,0),IF($G38=Matrice!$G$1,VLOOKUP(H38,Matrice!$G$1:$N$26,2,0),IF($G38=Matrice!$I$1,VLOOKUP(H38,Matrice!$I$1:$N$26,2,0),IF($G38=Matrice!$K$1,VLOOKUP(H38,Matrice!$K$1:$N$197,2,0),IF($G38=Matrice!$M$1,VLOOKUP(H38,Matrice!$M$1:$N$26,2,0),"")))))))</f>
        <v/>
      </c>
      <c r="J38" s="54"/>
      <c r="K38" s="55"/>
      <c r="L38" s="9"/>
    </row>
    <row r="39" spans="1:12" x14ac:dyDescent="0.2">
      <c r="A39" s="6">
        <v>18</v>
      </c>
      <c r="B39" s="8"/>
      <c r="C39" s="21" t="str">
        <f>IF($B39=Affectation!$B$1,VLOOKUP($E39,Affectation!$A$2:$C$11,2,0)," ")</f>
        <v xml:space="preserve"> </v>
      </c>
      <c r="D39" s="22" t="str">
        <f>IF($B39=Matrice!$A$1,VLOOKUP(C39,Matrice!$A$1:$N$43,2,0),IF($B39=Matrice!$C$1,VLOOKUP(C39,Matrice!$C$1:$N$43,2,0),IF($B39=Matrice!$E$1,VLOOKUP(C39,Matrice!$E$1:$N$26,2,0),IF($B39=Matrice!$G$1,VLOOKUP(C39,Matrice!$G$1:$N$26,2,0),IF($B39=Matrice!$I$1,VLOOKUP(C39,Matrice!$I$1:$N$26,2,0),IF($B39=Matrice!$K$1,VLOOKUP(C39,Matrice!$K$1:$N$197,2,0),IF($B39=Matrice!$M$1,VLOOKUP(C39,Matrice!$M$1:$N$26,2,0),"")))))))</f>
        <v/>
      </c>
      <c r="E39" s="39"/>
      <c r="F39" s="6">
        <v>38</v>
      </c>
      <c r="G39" s="8"/>
      <c r="H39" s="21" t="str">
        <f>IF($G39=Affectation!$B$1,VLOOKUP($J39,Affectation!$A$2:$C$11,2,0)," ")</f>
        <v xml:space="preserve"> </v>
      </c>
      <c r="I39" s="22" t="str">
        <f>IF($G39=Matrice!$A$1,VLOOKUP(H39,Matrice!$A$1:$N$43,2,0),IF($G39=Matrice!$C$1,VLOOKUP(H39,Matrice!$C$1:$N$43,2,0),IF($G39=Matrice!$E$1,VLOOKUP(H39,Matrice!$E$1:$N$26,2,0),IF($G39=Matrice!$G$1,VLOOKUP(H39,Matrice!$G$1:$N$26,2,0),IF($G39=Matrice!$I$1,VLOOKUP(H39,Matrice!$I$1:$N$26,2,0),IF($G39=Matrice!$K$1,VLOOKUP(H39,Matrice!$K$1:$N$197,2,0),IF($G39=Matrice!$M$1,VLOOKUP(H39,Matrice!$M$1:$N$26,2,0),"")))))))</f>
        <v/>
      </c>
      <c r="J39" s="54"/>
      <c r="K39" s="55"/>
      <c r="L39" s="9"/>
    </row>
    <row r="40" spans="1:12" x14ac:dyDescent="0.2">
      <c r="A40" s="6">
        <v>19</v>
      </c>
      <c r="B40" s="8"/>
      <c r="C40" s="21" t="str">
        <f>IF($B40=Affectation!$B$1,VLOOKUP($E40,Affectation!$A$2:$C$11,2,0)," ")</f>
        <v xml:space="preserve"> </v>
      </c>
      <c r="D40" s="22" t="str">
        <f>IF($B40=Matrice!$A$1,VLOOKUP(C40,Matrice!$A$1:$N$43,2,0),IF($B40=Matrice!$C$1,VLOOKUP(C40,Matrice!$C$1:$N$43,2,0),IF($B40=Matrice!$E$1,VLOOKUP(C40,Matrice!$E$1:$N$26,2,0),IF($B40=Matrice!$G$1,VLOOKUP(C40,Matrice!$G$1:$N$26,2,0),IF($B40=Matrice!$I$1,VLOOKUP(C40,Matrice!$I$1:$N$26,2,0),IF($B40=Matrice!$K$1,VLOOKUP(C40,Matrice!$K$1:$N$197,2,0),IF($B40=Matrice!$M$1,VLOOKUP(C40,Matrice!$M$1:$N$26,2,0),"")))))))</f>
        <v/>
      </c>
      <c r="E40" s="39"/>
      <c r="F40" s="6">
        <v>39</v>
      </c>
      <c r="G40" s="8"/>
      <c r="H40" s="21" t="str">
        <f>IF($G40=Affectation!$B$1,VLOOKUP($J40,Affectation!$A$2:$C$11,2,0)," ")</f>
        <v xml:space="preserve"> </v>
      </c>
      <c r="I40" s="22" t="str">
        <f>IF($G40=Matrice!$A$1,VLOOKUP(H40,Matrice!$A$1:$N$43,2,0),IF($G40=Matrice!$C$1,VLOOKUP(H40,Matrice!$C$1:$N$43,2,0),IF($G40=Matrice!$E$1,VLOOKUP(H40,Matrice!$E$1:$N$26,2,0),IF($G40=Matrice!$G$1,VLOOKUP(H40,Matrice!$G$1:$N$26,2,0),IF($G40=Matrice!$I$1,VLOOKUP(H40,Matrice!$I$1:$N$26,2,0),IF($G40=Matrice!$K$1,VLOOKUP(H40,Matrice!$K$1:$N$197,2,0),IF($G40=Matrice!$M$1,VLOOKUP(H40,Matrice!$M$1:$N$26,2,0),"")))))))</f>
        <v/>
      </c>
      <c r="J40" s="54"/>
      <c r="K40" s="55"/>
      <c r="L40" s="9"/>
    </row>
    <row r="41" spans="1:12" x14ac:dyDescent="0.2">
      <c r="A41" s="6">
        <v>20</v>
      </c>
      <c r="B41" s="8"/>
      <c r="C41" s="21" t="str">
        <f>IF($B41=Affectation!$B$1,VLOOKUP($E41,Affectation!$A$2:$C$11,2,0)," ")</f>
        <v xml:space="preserve"> </v>
      </c>
      <c r="D41" s="22" t="str">
        <f>IF($B41=Matrice!$A$1,VLOOKUP(C41,Matrice!$A$1:$N$43,2,0),IF($B41=Matrice!$C$1,VLOOKUP(C41,Matrice!$C$1:$N$43,2,0),IF($B41=Matrice!$E$1,VLOOKUP(C41,Matrice!$E$1:$N$26,2,0),IF($B41=Matrice!$G$1,VLOOKUP(C41,Matrice!$G$1:$N$26,2,0),IF($B41=Matrice!$I$1,VLOOKUP(C41,Matrice!$I$1:$N$26,2,0),IF($B41=Matrice!$K$1,VLOOKUP(C41,Matrice!$K$1:$N$197,2,0),IF($B41=Matrice!$M$1,VLOOKUP(C41,Matrice!$M$1:$N$26,2,0),"")))))))</f>
        <v/>
      </c>
      <c r="E41" s="39"/>
      <c r="F41" s="7">
        <v>40</v>
      </c>
      <c r="G41" s="8"/>
      <c r="H41" s="21" t="str">
        <f>IF($G41=Affectation!$B$1,VLOOKUP($J41,Affectation!$A$2:$C$11,2,0)," ")</f>
        <v xml:space="preserve"> </v>
      </c>
      <c r="I41" s="22" t="str">
        <f>IF($G41=Matrice!$A$1,VLOOKUP(H41,Matrice!$A$1:$N$43,2,0),IF($G41=Matrice!$C$1,VLOOKUP(H41,Matrice!$C$1:$N$43,2,0),IF($G41=Matrice!$E$1,VLOOKUP(H41,Matrice!$E$1:$N$26,2,0),IF($G41=Matrice!$G$1,VLOOKUP(H41,Matrice!$G$1:$N$26,2,0),IF($G41=Matrice!$I$1,VLOOKUP(H41,Matrice!$I$1:$N$26,2,0),IF($G41=Matrice!$K$1,VLOOKUP(H41,Matrice!$K$1:$N$197,2,0),IF($G41=Matrice!$M$1,VLOOKUP(H41,Matrice!$M$1:$N$26,2,0),"")))))))</f>
        <v/>
      </c>
      <c r="J41" s="54"/>
      <c r="K41" s="55"/>
      <c r="L41" s="9"/>
    </row>
    <row r="43" spans="1:12" ht="12.75" customHeight="1" x14ac:dyDescent="0.2">
      <c r="A43" s="77"/>
      <c r="B43" s="78"/>
      <c r="C43" s="78"/>
      <c r="D43" s="78"/>
      <c r="E43" s="78"/>
      <c r="F43" s="79"/>
      <c r="G43" s="89" t="s">
        <v>2</v>
      </c>
      <c r="H43" s="90"/>
      <c r="I43" s="90"/>
      <c r="J43" s="91"/>
      <c r="K43" s="13">
        <f>COUNTA(B22:B41,G22:G41)</f>
        <v>0</v>
      </c>
      <c r="L43" s="11"/>
    </row>
    <row r="44" spans="1:12" ht="30" customHeight="1" x14ac:dyDescent="0.2">
      <c r="A44" s="80"/>
      <c r="B44" s="81"/>
      <c r="C44" s="81"/>
      <c r="D44" s="81"/>
      <c r="E44" s="81"/>
      <c r="F44" s="82"/>
      <c r="G44" s="40"/>
      <c r="H44" s="41"/>
      <c r="I44" s="41"/>
      <c r="J44" s="41"/>
      <c r="K44" s="42"/>
      <c r="L44" s="12"/>
    </row>
    <row r="45" spans="1:12" ht="12.75" customHeight="1" x14ac:dyDescent="0.2">
      <c r="A45" s="83"/>
      <c r="B45" s="84"/>
      <c r="C45" s="84"/>
      <c r="D45" s="84"/>
      <c r="E45" s="84"/>
      <c r="F45" s="85"/>
      <c r="G45" s="43"/>
      <c r="H45" s="41"/>
      <c r="I45" s="41"/>
      <c r="J45" s="41"/>
      <c r="K45" s="42"/>
      <c r="L45" s="12"/>
    </row>
    <row r="46" spans="1:12" x14ac:dyDescent="0.2">
      <c r="A46" s="86"/>
      <c r="B46" s="87"/>
      <c r="C46" s="87"/>
      <c r="D46" s="87"/>
      <c r="E46" s="87"/>
      <c r="F46" s="88"/>
      <c r="G46" s="44"/>
      <c r="H46" s="45"/>
      <c r="I46" s="45"/>
      <c r="J46" s="45"/>
      <c r="K46" s="46"/>
      <c r="L46" s="12"/>
    </row>
    <row r="47" spans="1:12" ht="4.5" customHeight="1" x14ac:dyDescent="0.2"/>
  </sheetData>
  <sheetProtection formatCells="0" formatColumns="0" formatRows="0" insertRows="0"/>
  <mergeCells count="41">
    <mergeCell ref="G43:J43"/>
    <mergeCell ref="A43:F44"/>
    <mergeCell ref="J23:K23"/>
    <mergeCell ref="A45:F46"/>
    <mergeCell ref="J40:K40"/>
    <mergeCell ref="J37:K37"/>
    <mergeCell ref="J39:K39"/>
    <mergeCell ref="J25:K25"/>
    <mergeCell ref="J38:K38"/>
    <mergeCell ref="J30:K30"/>
    <mergeCell ref="J41:K41"/>
    <mergeCell ref="J35:K35"/>
    <mergeCell ref="J36:K36"/>
    <mergeCell ref="J24:K24"/>
    <mergeCell ref="J27:K27"/>
    <mergeCell ref="J28:K28"/>
    <mergeCell ref="J29:K29"/>
    <mergeCell ref="J26:K26"/>
    <mergeCell ref="J33:K33"/>
    <mergeCell ref="J34:K34"/>
    <mergeCell ref="J31:K31"/>
    <mergeCell ref="J32:K32"/>
    <mergeCell ref="A1:C1"/>
    <mergeCell ref="A2:C2"/>
    <mergeCell ref="A3:C3"/>
    <mergeCell ref="A4:C4"/>
    <mergeCell ref="A5:C5"/>
    <mergeCell ref="H2:I2"/>
    <mergeCell ref="H4:I4"/>
    <mergeCell ref="F3:G3"/>
    <mergeCell ref="F4:G4"/>
    <mergeCell ref="A6:J6"/>
    <mergeCell ref="A9:H9"/>
    <mergeCell ref="A8:K8"/>
    <mergeCell ref="J21:K21"/>
    <mergeCell ref="J22:K22"/>
    <mergeCell ref="H3:I3"/>
    <mergeCell ref="A12:J12"/>
    <mergeCell ref="A17:J17"/>
    <mergeCell ref="A10:H10"/>
    <mergeCell ref="E14:G14"/>
  </mergeCells>
  <phoneticPr fontId="0" type="noConversion"/>
  <conditionalFormatting sqref="C22:D41">
    <cfRule type="cellIs" dxfId="11" priority="107" stopIfTrue="1" operator="equal">
      <formula>#REF!</formula>
    </cfRule>
    <cfRule type="cellIs" dxfId="10" priority="108" stopIfTrue="1" operator="equal">
      <formula>#REF!</formula>
    </cfRule>
  </conditionalFormatting>
  <conditionalFormatting sqref="I22:I41">
    <cfRule type="cellIs" dxfId="9" priority="3" stopIfTrue="1" operator="equal">
      <formula>#REF!</formula>
    </cfRule>
    <cfRule type="cellIs" dxfId="8" priority="4" stopIfTrue="1" operator="equal">
      <formula>#REF!</formula>
    </cfRule>
  </conditionalFormatting>
  <conditionalFormatting sqref="H22:H41">
    <cfRule type="cellIs" dxfId="7" priority="1" stopIfTrue="1" operator="equal">
      <formula>#REF!</formula>
    </cfRule>
    <cfRule type="cellIs" dxfId="6" priority="2" stopIfTrue="1" operator="equal">
      <formula>#REF!</formula>
    </cfRule>
  </conditionalFormatting>
  <dataValidations count="5">
    <dataValidation type="list" allowBlank="1" showInputMessage="1" showErrorMessage="1" sqref="J4">
      <formula1>listing_section</formula1>
    </dataValidation>
    <dataValidation type="list" errorStyle="warning" allowBlank="1" showInputMessage="1" showErrorMessage="1" sqref="E22:E41">
      <formula1>NomAgent</formula1>
    </dataValidation>
    <dataValidation type="list" allowBlank="1" showInputMessage="1" sqref="B22:B41 G22:G41">
      <formula1>VHL</formula1>
    </dataValidation>
    <dataValidation type="list" allowBlank="1" showInputMessage="1" sqref="C22:C41">
      <formula1>INDIRECT($B22)</formula1>
    </dataValidation>
    <dataValidation type="list" allowBlank="1" showInputMessage="1" sqref="H22:H41">
      <formula1>INDIRECT($G22)</formula1>
    </dataValidation>
  </dataValidations>
  <printOptions horizontalCentered="1" verticalCentered="1"/>
  <pageMargins left="0" right="0" top="0" bottom="0" header="0" footer="0"/>
  <pageSetup paperSize="9" scale="83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autoLine="0" autoPict="0" r:id="rId5">
            <anchor moveWithCells="1">
              <from>
                <xdr:col>7</xdr:col>
                <xdr:colOff>314325</xdr:colOff>
                <xdr:row>15</xdr:row>
                <xdr:rowOff>66675</xdr:rowOff>
              </from>
              <to>
                <xdr:col>10</xdr:col>
                <xdr:colOff>485775</xdr:colOff>
                <xdr:row>17</xdr:row>
                <xdr:rowOff>152400</xdr:rowOff>
              </to>
            </anchor>
          </controlPr>
        </control>
      </mc:Choice>
      <mc:Fallback>
        <control shapeId="1028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>
          <x14:formula1>
            <xm:f>#REF!</xm:f>
          </x14:formula1>
          <xm:sqref>J22:K41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221"/>
  <sheetViews>
    <sheetView workbookViewId="0">
      <pane ySplit="1" topLeftCell="A2" activePane="bottomLeft" state="frozen"/>
      <selection pane="bottomLeft"/>
    </sheetView>
  </sheetViews>
  <sheetFormatPr baseColWidth="10" defaultRowHeight="12.75" x14ac:dyDescent="0.2"/>
  <cols>
    <col min="1" max="1" width="14" style="31" bestFit="1" customWidth="1"/>
    <col min="2" max="2" width="11.42578125" style="31"/>
    <col min="3" max="3" width="13.140625" style="31" bestFit="1" customWidth="1"/>
    <col min="4" max="4" width="11.42578125" style="31"/>
    <col min="5" max="5" width="13.28515625" style="31" bestFit="1" customWidth="1"/>
    <col min="6" max="6" width="11.42578125" style="31"/>
    <col min="7" max="7" width="18.28515625" style="31" bestFit="1" customWidth="1"/>
    <col min="8" max="8" width="11.42578125" style="31"/>
    <col min="9" max="9" width="18.140625" style="31" bestFit="1" customWidth="1"/>
    <col min="10" max="10" width="11.42578125" style="31"/>
    <col min="11" max="11" width="18.140625" style="31" bestFit="1" customWidth="1"/>
    <col min="12" max="12" width="11.42578125" style="31"/>
    <col min="13" max="13" width="19.85546875" style="31" bestFit="1" customWidth="1"/>
    <col min="14" max="14" width="11.42578125" style="31"/>
    <col min="15" max="15" width="19.85546875" style="31" bestFit="1" customWidth="1"/>
    <col min="16" max="16" width="11.42578125" style="31" customWidth="1"/>
    <col min="17" max="17" width="32.42578125" style="31" hidden="1" customWidth="1"/>
    <col min="18" max="18" width="11.42578125" style="31"/>
    <col min="19" max="19" width="15.28515625" style="31" bestFit="1" customWidth="1"/>
    <col min="20" max="16384" width="11.42578125" style="31"/>
  </cols>
  <sheetData>
    <row r="1" spans="1:20" ht="18" x14ac:dyDescent="0.2">
      <c r="A1" s="76" t="s">
        <v>49</v>
      </c>
      <c r="B1" s="35" t="s">
        <v>35</v>
      </c>
      <c r="C1" s="76" t="s">
        <v>50</v>
      </c>
      <c r="D1" s="35" t="s">
        <v>35</v>
      </c>
      <c r="E1" s="76" t="s">
        <v>51</v>
      </c>
      <c r="F1" s="35" t="s">
        <v>35</v>
      </c>
      <c r="G1" s="76" t="s">
        <v>52</v>
      </c>
      <c r="H1" s="35" t="s">
        <v>35</v>
      </c>
      <c r="I1" s="76" t="s">
        <v>53</v>
      </c>
      <c r="J1" s="35" t="s">
        <v>35</v>
      </c>
      <c r="K1" s="76" t="s">
        <v>54</v>
      </c>
      <c r="L1" s="35" t="s">
        <v>35</v>
      </c>
      <c r="M1" s="76" t="s">
        <v>56</v>
      </c>
      <c r="N1" s="35" t="s">
        <v>35</v>
      </c>
      <c r="O1" s="95" t="s">
        <v>55</v>
      </c>
      <c r="P1" s="35" t="s">
        <v>35</v>
      </c>
      <c r="Q1" s="30" t="s">
        <v>47</v>
      </c>
    </row>
    <row r="2" spans="1:20" ht="15" x14ac:dyDescent="0.2">
      <c r="A2" s="68">
        <v>1</v>
      </c>
      <c r="B2" s="33">
        <v>1</v>
      </c>
      <c r="C2" s="69">
        <v>1</v>
      </c>
      <c r="D2" s="33">
        <v>1</v>
      </c>
      <c r="E2" s="69">
        <v>1</v>
      </c>
      <c r="F2" s="33">
        <v>1</v>
      </c>
      <c r="G2" s="69">
        <v>1</v>
      </c>
      <c r="H2" s="33">
        <v>1</v>
      </c>
      <c r="I2" s="69">
        <v>1</v>
      </c>
      <c r="J2" s="33">
        <v>1</v>
      </c>
      <c r="K2" s="68">
        <v>1</v>
      </c>
      <c r="L2" s="33">
        <v>241</v>
      </c>
      <c r="M2" s="68" t="s">
        <v>5</v>
      </c>
      <c r="N2" s="33">
        <v>1</v>
      </c>
      <c r="O2" s="32">
        <v>1</v>
      </c>
      <c r="P2" s="33">
        <v>1</v>
      </c>
      <c r="Q2" s="34" t="str">
        <f>IFERROR(INDEX(Affectation!$A$2:$A$11,MATCH(Matrice!O2,Affectation!$B$2:$B$11,0)),"")</f>
        <v>ROBERT</v>
      </c>
      <c r="S2" s="76" t="s">
        <v>49</v>
      </c>
      <c r="T2" s="48"/>
    </row>
    <row r="3" spans="1:20" ht="15" x14ac:dyDescent="0.2">
      <c r="A3" s="68">
        <v>2</v>
      </c>
      <c r="B3" s="33">
        <v>2</v>
      </c>
      <c r="C3" s="69">
        <v>2</v>
      </c>
      <c r="D3" s="33">
        <v>2</v>
      </c>
      <c r="E3" s="69">
        <v>2</v>
      </c>
      <c r="F3" s="33">
        <v>2</v>
      </c>
      <c r="G3" s="69">
        <v>2</v>
      </c>
      <c r="H3" s="33">
        <v>2</v>
      </c>
      <c r="K3" s="68">
        <v>2</v>
      </c>
      <c r="L3" s="33">
        <v>242</v>
      </c>
      <c r="M3" s="68" t="s">
        <v>6</v>
      </c>
      <c r="N3" s="33">
        <v>2</v>
      </c>
      <c r="O3" s="32">
        <v>2</v>
      </c>
      <c r="P3" s="33">
        <v>2</v>
      </c>
      <c r="Q3" s="34" t="str">
        <f>IFERROR(INDEX(Affectation!$A$2:$A$11,MATCH(Matrice!O3,Affectation!$B$2:$B$11,0)),"")</f>
        <v>HENRI</v>
      </c>
      <c r="S3" s="76" t="s">
        <v>50</v>
      </c>
      <c r="T3" s="49"/>
    </row>
    <row r="4" spans="1:20" ht="15" x14ac:dyDescent="0.2">
      <c r="A4" s="68">
        <v>3</v>
      </c>
      <c r="B4" s="33">
        <v>3</v>
      </c>
      <c r="C4" s="69">
        <v>3</v>
      </c>
      <c r="D4" s="33">
        <v>3</v>
      </c>
      <c r="E4" s="69">
        <v>3</v>
      </c>
      <c r="F4" s="33">
        <v>3</v>
      </c>
      <c r="G4" s="69">
        <v>3</v>
      </c>
      <c r="H4" s="33">
        <v>3</v>
      </c>
      <c r="K4" s="68">
        <v>3</v>
      </c>
      <c r="L4" s="33">
        <v>243</v>
      </c>
      <c r="M4" s="68" t="s">
        <v>7</v>
      </c>
      <c r="N4" s="33">
        <v>3</v>
      </c>
      <c r="O4" s="32">
        <v>3</v>
      </c>
      <c r="P4" s="33">
        <v>3</v>
      </c>
      <c r="Q4" s="34" t="str">
        <f>IFERROR(INDEX(Affectation!$A$2:$A$11,MATCH(Matrice!O4,Affectation!$B$2:$B$11,0)),"")</f>
        <v>PAUL</v>
      </c>
      <c r="S4" s="76" t="s">
        <v>51</v>
      </c>
      <c r="T4" s="50"/>
    </row>
    <row r="5" spans="1:20" ht="15" x14ac:dyDescent="0.2">
      <c r="A5" s="68">
        <v>4</v>
      </c>
      <c r="B5" s="33">
        <v>4</v>
      </c>
      <c r="C5" s="69">
        <v>4</v>
      </c>
      <c r="D5" s="33">
        <v>4</v>
      </c>
      <c r="E5" s="69">
        <v>4</v>
      </c>
      <c r="F5" s="33">
        <v>4</v>
      </c>
      <c r="G5" s="69">
        <v>4</v>
      </c>
      <c r="H5" s="33">
        <v>4</v>
      </c>
      <c r="K5" s="68">
        <v>4</v>
      </c>
      <c r="L5" s="33">
        <v>244</v>
      </c>
      <c r="M5" s="68" t="s">
        <v>8</v>
      </c>
      <c r="N5" s="33">
        <v>4</v>
      </c>
      <c r="O5" s="32">
        <v>4</v>
      </c>
      <c r="P5" s="33">
        <v>4</v>
      </c>
      <c r="Q5" s="34" t="str">
        <f>IFERROR(INDEX(Affectation!$A$2:$A$11,MATCH(Matrice!O5,Affectation!$B$2:$B$11,0)),"")</f>
        <v>MATHIEU</v>
      </c>
      <c r="S5" s="76" t="s">
        <v>52</v>
      </c>
      <c r="T5" s="48"/>
    </row>
    <row r="6" spans="1:20" ht="15" x14ac:dyDescent="0.2">
      <c r="A6" s="68">
        <v>5</v>
      </c>
      <c r="B6" s="33">
        <v>5</v>
      </c>
      <c r="C6" s="69">
        <v>5</v>
      </c>
      <c r="D6" s="33">
        <v>5</v>
      </c>
      <c r="E6" s="69">
        <v>5</v>
      </c>
      <c r="F6" s="33">
        <v>5</v>
      </c>
      <c r="G6" s="69">
        <v>5</v>
      </c>
      <c r="H6" s="33">
        <v>5</v>
      </c>
      <c r="K6" s="68">
        <v>5</v>
      </c>
      <c r="L6" s="33">
        <v>245</v>
      </c>
      <c r="M6" s="68" t="s">
        <v>9</v>
      </c>
      <c r="N6" s="33">
        <v>5</v>
      </c>
      <c r="O6" s="32">
        <v>5</v>
      </c>
      <c r="P6" s="33">
        <v>5</v>
      </c>
      <c r="Q6" s="34" t="str">
        <f>IFERROR(INDEX(Affectation!$A$2:$A$11,MATCH(Matrice!O6,Affectation!$B$2:$B$11,0)),"")</f>
        <v>GERARD</v>
      </c>
      <c r="S6" s="76" t="s">
        <v>53</v>
      </c>
      <c r="T6" s="48"/>
    </row>
    <row r="7" spans="1:20" ht="15" x14ac:dyDescent="0.2">
      <c r="A7" s="68">
        <v>6</v>
      </c>
      <c r="B7" s="33">
        <v>6</v>
      </c>
      <c r="C7" s="69">
        <v>6</v>
      </c>
      <c r="D7" s="33">
        <v>6</v>
      </c>
      <c r="E7" s="69">
        <v>6</v>
      </c>
      <c r="F7" s="33">
        <v>6</v>
      </c>
      <c r="G7" s="69">
        <v>6</v>
      </c>
      <c r="H7" s="33">
        <v>6</v>
      </c>
      <c r="K7" s="68">
        <v>6</v>
      </c>
      <c r="L7" s="33">
        <v>246</v>
      </c>
      <c r="M7" s="68" t="s">
        <v>10</v>
      </c>
      <c r="N7" s="33">
        <v>6</v>
      </c>
      <c r="O7" s="32">
        <v>6</v>
      </c>
      <c r="P7" s="33">
        <v>6</v>
      </c>
      <c r="Q7" s="34" t="str">
        <f>IFERROR(INDEX(Affectation!$A$2:$A$11,MATCH(Matrice!O7,Affectation!$B$2:$B$11,0)),"")</f>
        <v>JACQUES</v>
      </c>
      <c r="S7" s="76" t="s">
        <v>54</v>
      </c>
      <c r="T7" s="48"/>
    </row>
    <row r="8" spans="1:20" ht="15" x14ac:dyDescent="0.25">
      <c r="A8" s="68">
        <v>7</v>
      </c>
      <c r="B8" s="33">
        <v>7</v>
      </c>
      <c r="C8" s="69">
        <v>7</v>
      </c>
      <c r="D8" s="33">
        <v>7</v>
      </c>
      <c r="E8" s="69">
        <v>7</v>
      </c>
      <c r="F8" s="33">
        <v>7</v>
      </c>
      <c r="G8" s="69">
        <v>7</v>
      </c>
      <c r="H8" s="33">
        <v>7</v>
      </c>
      <c r="K8" s="68">
        <v>7</v>
      </c>
      <c r="L8" s="33">
        <v>247</v>
      </c>
      <c r="M8" s="68" t="s">
        <v>11</v>
      </c>
      <c r="N8" s="33">
        <v>7</v>
      </c>
      <c r="O8" s="32">
        <v>7</v>
      </c>
      <c r="P8" s="33">
        <v>7</v>
      </c>
      <c r="Q8" s="34" t="str">
        <f>IFERROR(INDEX(Affectation!$A$2:$A$11,MATCH(Matrice!O8,Affectation!$B$2:$B$11,0)),"")</f>
        <v>PIERRE</v>
      </c>
      <c r="S8" s="76" t="s">
        <v>56</v>
      </c>
      <c r="T8" s="51"/>
    </row>
    <row r="9" spans="1:20" ht="15" x14ac:dyDescent="0.2">
      <c r="A9" s="68">
        <v>8</v>
      </c>
      <c r="B9" s="33">
        <v>8</v>
      </c>
      <c r="C9" s="69">
        <v>8</v>
      </c>
      <c r="D9" s="33">
        <v>8</v>
      </c>
      <c r="E9" s="69">
        <v>8</v>
      </c>
      <c r="F9" s="33">
        <v>8</v>
      </c>
      <c r="G9" s="69">
        <v>8</v>
      </c>
      <c r="H9" s="33">
        <v>8</v>
      </c>
      <c r="K9" s="68">
        <v>8</v>
      </c>
      <c r="L9" s="33">
        <v>248</v>
      </c>
      <c r="M9" s="68" t="s">
        <v>12</v>
      </c>
      <c r="N9" s="33">
        <v>8</v>
      </c>
      <c r="O9" s="32">
        <v>8</v>
      </c>
      <c r="P9" s="33">
        <v>8</v>
      </c>
      <c r="Q9" s="34" t="str">
        <f>IFERROR(INDEX(Affectation!$A$2:$A$11,MATCH(Matrice!O9,Affectation!$B$2:$B$11,0)),"")</f>
        <v>SEBASTIEN</v>
      </c>
      <c r="S9" s="76" t="s">
        <v>55</v>
      </c>
    </row>
    <row r="10" spans="1:20" ht="15" x14ac:dyDescent="0.2">
      <c r="A10" s="68">
        <v>9</v>
      </c>
      <c r="B10" s="33">
        <v>9</v>
      </c>
      <c r="C10" s="69">
        <v>9</v>
      </c>
      <c r="D10" s="33">
        <v>9</v>
      </c>
      <c r="E10" s="69">
        <v>9</v>
      </c>
      <c r="F10" s="33">
        <v>9</v>
      </c>
      <c r="G10" s="69">
        <v>9</v>
      </c>
      <c r="H10" s="33">
        <v>9</v>
      </c>
      <c r="K10" s="68">
        <v>9</v>
      </c>
      <c r="L10" s="33">
        <v>249</v>
      </c>
      <c r="M10" s="68" t="s">
        <v>13</v>
      </c>
      <c r="N10" s="33">
        <v>9</v>
      </c>
      <c r="O10" s="32">
        <v>9</v>
      </c>
      <c r="P10" s="33">
        <v>9</v>
      </c>
      <c r="Q10" s="34" t="str">
        <f>IFERROR(INDEX(Affectation!$A$2:$A$11,MATCH(Matrice!O10,Affectation!$B$2:$B$11,0)),"")</f>
        <v>STEPHANE</v>
      </c>
    </row>
    <row r="11" spans="1:20" ht="15" x14ac:dyDescent="0.2">
      <c r="A11" s="68">
        <v>10</v>
      </c>
      <c r="B11" s="33">
        <v>10</v>
      </c>
      <c r="C11" s="69">
        <v>10</v>
      </c>
      <c r="D11" s="33">
        <v>10</v>
      </c>
      <c r="E11" s="69">
        <v>10</v>
      </c>
      <c r="F11" s="33">
        <v>10</v>
      </c>
      <c r="G11" s="69">
        <v>10</v>
      </c>
      <c r="H11" s="33">
        <v>10</v>
      </c>
      <c r="K11" s="68">
        <v>10</v>
      </c>
      <c r="L11" s="33">
        <v>250</v>
      </c>
      <c r="M11" s="68" t="s">
        <v>14</v>
      </c>
      <c r="N11" s="33">
        <v>10</v>
      </c>
      <c r="O11" s="32">
        <v>10</v>
      </c>
      <c r="P11" s="33">
        <v>10</v>
      </c>
      <c r="Q11" s="34" t="str">
        <f>IFERROR(INDEX(Affectation!$A$2:$A$11,MATCH(Matrice!O11,Affectation!$B$2:$B$11,0)),"")</f>
        <v>GEORGES</v>
      </c>
    </row>
    <row r="12" spans="1:20" ht="15" x14ac:dyDescent="0.2">
      <c r="A12" s="68">
        <v>11</v>
      </c>
      <c r="B12" s="33">
        <v>11</v>
      </c>
      <c r="C12" s="69">
        <v>11</v>
      </c>
      <c r="D12" s="33">
        <v>11</v>
      </c>
      <c r="E12" s="69">
        <v>11</v>
      </c>
      <c r="F12" s="33">
        <v>11</v>
      </c>
      <c r="G12" s="69">
        <v>11</v>
      </c>
      <c r="H12" s="33">
        <v>11</v>
      </c>
      <c r="K12" s="70"/>
      <c r="L12" s="71"/>
      <c r="M12" s="68" t="s">
        <v>15</v>
      </c>
      <c r="N12" s="33">
        <v>11</v>
      </c>
    </row>
    <row r="13" spans="1:20" ht="15" x14ac:dyDescent="0.2">
      <c r="A13" s="68">
        <v>12</v>
      </c>
      <c r="B13" s="33">
        <v>12</v>
      </c>
      <c r="C13" s="69">
        <v>12</v>
      </c>
      <c r="D13" s="33">
        <v>12</v>
      </c>
      <c r="E13" s="69">
        <v>12</v>
      </c>
      <c r="F13" s="33">
        <v>12</v>
      </c>
      <c r="G13" s="69">
        <v>12</v>
      </c>
      <c r="H13" s="33">
        <v>12</v>
      </c>
      <c r="K13" s="72"/>
      <c r="L13" s="73"/>
      <c r="M13" s="68" t="s">
        <v>16</v>
      </c>
      <c r="N13" s="33">
        <v>12</v>
      </c>
    </row>
    <row r="14" spans="1:20" ht="15" x14ac:dyDescent="0.2">
      <c r="A14" s="68">
        <v>13</v>
      </c>
      <c r="B14" s="33">
        <v>13</v>
      </c>
      <c r="C14" s="69">
        <v>13</v>
      </c>
      <c r="D14" s="33">
        <v>13</v>
      </c>
      <c r="E14" s="69">
        <v>13</v>
      </c>
      <c r="F14" s="33">
        <v>13</v>
      </c>
      <c r="K14" s="72"/>
      <c r="L14" s="73"/>
      <c r="M14" s="68" t="s">
        <v>17</v>
      </c>
      <c r="N14" s="33">
        <v>13</v>
      </c>
    </row>
    <row r="15" spans="1:20" ht="15" x14ac:dyDescent="0.2">
      <c r="A15" s="68">
        <v>14</v>
      </c>
      <c r="B15" s="33">
        <v>14</v>
      </c>
      <c r="C15" s="69">
        <v>14</v>
      </c>
      <c r="D15" s="33">
        <v>14</v>
      </c>
      <c r="E15" s="69">
        <v>14</v>
      </c>
      <c r="F15" s="33">
        <v>14</v>
      </c>
      <c r="K15" s="72"/>
      <c r="L15" s="73"/>
      <c r="M15" s="68" t="s">
        <v>18</v>
      </c>
      <c r="N15" s="33">
        <v>14</v>
      </c>
    </row>
    <row r="16" spans="1:20" ht="15" x14ac:dyDescent="0.2">
      <c r="A16" s="68">
        <v>15</v>
      </c>
      <c r="B16" s="33">
        <v>15</v>
      </c>
      <c r="C16" s="69">
        <v>15</v>
      </c>
      <c r="D16" s="33">
        <v>15</v>
      </c>
      <c r="E16" s="69">
        <v>15</v>
      </c>
      <c r="F16" s="33">
        <v>15</v>
      </c>
      <c r="K16" s="72"/>
      <c r="L16" s="73"/>
      <c r="M16" s="68" t="s">
        <v>19</v>
      </c>
      <c r="N16" s="33">
        <v>15</v>
      </c>
    </row>
    <row r="17" spans="1:14" ht="15" x14ac:dyDescent="0.2">
      <c r="A17" s="68">
        <v>16</v>
      </c>
      <c r="B17" s="33">
        <v>16</v>
      </c>
      <c r="C17" s="69">
        <v>16</v>
      </c>
      <c r="D17" s="33">
        <v>16</v>
      </c>
      <c r="K17" s="72"/>
      <c r="L17" s="73"/>
      <c r="M17" s="68" t="s">
        <v>20</v>
      </c>
      <c r="N17" s="33">
        <v>16</v>
      </c>
    </row>
    <row r="18" spans="1:14" ht="15" x14ac:dyDescent="0.2">
      <c r="A18" s="68">
        <v>17</v>
      </c>
      <c r="B18" s="33">
        <v>17</v>
      </c>
      <c r="C18" s="69">
        <v>17</v>
      </c>
      <c r="D18" s="33">
        <v>17</v>
      </c>
      <c r="K18" s="72"/>
      <c r="L18" s="73"/>
      <c r="M18" s="68" t="s">
        <v>21</v>
      </c>
      <c r="N18" s="33">
        <v>17</v>
      </c>
    </row>
    <row r="19" spans="1:14" ht="15" x14ac:dyDescent="0.2">
      <c r="A19" s="68">
        <v>18</v>
      </c>
      <c r="B19" s="33">
        <v>18</v>
      </c>
      <c r="C19" s="69">
        <v>18</v>
      </c>
      <c r="D19" s="33">
        <v>18</v>
      </c>
      <c r="K19" s="72"/>
      <c r="L19" s="73"/>
      <c r="M19" s="68" t="s">
        <v>22</v>
      </c>
      <c r="N19" s="33">
        <v>18</v>
      </c>
    </row>
    <row r="20" spans="1:14" ht="15" x14ac:dyDescent="0.2">
      <c r="A20" s="68">
        <v>19</v>
      </c>
      <c r="B20" s="33">
        <v>19</v>
      </c>
      <c r="C20" s="69">
        <v>19</v>
      </c>
      <c r="D20" s="33">
        <v>19</v>
      </c>
      <c r="K20" s="72"/>
      <c r="L20" s="73"/>
      <c r="M20" s="68" t="s">
        <v>23</v>
      </c>
      <c r="N20" s="33">
        <v>19</v>
      </c>
    </row>
    <row r="21" spans="1:14" ht="15" x14ac:dyDescent="0.2">
      <c r="A21" s="68">
        <v>20</v>
      </c>
      <c r="B21" s="33">
        <v>20</v>
      </c>
      <c r="C21" s="69">
        <v>20</v>
      </c>
      <c r="D21" s="33">
        <v>20</v>
      </c>
      <c r="K21" s="72"/>
      <c r="L21" s="73"/>
      <c r="M21" s="68" t="s">
        <v>24</v>
      </c>
      <c r="N21" s="33">
        <v>20</v>
      </c>
    </row>
    <row r="22" spans="1:14" ht="15" x14ac:dyDescent="0.2">
      <c r="A22" s="68">
        <v>21</v>
      </c>
      <c r="B22" s="33">
        <v>21</v>
      </c>
      <c r="C22" s="69">
        <v>21</v>
      </c>
      <c r="D22" s="33">
        <v>21</v>
      </c>
      <c r="K22" s="72"/>
      <c r="L22" s="73"/>
      <c r="M22" s="68" t="s">
        <v>25</v>
      </c>
      <c r="N22" s="33">
        <v>21</v>
      </c>
    </row>
    <row r="23" spans="1:14" ht="15" x14ac:dyDescent="0.2">
      <c r="A23" s="68">
        <v>22</v>
      </c>
      <c r="B23" s="33">
        <v>22</v>
      </c>
      <c r="C23" s="69">
        <v>22</v>
      </c>
      <c r="D23" s="33">
        <v>22</v>
      </c>
      <c r="K23" s="72"/>
      <c r="L23" s="73"/>
      <c r="M23" s="68" t="s">
        <v>26</v>
      </c>
      <c r="N23" s="33">
        <v>22</v>
      </c>
    </row>
    <row r="24" spans="1:14" ht="15" x14ac:dyDescent="0.2">
      <c r="A24" s="68">
        <v>23</v>
      </c>
      <c r="B24" s="33">
        <v>23</v>
      </c>
      <c r="C24" s="69">
        <v>23</v>
      </c>
      <c r="D24" s="33">
        <v>23</v>
      </c>
      <c r="K24" s="72"/>
      <c r="L24" s="73"/>
      <c r="M24" s="68" t="s">
        <v>27</v>
      </c>
      <c r="N24" s="33">
        <v>23</v>
      </c>
    </row>
    <row r="25" spans="1:14" ht="15" x14ac:dyDescent="0.2">
      <c r="A25" s="68">
        <v>24</v>
      </c>
      <c r="B25" s="33">
        <v>24</v>
      </c>
      <c r="C25" s="69">
        <v>24</v>
      </c>
      <c r="D25" s="33">
        <v>24</v>
      </c>
      <c r="K25" s="72"/>
      <c r="L25" s="73"/>
      <c r="M25" s="68" t="s">
        <v>28</v>
      </c>
      <c r="N25" s="33">
        <v>24</v>
      </c>
    </row>
    <row r="26" spans="1:14" ht="15" x14ac:dyDescent="0.2">
      <c r="A26" s="68">
        <v>25</v>
      </c>
      <c r="B26" s="33">
        <v>25</v>
      </c>
      <c r="C26" s="69">
        <v>25</v>
      </c>
      <c r="D26" s="33">
        <v>25</v>
      </c>
      <c r="K26" s="72"/>
      <c r="L26" s="73"/>
      <c r="M26" s="68" t="s">
        <v>29</v>
      </c>
      <c r="N26" s="33">
        <v>25</v>
      </c>
    </row>
    <row r="27" spans="1:14" ht="15" x14ac:dyDescent="0.2">
      <c r="A27" s="68">
        <v>26</v>
      </c>
      <c r="B27" s="33">
        <v>26</v>
      </c>
      <c r="C27" s="69">
        <v>26</v>
      </c>
      <c r="D27" s="33">
        <v>26</v>
      </c>
      <c r="K27" s="72"/>
      <c r="L27" s="73"/>
      <c r="M27" s="70"/>
      <c r="N27" s="71"/>
    </row>
    <row r="28" spans="1:14" ht="15" x14ac:dyDescent="0.2">
      <c r="A28" s="68">
        <v>27</v>
      </c>
      <c r="B28" s="33">
        <v>27</v>
      </c>
      <c r="C28" s="69">
        <v>27</v>
      </c>
      <c r="D28" s="33">
        <v>27</v>
      </c>
      <c r="K28" s="72"/>
      <c r="L28" s="73"/>
      <c r="M28" s="72"/>
      <c r="N28" s="73"/>
    </row>
    <row r="29" spans="1:14" ht="15" x14ac:dyDescent="0.2">
      <c r="A29" s="68">
        <v>28</v>
      </c>
      <c r="B29" s="33">
        <v>28</v>
      </c>
      <c r="K29" s="72"/>
      <c r="L29" s="73"/>
      <c r="M29" s="72"/>
      <c r="N29" s="73"/>
    </row>
    <row r="30" spans="1:14" ht="15" x14ac:dyDescent="0.2">
      <c r="A30" s="68">
        <v>29</v>
      </c>
      <c r="B30" s="33">
        <v>29</v>
      </c>
      <c r="K30" s="72"/>
      <c r="L30" s="73"/>
      <c r="M30" s="72"/>
      <c r="N30" s="73"/>
    </row>
    <row r="31" spans="1:14" ht="15" x14ac:dyDescent="0.2">
      <c r="A31" s="68">
        <v>30</v>
      </c>
      <c r="B31" s="33">
        <v>30</v>
      </c>
      <c r="K31" s="72"/>
      <c r="L31" s="73"/>
      <c r="M31" s="72"/>
      <c r="N31" s="73"/>
    </row>
    <row r="32" spans="1:14" ht="15" x14ac:dyDescent="0.2">
      <c r="A32" s="68">
        <v>31</v>
      </c>
      <c r="B32" s="33">
        <v>31</v>
      </c>
      <c r="K32" s="72"/>
      <c r="L32" s="73"/>
      <c r="M32" s="72"/>
      <c r="N32" s="73"/>
    </row>
    <row r="33" spans="1:14" ht="15" x14ac:dyDescent="0.2">
      <c r="A33" s="68">
        <v>32</v>
      </c>
      <c r="B33" s="33">
        <v>32</v>
      </c>
      <c r="K33" s="72"/>
      <c r="L33" s="73"/>
      <c r="M33" s="72"/>
      <c r="N33" s="73"/>
    </row>
    <row r="34" spans="1:14" ht="15" x14ac:dyDescent="0.2">
      <c r="A34" s="68">
        <v>33</v>
      </c>
      <c r="B34" s="33">
        <v>33</v>
      </c>
      <c r="K34" s="72"/>
      <c r="L34" s="73"/>
      <c r="M34" s="72"/>
      <c r="N34" s="73"/>
    </row>
    <row r="35" spans="1:14" ht="15" x14ac:dyDescent="0.2">
      <c r="A35" s="68">
        <v>34</v>
      </c>
      <c r="B35" s="33">
        <v>34</v>
      </c>
      <c r="K35" s="72"/>
      <c r="L35" s="73"/>
      <c r="M35" s="72"/>
      <c r="N35" s="73"/>
    </row>
    <row r="36" spans="1:14" ht="15" x14ac:dyDescent="0.2">
      <c r="A36" s="68">
        <v>35</v>
      </c>
      <c r="B36" s="33">
        <v>35</v>
      </c>
      <c r="K36" s="72"/>
      <c r="L36" s="73"/>
      <c r="M36" s="72"/>
      <c r="N36" s="73"/>
    </row>
    <row r="37" spans="1:14" ht="15" x14ac:dyDescent="0.2">
      <c r="A37" s="68">
        <v>36</v>
      </c>
      <c r="B37" s="33">
        <v>36</v>
      </c>
      <c r="K37" s="72"/>
      <c r="L37" s="73"/>
      <c r="M37" s="72"/>
      <c r="N37" s="73"/>
    </row>
    <row r="38" spans="1:14" ht="15" x14ac:dyDescent="0.2">
      <c r="A38" s="68">
        <v>37</v>
      </c>
      <c r="B38" s="33">
        <v>37</v>
      </c>
      <c r="K38" s="72"/>
      <c r="L38" s="73"/>
      <c r="M38" s="72"/>
      <c r="N38" s="73"/>
    </row>
    <row r="39" spans="1:14" ht="15" x14ac:dyDescent="0.2">
      <c r="A39" s="68">
        <v>38</v>
      </c>
      <c r="B39" s="33">
        <v>38</v>
      </c>
      <c r="K39" s="72"/>
      <c r="L39" s="73"/>
      <c r="M39" s="72"/>
      <c r="N39" s="73"/>
    </row>
    <row r="40" spans="1:14" ht="15" x14ac:dyDescent="0.2">
      <c r="A40" s="68">
        <v>39</v>
      </c>
      <c r="B40" s="33">
        <v>39</v>
      </c>
      <c r="K40" s="72"/>
      <c r="L40" s="73"/>
      <c r="M40" s="72"/>
      <c r="N40" s="73"/>
    </row>
    <row r="41" spans="1:14" ht="15" x14ac:dyDescent="0.2">
      <c r="A41" s="68">
        <v>40</v>
      </c>
      <c r="B41" s="33">
        <v>40</v>
      </c>
      <c r="K41" s="72"/>
      <c r="L41" s="73"/>
      <c r="M41" s="72"/>
      <c r="N41" s="73"/>
    </row>
    <row r="42" spans="1:14" ht="15" x14ac:dyDescent="0.2">
      <c r="A42" s="68">
        <v>41</v>
      </c>
      <c r="B42" s="33">
        <v>41</v>
      </c>
      <c r="K42" s="72"/>
      <c r="L42" s="73"/>
      <c r="M42" s="72"/>
      <c r="N42" s="73"/>
    </row>
    <row r="43" spans="1:14" ht="15" x14ac:dyDescent="0.2">
      <c r="A43" s="68">
        <v>42</v>
      </c>
      <c r="B43" s="33">
        <v>42</v>
      </c>
      <c r="K43" s="72"/>
      <c r="L43" s="73"/>
      <c r="M43" s="72"/>
      <c r="N43" s="73"/>
    </row>
    <row r="44" spans="1:14" x14ac:dyDescent="0.2">
      <c r="A44" s="70"/>
      <c r="B44" s="71"/>
      <c r="K44" s="72"/>
      <c r="L44" s="73"/>
      <c r="M44" s="72"/>
      <c r="N44" s="73"/>
    </row>
    <row r="45" spans="1:14" x14ac:dyDescent="0.2">
      <c r="A45" s="72"/>
      <c r="B45" s="73"/>
      <c r="K45" s="72"/>
      <c r="L45" s="73"/>
      <c r="M45" s="72"/>
      <c r="N45" s="73"/>
    </row>
    <row r="46" spans="1:14" x14ac:dyDescent="0.2">
      <c r="A46" s="72"/>
      <c r="B46" s="73"/>
      <c r="K46" s="72"/>
      <c r="L46" s="73"/>
      <c r="M46" s="72"/>
      <c r="N46" s="73"/>
    </row>
    <row r="47" spans="1:14" x14ac:dyDescent="0.2">
      <c r="A47" s="72"/>
      <c r="B47" s="73"/>
      <c r="K47" s="72"/>
      <c r="L47" s="73"/>
      <c r="M47" s="72"/>
      <c r="N47" s="73"/>
    </row>
    <row r="48" spans="1:14" x14ac:dyDescent="0.2">
      <c r="A48" s="72"/>
      <c r="B48" s="73"/>
      <c r="K48" s="72"/>
      <c r="L48" s="73"/>
      <c r="M48" s="72"/>
      <c r="N48" s="73"/>
    </row>
    <row r="49" spans="1:14" x14ac:dyDescent="0.2">
      <c r="A49" s="72"/>
      <c r="B49" s="73"/>
      <c r="K49" s="72"/>
      <c r="L49" s="73"/>
      <c r="M49" s="72"/>
      <c r="N49" s="73"/>
    </row>
    <row r="50" spans="1:14" x14ac:dyDescent="0.2">
      <c r="A50" s="72"/>
      <c r="B50" s="73"/>
      <c r="K50" s="72"/>
      <c r="L50" s="73"/>
      <c r="M50" s="72"/>
      <c r="N50" s="73"/>
    </row>
    <row r="51" spans="1:14" x14ac:dyDescent="0.2">
      <c r="A51" s="72"/>
      <c r="B51" s="73"/>
      <c r="K51" s="72"/>
      <c r="L51" s="73"/>
      <c r="M51" s="72"/>
      <c r="N51" s="73"/>
    </row>
    <row r="52" spans="1:14" x14ac:dyDescent="0.2">
      <c r="A52" s="72"/>
      <c r="B52" s="73"/>
      <c r="K52" s="72"/>
      <c r="L52" s="73"/>
      <c r="M52" s="72"/>
      <c r="N52" s="73"/>
    </row>
    <row r="53" spans="1:14" x14ac:dyDescent="0.2">
      <c r="A53" s="72"/>
      <c r="B53" s="73"/>
      <c r="K53" s="72"/>
      <c r="L53" s="73"/>
      <c r="M53" s="72"/>
      <c r="N53" s="73"/>
    </row>
    <row r="54" spans="1:14" x14ac:dyDescent="0.2">
      <c r="A54" s="72"/>
      <c r="B54" s="73"/>
      <c r="K54" s="72"/>
      <c r="L54" s="73"/>
      <c r="M54" s="72"/>
      <c r="N54" s="73"/>
    </row>
    <row r="55" spans="1:14" x14ac:dyDescent="0.2">
      <c r="A55" s="72"/>
      <c r="B55" s="73"/>
      <c r="K55" s="72"/>
      <c r="L55" s="73"/>
      <c r="M55" s="72"/>
      <c r="N55" s="73"/>
    </row>
    <row r="56" spans="1:14" x14ac:dyDescent="0.2">
      <c r="A56" s="72"/>
      <c r="B56" s="73"/>
      <c r="K56" s="72"/>
      <c r="L56" s="73"/>
      <c r="M56" s="72"/>
      <c r="N56" s="73"/>
    </row>
    <row r="57" spans="1:14" x14ac:dyDescent="0.2">
      <c r="A57" s="72"/>
      <c r="B57" s="73"/>
      <c r="K57" s="72"/>
      <c r="L57" s="73"/>
      <c r="M57" s="72"/>
      <c r="N57" s="73"/>
    </row>
    <row r="58" spans="1:14" x14ac:dyDescent="0.2">
      <c r="A58" s="72"/>
      <c r="B58" s="73"/>
      <c r="K58" s="72"/>
      <c r="L58" s="73"/>
      <c r="M58" s="72"/>
      <c r="N58" s="73"/>
    </row>
    <row r="59" spans="1:14" x14ac:dyDescent="0.2">
      <c r="A59" s="72"/>
      <c r="B59" s="73"/>
      <c r="K59" s="72"/>
      <c r="L59" s="73"/>
      <c r="M59" s="72"/>
      <c r="N59" s="73"/>
    </row>
    <row r="60" spans="1:14" x14ac:dyDescent="0.2">
      <c r="A60" s="72"/>
      <c r="B60" s="73"/>
      <c r="K60" s="72"/>
      <c r="L60" s="73"/>
      <c r="M60" s="72"/>
      <c r="N60" s="73"/>
    </row>
    <row r="61" spans="1:14" x14ac:dyDescent="0.2">
      <c r="A61" s="72"/>
      <c r="B61" s="73"/>
      <c r="K61" s="72"/>
      <c r="L61" s="73"/>
      <c r="M61" s="72"/>
      <c r="N61" s="73"/>
    </row>
    <row r="62" spans="1:14" x14ac:dyDescent="0.2">
      <c r="A62" s="72"/>
      <c r="B62" s="73"/>
      <c r="K62" s="72"/>
      <c r="L62" s="73"/>
      <c r="M62" s="72"/>
      <c r="N62" s="73"/>
    </row>
    <row r="63" spans="1:14" x14ac:dyDescent="0.2">
      <c r="A63" s="72"/>
      <c r="B63" s="73"/>
      <c r="K63" s="72"/>
      <c r="L63" s="73"/>
      <c r="M63" s="72"/>
      <c r="N63" s="73"/>
    </row>
    <row r="64" spans="1:14" x14ac:dyDescent="0.2">
      <c r="A64" s="72"/>
      <c r="B64" s="73"/>
      <c r="K64" s="72"/>
      <c r="L64" s="73"/>
      <c r="M64" s="72"/>
      <c r="N64" s="73"/>
    </row>
    <row r="65" spans="1:14" x14ac:dyDescent="0.2">
      <c r="A65" s="72"/>
      <c r="B65" s="73"/>
      <c r="K65" s="72"/>
      <c r="L65" s="73"/>
      <c r="M65" s="72"/>
      <c r="N65" s="73"/>
    </row>
    <row r="66" spans="1:14" x14ac:dyDescent="0.2">
      <c r="A66" s="72"/>
      <c r="B66" s="73"/>
      <c r="K66" s="72"/>
      <c r="L66" s="73"/>
      <c r="M66" s="72"/>
      <c r="N66" s="73"/>
    </row>
    <row r="67" spans="1:14" x14ac:dyDescent="0.2">
      <c r="A67" s="72"/>
      <c r="B67" s="73"/>
      <c r="K67" s="72"/>
      <c r="L67" s="73"/>
      <c r="M67" s="72"/>
      <c r="N67" s="73"/>
    </row>
    <row r="68" spans="1:14" x14ac:dyDescent="0.2">
      <c r="A68" s="72"/>
      <c r="B68" s="73"/>
      <c r="K68" s="72"/>
      <c r="L68" s="73"/>
      <c r="M68" s="72"/>
      <c r="N68" s="73"/>
    </row>
    <row r="69" spans="1:14" x14ac:dyDescent="0.2">
      <c r="A69" s="72"/>
      <c r="B69" s="73"/>
      <c r="K69" s="72"/>
      <c r="L69" s="73"/>
      <c r="M69" s="72"/>
      <c r="N69" s="73"/>
    </row>
    <row r="70" spans="1:14" x14ac:dyDescent="0.2">
      <c r="A70" s="72"/>
      <c r="B70" s="73"/>
      <c r="K70" s="72"/>
      <c r="L70" s="73"/>
      <c r="M70" s="72"/>
      <c r="N70" s="73"/>
    </row>
    <row r="71" spans="1:14" x14ac:dyDescent="0.2">
      <c r="A71" s="72"/>
      <c r="B71" s="73"/>
      <c r="K71" s="72"/>
      <c r="L71" s="73"/>
      <c r="M71" s="72"/>
      <c r="N71" s="73"/>
    </row>
    <row r="72" spans="1:14" x14ac:dyDescent="0.2">
      <c r="A72" s="72"/>
      <c r="B72" s="73"/>
      <c r="K72" s="72"/>
      <c r="L72" s="73"/>
      <c r="M72" s="72"/>
      <c r="N72" s="73"/>
    </row>
    <row r="73" spans="1:14" x14ac:dyDescent="0.2">
      <c r="A73" s="72"/>
      <c r="B73" s="73"/>
      <c r="K73" s="72"/>
      <c r="L73" s="73"/>
      <c r="M73" s="72"/>
      <c r="N73" s="73"/>
    </row>
    <row r="74" spans="1:14" x14ac:dyDescent="0.2">
      <c r="A74" s="72"/>
      <c r="B74" s="73"/>
      <c r="K74" s="72"/>
      <c r="L74" s="73"/>
      <c r="M74" s="72"/>
      <c r="N74" s="73"/>
    </row>
    <row r="75" spans="1:14" x14ac:dyDescent="0.2">
      <c r="A75" s="72"/>
      <c r="B75" s="73"/>
      <c r="K75" s="72"/>
      <c r="L75" s="73"/>
      <c r="M75" s="72"/>
      <c r="N75" s="73"/>
    </row>
    <row r="76" spans="1:14" x14ac:dyDescent="0.2">
      <c r="A76" s="72"/>
      <c r="B76" s="73"/>
      <c r="K76" s="72"/>
      <c r="L76" s="73"/>
      <c r="M76" s="72"/>
      <c r="N76" s="73"/>
    </row>
    <row r="77" spans="1:14" x14ac:dyDescent="0.2">
      <c r="A77" s="72"/>
      <c r="B77" s="73"/>
      <c r="K77" s="72"/>
      <c r="L77" s="73"/>
      <c r="M77" s="72"/>
      <c r="N77" s="73"/>
    </row>
    <row r="78" spans="1:14" x14ac:dyDescent="0.2">
      <c r="A78" s="72"/>
      <c r="B78" s="73"/>
      <c r="K78" s="74"/>
      <c r="L78" s="73"/>
      <c r="M78" s="72"/>
      <c r="N78" s="73"/>
    </row>
    <row r="79" spans="1:14" x14ac:dyDescent="0.2">
      <c r="A79" s="72"/>
      <c r="B79" s="73"/>
      <c r="K79" s="72"/>
      <c r="L79" s="73"/>
      <c r="M79" s="72"/>
      <c r="N79" s="73"/>
    </row>
    <row r="80" spans="1:14" x14ac:dyDescent="0.2">
      <c r="A80" s="72"/>
      <c r="B80" s="73"/>
      <c r="K80" s="72"/>
      <c r="L80" s="73"/>
      <c r="M80" s="72"/>
      <c r="N80" s="73"/>
    </row>
    <row r="81" spans="1:14" x14ac:dyDescent="0.2">
      <c r="A81" s="72"/>
      <c r="B81" s="73"/>
      <c r="K81" s="72"/>
      <c r="L81" s="73"/>
      <c r="M81" s="72"/>
      <c r="N81" s="73"/>
    </row>
    <row r="82" spans="1:14" x14ac:dyDescent="0.2">
      <c r="A82" s="72"/>
      <c r="B82" s="73"/>
      <c r="K82" s="72"/>
      <c r="L82" s="73"/>
      <c r="M82" s="72"/>
      <c r="N82" s="73"/>
    </row>
    <row r="83" spans="1:14" x14ac:dyDescent="0.2">
      <c r="A83" s="72"/>
      <c r="B83" s="73"/>
      <c r="K83" s="72"/>
      <c r="L83" s="73"/>
      <c r="M83" s="72"/>
      <c r="N83" s="73"/>
    </row>
    <row r="84" spans="1:14" x14ac:dyDescent="0.2">
      <c r="A84" s="72"/>
      <c r="B84" s="73"/>
      <c r="K84" s="72"/>
      <c r="L84" s="73"/>
      <c r="M84" s="72"/>
      <c r="N84" s="73"/>
    </row>
    <row r="85" spans="1:14" x14ac:dyDescent="0.2">
      <c r="A85" s="72"/>
      <c r="B85" s="73"/>
      <c r="K85" s="72"/>
      <c r="L85" s="73"/>
      <c r="M85" s="72"/>
      <c r="N85" s="73"/>
    </row>
    <row r="86" spans="1:14" x14ac:dyDescent="0.2">
      <c r="A86" s="72"/>
      <c r="B86" s="73"/>
      <c r="K86" s="72"/>
      <c r="L86" s="73"/>
      <c r="M86" s="72"/>
      <c r="N86" s="73"/>
    </row>
    <row r="87" spans="1:14" x14ac:dyDescent="0.2">
      <c r="A87" s="72"/>
      <c r="B87" s="73"/>
      <c r="K87" s="72"/>
      <c r="L87" s="73"/>
      <c r="M87" s="72"/>
      <c r="N87" s="73"/>
    </row>
    <row r="88" spans="1:14" x14ac:dyDescent="0.2">
      <c r="A88" s="72"/>
      <c r="B88" s="73"/>
      <c r="K88" s="72"/>
      <c r="L88" s="73"/>
      <c r="M88" s="72"/>
      <c r="N88" s="73"/>
    </row>
    <row r="89" spans="1:14" x14ac:dyDescent="0.2">
      <c r="A89" s="72"/>
      <c r="B89" s="73"/>
      <c r="K89" s="72"/>
      <c r="L89" s="73"/>
      <c r="M89" s="72"/>
      <c r="N89" s="73"/>
    </row>
    <row r="90" spans="1:14" x14ac:dyDescent="0.2">
      <c r="A90" s="72"/>
      <c r="B90" s="73"/>
      <c r="K90" s="72"/>
      <c r="L90" s="73"/>
      <c r="M90" s="72"/>
      <c r="N90" s="73"/>
    </row>
    <row r="91" spans="1:14" x14ac:dyDescent="0.2">
      <c r="A91" s="72"/>
      <c r="B91" s="73"/>
      <c r="K91" s="72"/>
      <c r="L91" s="73"/>
      <c r="M91" s="72"/>
      <c r="N91" s="73"/>
    </row>
    <row r="92" spans="1:14" x14ac:dyDescent="0.2">
      <c r="A92" s="72"/>
      <c r="B92" s="73"/>
      <c r="K92" s="72"/>
      <c r="L92" s="73"/>
      <c r="M92" s="72"/>
      <c r="N92" s="73"/>
    </row>
    <row r="93" spans="1:14" x14ac:dyDescent="0.2">
      <c r="A93" s="72"/>
      <c r="B93" s="73"/>
      <c r="K93" s="72"/>
      <c r="L93" s="73"/>
      <c r="M93" s="74"/>
      <c r="N93" s="73"/>
    </row>
    <row r="94" spans="1:14" x14ac:dyDescent="0.2">
      <c r="A94" s="72"/>
      <c r="B94" s="73"/>
      <c r="K94" s="72"/>
      <c r="L94" s="73"/>
      <c r="M94" s="72"/>
      <c r="N94" s="73"/>
    </row>
    <row r="95" spans="1:14" x14ac:dyDescent="0.2">
      <c r="A95" s="72"/>
      <c r="B95" s="73"/>
      <c r="K95" s="72"/>
      <c r="L95" s="73"/>
      <c r="M95" s="72"/>
      <c r="N95" s="73"/>
    </row>
    <row r="96" spans="1:14" x14ac:dyDescent="0.2">
      <c r="A96" s="72"/>
      <c r="B96" s="73"/>
      <c r="K96" s="72"/>
      <c r="L96" s="73"/>
      <c r="M96" s="72"/>
      <c r="N96" s="73"/>
    </row>
    <row r="97" spans="1:14" x14ac:dyDescent="0.2">
      <c r="A97" s="72"/>
      <c r="B97" s="73"/>
      <c r="K97" s="72"/>
      <c r="L97" s="73"/>
      <c r="M97" s="72"/>
      <c r="N97" s="73"/>
    </row>
    <row r="98" spans="1:14" x14ac:dyDescent="0.2">
      <c r="A98" s="72"/>
      <c r="B98" s="73"/>
      <c r="K98" s="72"/>
      <c r="L98" s="73"/>
      <c r="M98" s="72"/>
      <c r="N98" s="73"/>
    </row>
    <row r="99" spans="1:14" x14ac:dyDescent="0.2">
      <c r="A99" s="72"/>
      <c r="B99" s="73"/>
      <c r="K99" s="72"/>
      <c r="L99" s="73"/>
      <c r="M99" s="72"/>
      <c r="N99" s="73"/>
    </row>
    <row r="100" spans="1:14" x14ac:dyDescent="0.2">
      <c r="A100" s="72"/>
      <c r="B100" s="73"/>
      <c r="K100" s="72"/>
      <c r="L100" s="73"/>
      <c r="M100" s="72"/>
      <c r="N100" s="73"/>
    </row>
    <row r="101" spans="1:14" x14ac:dyDescent="0.2">
      <c r="A101" s="72"/>
      <c r="B101" s="73"/>
      <c r="K101" s="72"/>
      <c r="L101" s="73"/>
      <c r="M101" s="72"/>
      <c r="N101" s="73"/>
    </row>
    <row r="102" spans="1:14" x14ac:dyDescent="0.2">
      <c r="A102" s="72"/>
      <c r="B102" s="73"/>
      <c r="K102" s="72"/>
      <c r="L102" s="73"/>
      <c r="M102" s="72"/>
      <c r="N102" s="73"/>
    </row>
    <row r="103" spans="1:14" x14ac:dyDescent="0.2">
      <c r="A103" s="72"/>
      <c r="B103" s="73"/>
      <c r="K103" s="72"/>
      <c r="L103" s="73"/>
      <c r="M103" s="72"/>
      <c r="N103" s="73"/>
    </row>
    <row r="104" spans="1:14" x14ac:dyDescent="0.2">
      <c r="A104" s="72"/>
      <c r="B104" s="73"/>
      <c r="K104" s="72"/>
      <c r="L104" s="73"/>
      <c r="M104" s="72"/>
      <c r="N104" s="73"/>
    </row>
    <row r="105" spans="1:14" x14ac:dyDescent="0.2">
      <c r="A105" s="72"/>
      <c r="B105" s="73"/>
      <c r="K105" s="72"/>
      <c r="L105" s="73"/>
      <c r="M105" s="72"/>
      <c r="N105" s="73"/>
    </row>
    <row r="106" spans="1:14" x14ac:dyDescent="0.2">
      <c r="A106" s="72"/>
      <c r="B106" s="73"/>
      <c r="K106" s="72"/>
      <c r="L106" s="73"/>
      <c r="M106" s="72"/>
      <c r="N106" s="73"/>
    </row>
    <row r="107" spans="1:14" x14ac:dyDescent="0.2">
      <c r="A107" s="72"/>
      <c r="B107" s="73"/>
      <c r="K107" s="72"/>
      <c r="L107" s="73"/>
      <c r="M107" s="72"/>
      <c r="N107" s="73"/>
    </row>
    <row r="108" spans="1:14" x14ac:dyDescent="0.2">
      <c r="A108" s="72"/>
      <c r="B108" s="73"/>
      <c r="K108" s="72"/>
      <c r="L108" s="73"/>
      <c r="M108" s="72"/>
      <c r="N108" s="73"/>
    </row>
    <row r="109" spans="1:14" x14ac:dyDescent="0.2">
      <c r="A109" s="72"/>
      <c r="B109" s="73"/>
      <c r="K109" s="72"/>
      <c r="L109" s="73"/>
      <c r="M109" s="72"/>
      <c r="N109" s="73"/>
    </row>
    <row r="110" spans="1:14" x14ac:dyDescent="0.2">
      <c r="A110" s="74"/>
      <c r="B110" s="73"/>
      <c r="K110" s="72"/>
      <c r="L110" s="73"/>
      <c r="M110" s="72"/>
      <c r="N110" s="73"/>
    </row>
    <row r="111" spans="1:14" x14ac:dyDescent="0.2">
      <c r="A111" s="72"/>
      <c r="B111" s="73"/>
      <c r="K111" s="72"/>
      <c r="L111" s="73"/>
      <c r="M111" s="72"/>
      <c r="N111" s="73"/>
    </row>
    <row r="112" spans="1:14" x14ac:dyDescent="0.2">
      <c r="A112" s="72"/>
      <c r="B112" s="73"/>
      <c r="K112" s="72"/>
      <c r="L112" s="73"/>
      <c r="M112" s="72"/>
      <c r="N112" s="73"/>
    </row>
    <row r="113" spans="1:14" x14ac:dyDescent="0.2">
      <c r="A113" s="72"/>
      <c r="B113" s="73"/>
      <c r="K113" s="72"/>
      <c r="L113" s="73"/>
      <c r="M113" s="72"/>
      <c r="N113" s="73"/>
    </row>
    <row r="114" spans="1:14" x14ac:dyDescent="0.2">
      <c r="A114" s="72"/>
      <c r="B114" s="73"/>
      <c r="K114" s="72"/>
      <c r="L114" s="73"/>
      <c r="M114" s="72"/>
      <c r="N114" s="73"/>
    </row>
    <row r="115" spans="1:14" x14ac:dyDescent="0.2">
      <c r="A115" s="72"/>
      <c r="B115" s="73"/>
      <c r="K115" s="72"/>
      <c r="L115" s="73"/>
      <c r="M115" s="72"/>
      <c r="N115" s="73"/>
    </row>
    <row r="116" spans="1:14" x14ac:dyDescent="0.2">
      <c r="A116" s="72"/>
      <c r="B116" s="73"/>
      <c r="K116" s="72"/>
      <c r="L116" s="73"/>
      <c r="M116" s="72"/>
      <c r="N116" s="73"/>
    </row>
    <row r="117" spans="1:14" x14ac:dyDescent="0.2">
      <c r="A117" s="72"/>
      <c r="B117" s="73"/>
      <c r="K117" s="72"/>
      <c r="L117" s="73"/>
      <c r="M117" s="72"/>
      <c r="N117" s="73"/>
    </row>
    <row r="118" spans="1:14" x14ac:dyDescent="0.2">
      <c r="A118" s="72"/>
      <c r="B118" s="73"/>
      <c r="K118" s="72"/>
      <c r="L118" s="73"/>
      <c r="M118" s="72"/>
      <c r="N118" s="73"/>
    </row>
    <row r="119" spans="1:14" x14ac:dyDescent="0.2">
      <c r="A119" s="72"/>
      <c r="B119" s="73"/>
      <c r="K119" s="72"/>
      <c r="L119" s="73"/>
      <c r="M119" s="72"/>
      <c r="N119" s="73"/>
    </row>
    <row r="120" spans="1:14" x14ac:dyDescent="0.2">
      <c r="A120" s="72"/>
      <c r="B120" s="73"/>
      <c r="K120" s="72"/>
      <c r="L120" s="73"/>
      <c r="M120" s="72"/>
      <c r="N120" s="73"/>
    </row>
    <row r="121" spans="1:14" x14ac:dyDescent="0.2">
      <c r="A121" s="72"/>
      <c r="B121" s="73"/>
      <c r="K121" s="72"/>
      <c r="L121" s="73"/>
      <c r="M121" s="72"/>
      <c r="N121" s="73"/>
    </row>
    <row r="122" spans="1:14" x14ac:dyDescent="0.2">
      <c r="A122" s="72"/>
      <c r="B122" s="73"/>
      <c r="K122" s="72"/>
      <c r="L122" s="73"/>
      <c r="M122" s="72"/>
      <c r="N122" s="73"/>
    </row>
    <row r="123" spans="1:14" x14ac:dyDescent="0.2">
      <c r="A123" s="72"/>
      <c r="B123" s="73"/>
      <c r="K123" s="72"/>
      <c r="L123" s="73"/>
      <c r="M123" s="72"/>
      <c r="N123" s="73"/>
    </row>
    <row r="124" spans="1:14" x14ac:dyDescent="0.2">
      <c r="A124" s="72"/>
      <c r="B124" s="73"/>
      <c r="K124" s="72"/>
      <c r="L124" s="73"/>
      <c r="M124" s="72"/>
      <c r="N124" s="73"/>
    </row>
    <row r="125" spans="1:14" x14ac:dyDescent="0.2">
      <c r="A125" s="72"/>
      <c r="B125" s="73"/>
      <c r="K125" s="72"/>
      <c r="L125" s="73"/>
      <c r="M125" s="72"/>
      <c r="N125" s="73"/>
    </row>
    <row r="126" spans="1:14" x14ac:dyDescent="0.2">
      <c r="A126" s="72"/>
      <c r="B126" s="73"/>
      <c r="K126" s="72"/>
      <c r="L126" s="73"/>
      <c r="M126" s="72"/>
      <c r="N126" s="73"/>
    </row>
    <row r="127" spans="1:14" x14ac:dyDescent="0.2">
      <c r="A127" s="72"/>
      <c r="B127" s="73"/>
      <c r="K127" s="72"/>
      <c r="L127" s="73"/>
      <c r="M127" s="72"/>
      <c r="N127" s="73"/>
    </row>
    <row r="128" spans="1:14" x14ac:dyDescent="0.2">
      <c r="A128" s="72"/>
      <c r="B128" s="73"/>
      <c r="K128" s="72"/>
      <c r="L128" s="73"/>
      <c r="M128" s="72"/>
      <c r="N128" s="73"/>
    </row>
    <row r="129" spans="1:14" x14ac:dyDescent="0.2">
      <c r="A129" s="72"/>
      <c r="B129" s="73"/>
      <c r="K129" s="72"/>
      <c r="L129" s="73"/>
      <c r="M129" s="72"/>
      <c r="N129" s="73"/>
    </row>
    <row r="130" spans="1:14" x14ac:dyDescent="0.2">
      <c r="A130" s="72"/>
      <c r="B130" s="73"/>
      <c r="K130" s="72"/>
      <c r="L130" s="73"/>
      <c r="M130" s="72"/>
      <c r="N130" s="73"/>
    </row>
    <row r="131" spans="1:14" x14ac:dyDescent="0.2">
      <c r="A131" s="72"/>
      <c r="B131" s="73"/>
      <c r="K131" s="72"/>
      <c r="L131" s="73"/>
      <c r="M131" s="72"/>
      <c r="N131" s="73"/>
    </row>
    <row r="132" spans="1:14" x14ac:dyDescent="0.2">
      <c r="A132" s="72"/>
      <c r="B132" s="73"/>
      <c r="K132" s="72"/>
      <c r="L132" s="73"/>
      <c r="M132" s="72"/>
      <c r="N132" s="73"/>
    </row>
    <row r="133" spans="1:14" x14ac:dyDescent="0.2">
      <c r="A133" s="72"/>
      <c r="B133" s="73"/>
      <c r="K133" s="72"/>
      <c r="L133" s="73"/>
      <c r="M133" s="72"/>
      <c r="N133" s="73"/>
    </row>
    <row r="134" spans="1:14" x14ac:dyDescent="0.2">
      <c r="A134" s="72"/>
      <c r="B134" s="73"/>
      <c r="K134" s="72"/>
      <c r="L134" s="73"/>
      <c r="M134" s="72"/>
      <c r="N134" s="73"/>
    </row>
    <row r="135" spans="1:14" x14ac:dyDescent="0.2">
      <c r="A135" s="72"/>
      <c r="B135" s="73"/>
      <c r="K135" s="72"/>
      <c r="L135" s="73"/>
      <c r="M135" s="72"/>
      <c r="N135" s="73"/>
    </row>
    <row r="136" spans="1:14" x14ac:dyDescent="0.2">
      <c r="A136" s="72"/>
      <c r="B136" s="73"/>
      <c r="K136" s="72"/>
      <c r="L136" s="73"/>
      <c r="M136" s="72"/>
      <c r="N136" s="73"/>
    </row>
    <row r="137" spans="1:14" x14ac:dyDescent="0.2">
      <c r="A137" s="72"/>
      <c r="B137" s="73"/>
      <c r="K137" s="72"/>
      <c r="L137" s="73"/>
      <c r="M137" s="72"/>
      <c r="N137" s="73"/>
    </row>
    <row r="138" spans="1:14" x14ac:dyDescent="0.2">
      <c r="A138" s="72"/>
      <c r="B138" s="73"/>
      <c r="K138" s="72"/>
      <c r="L138" s="73"/>
      <c r="M138" s="72"/>
      <c r="N138" s="73"/>
    </row>
    <row r="139" spans="1:14" x14ac:dyDescent="0.2">
      <c r="A139" s="72"/>
      <c r="B139" s="73"/>
      <c r="K139" s="72"/>
      <c r="L139" s="73"/>
      <c r="M139" s="72"/>
      <c r="N139" s="73"/>
    </row>
    <row r="140" spans="1:14" x14ac:dyDescent="0.2">
      <c r="A140" s="72"/>
      <c r="B140" s="73"/>
      <c r="K140" s="72"/>
      <c r="L140" s="73"/>
      <c r="M140" s="72"/>
      <c r="N140" s="73"/>
    </row>
    <row r="141" spans="1:14" x14ac:dyDescent="0.2">
      <c r="A141" s="72"/>
      <c r="B141" s="73"/>
      <c r="K141" s="72"/>
      <c r="L141" s="73"/>
      <c r="M141" s="72"/>
      <c r="N141" s="73"/>
    </row>
    <row r="142" spans="1:14" x14ac:dyDescent="0.2">
      <c r="A142" s="72"/>
      <c r="B142" s="73"/>
      <c r="K142" s="72"/>
      <c r="L142" s="73"/>
      <c r="M142" s="72"/>
      <c r="N142" s="73"/>
    </row>
    <row r="143" spans="1:14" x14ac:dyDescent="0.2">
      <c r="A143" s="72"/>
      <c r="B143" s="73"/>
      <c r="K143" s="72"/>
      <c r="L143" s="73"/>
      <c r="M143" s="72"/>
      <c r="N143" s="73"/>
    </row>
    <row r="144" spans="1:14" x14ac:dyDescent="0.2">
      <c r="A144" s="72"/>
      <c r="B144" s="73"/>
      <c r="K144" s="72"/>
      <c r="L144" s="73"/>
      <c r="M144" s="72"/>
      <c r="N144" s="73"/>
    </row>
    <row r="145" spans="1:14" x14ac:dyDescent="0.2">
      <c r="A145" s="72"/>
      <c r="B145" s="73"/>
      <c r="K145" s="72"/>
      <c r="L145" s="73"/>
      <c r="M145" s="72"/>
      <c r="N145" s="73"/>
    </row>
    <row r="146" spans="1:14" x14ac:dyDescent="0.2">
      <c r="A146" s="72"/>
      <c r="B146" s="73"/>
      <c r="K146" s="72"/>
      <c r="L146" s="73"/>
      <c r="M146" s="72"/>
      <c r="N146" s="73"/>
    </row>
    <row r="147" spans="1:14" x14ac:dyDescent="0.2">
      <c r="A147" s="72"/>
      <c r="B147" s="73"/>
      <c r="K147" s="72"/>
      <c r="L147" s="73"/>
      <c r="M147" s="72"/>
      <c r="N147" s="73"/>
    </row>
    <row r="148" spans="1:14" x14ac:dyDescent="0.2">
      <c r="A148" s="72"/>
      <c r="B148" s="73"/>
      <c r="K148" s="72"/>
      <c r="L148" s="73"/>
      <c r="M148" s="72"/>
      <c r="N148" s="73"/>
    </row>
    <row r="149" spans="1:14" x14ac:dyDescent="0.2">
      <c r="A149" s="72"/>
      <c r="B149" s="73"/>
      <c r="K149" s="72"/>
      <c r="L149" s="73"/>
      <c r="M149" s="72"/>
      <c r="N149" s="73"/>
    </row>
    <row r="150" spans="1:14" x14ac:dyDescent="0.2">
      <c r="A150" s="72"/>
      <c r="B150" s="73"/>
      <c r="K150" s="72"/>
      <c r="L150" s="73"/>
      <c r="M150" s="72"/>
      <c r="N150" s="73"/>
    </row>
    <row r="151" spans="1:14" x14ac:dyDescent="0.2">
      <c r="A151" s="72"/>
      <c r="B151" s="73"/>
      <c r="K151" s="72"/>
      <c r="L151" s="73"/>
      <c r="M151" s="72"/>
      <c r="N151" s="73"/>
    </row>
    <row r="152" spans="1:14" x14ac:dyDescent="0.2">
      <c r="A152" s="72"/>
      <c r="B152" s="73"/>
      <c r="K152" s="72"/>
      <c r="L152" s="73"/>
      <c r="M152" s="72"/>
      <c r="N152" s="73"/>
    </row>
    <row r="153" spans="1:14" x14ac:dyDescent="0.2">
      <c r="A153" s="72"/>
      <c r="B153" s="73"/>
      <c r="K153" s="72"/>
      <c r="L153" s="73"/>
      <c r="M153" s="72"/>
      <c r="N153" s="73"/>
    </row>
    <row r="154" spans="1:14" x14ac:dyDescent="0.2">
      <c r="A154" s="72"/>
      <c r="B154" s="73"/>
      <c r="K154" s="72"/>
      <c r="L154" s="73"/>
      <c r="M154" s="72"/>
      <c r="N154" s="73"/>
    </row>
    <row r="155" spans="1:14" x14ac:dyDescent="0.2">
      <c r="A155" s="72"/>
      <c r="B155" s="73"/>
      <c r="K155" s="72"/>
      <c r="L155" s="73"/>
      <c r="M155" s="72"/>
      <c r="N155" s="73"/>
    </row>
    <row r="156" spans="1:14" x14ac:dyDescent="0.2">
      <c r="A156" s="72"/>
      <c r="B156" s="73"/>
      <c r="K156" s="72"/>
      <c r="L156" s="73"/>
      <c r="M156" s="72"/>
      <c r="N156" s="73"/>
    </row>
    <row r="157" spans="1:14" x14ac:dyDescent="0.2">
      <c r="A157" s="72"/>
      <c r="B157" s="73"/>
      <c r="K157" s="72"/>
      <c r="L157" s="73"/>
      <c r="M157" s="72"/>
      <c r="N157" s="73"/>
    </row>
    <row r="158" spans="1:14" x14ac:dyDescent="0.2">
      <c r="A158" s="72"/>
      <c r="B158" s="73"/>
      <c r="K158" s="72"/>
      <c r="L158" s="73"/>
      <c r="M158" s="72"/>
      <c r="N158" s="73"/>
    </row>
    <row r="159" spans="1:14" x14ac:dyDescent="0.2">
      <c r="A159" s="72"/>
      <c r="B159" s="73"/>
      <c r="K159" s="72"/>
      <c r="L159" s="73"/>
      <c r="M159" s="72"/>
      <c r="N159" s="73"/>
    </row>
    <row r="160" spans="1:14" x14ac:dyDescent="0.2">
      <c r="A160" s="72"/>
      <c r="B160" s="73"/>
      <c r="K160" s="72"/>
      <c r="L160" s="73"/>
      <c r="M160" s="72"/>
      <c r="N160" s="73"/>
    </row>
    <row r="161" spans="1:14" x14ac:dyDescent="0.2">
      <c r="A161" s="72"/>
      <c r="B161" s="73"/>
      <c r="K161" s="72"/>
      <c r="L161" s="73"/>
      <c r="M161" s="72"/>
      <c r="N161" s="73"/>
    </row>
    <row r="162" spans="1:14" x14ac:dyDescent="0.2">
      <c r="A162" s="72"/>
      <c r="B162" s="73"/>
      <c r="K162" s="72"/>
      <c r="L162" s="73"/>
      <c r="M162" s="72"/>
      <c r="N162" s="73"/>
    </row>
    <row r="163" spans="1:14" x14ac:dyDescent="0.2">
      <c r="A163" s="72"/>
      <c r="B163" s="73"/>
      <c r="K163" s="72"/>
      <c r="L163" s="73"/>
      <c r="M163" s="72"/>
      <c r="N163" s="73"/>
    </row>
    <row r="164" spans="1:14" x14ac:dyDescent="0.2">
      <c r="A164" s="72"/>
      <c r="B164" s="73"/>
      <c r="K164" s="72"/>
      <c r="L164" s="73"/>
      <c r="M164" s="72"/>
      <c r="N164" s="73"/>
    </row>
    <row r="165" spans="1:14" x14ac:dyDescent="0.2">
      <c r="A165" s="72"/>
      <c r="B165" s="73"/>
      <c r="K165" s="72"/>
      <c r="L165" s="73"/>
      <c r="M165" s="72"/>
      <c r="N165" s="73"/>
    </row>
    <row r="166" spans="1:14" x14ac:dyDescent="0.2">
      <c r="A166" s="72"/>
      <c r="B166" s="73"/>
      <c r="K166" s="72"/>
      <c r="L166" s="73"/>
      <c r="M166" s="72"/>
      <c r="N166" s="73"/>
    </row>
    <row r="167" spans="1:14" x14ac:dyDescent="0.2">
      <c r="A167" s="72"/>
      <c r="B167" s="73"/>
      <c r="K167" s="72"/>
      <c r="L167" s="73"/>
      <c r="M167" s="72"/>
      <c r="N167" s="73"/>
    </row>
    <row r="168" spans="1:14" x14ac:dyDescent="0.2">
      <c r="A168" s="72"/>
      <c r="B168" s="73"/>
      <c r="K168" s="72"/>
      <c r="L168" s="73"/>
      <c r="M168" s="72"/>
      <c r="N168" s="73"/>
    </row>
    <row r="169" spans="1:14" x14ac:dyDescent="0.2">
      <c r="A169" s="72"/>
      <c r="B169" s="73"/>
      <c r="K169" s="72"/>
      <c r="L169" s="73"/>
      <c r="M169" s="72"/>
      <c r="N169" s="73"/>
    </row>
    <row r="170" spans="1:14" x14ac:dyDescent="0.2">
      <c r="A170" s="72"/>
      <c r="B170" s="73"/>
      <c r="K170" s="72"/>
      <c r="L170" s="73"/>
      <c r="M170" s="72"/>
      <c r="N170" s="73"/>
    </row>
    <row r="171" spans="1:14" x14ac:dyDescent="0.2">
      <c r="A171" s="72"/>
      <c r="B171" s="73"/>
      <c r="K171" s="72"/>
      <c r="L171" s="73"/>
      <c r="M171" s="72"/>
      <c r="N171" s="73"/>
    </row>
    <row r="172" spans="1:14" x14ac:dyDescent="0.2">
      <c r="A172" s="72"/>
      <c r="B172" s="73"/>
      <c r="K172" s="72"/>
      <c r="L172" s="73"/>
      <c r="M172" s="72"/>
      <c r="N172" s="73"/>
    </row>
    <row r="173" spans="1:14" x14ac:dyDescent="0.2">
      <c r="A173" s="72"/>
      <c r="B173" s="73"/>
      <c r="K173" s="72"/>
      <c r="L173" s="73"/>
      <c r="M173" s="72"/>
      <c r="N173" s="73"/>
    </row>
    <row r="174" spans="1:14" x14ac:dyDescent="0.2">
      <c r="A174" s="72"/>
      <c r="B174" s="73"/>
      <c r="K174" s="72"/>
      <c r="L174" s="73"/>
      <c r="M174" s="72"/>
      <c r="N174" s="73"/>
    </row>
    <row r="175" spans="1:14" x14ac:dyDescent="0.2">
      <c r="A175" s="72"/>
      <c r="B175" s="73"/>
      <c r="K175" s="74"/>
      <c r="L175" s="73"/>
      <c r="M175" s="72"/>
      <c r="N175" s="73"/>
    </row>
    <row r="176" spans="1:14" x14ac:dyDescent="0.2">
      <c r="A176" s="72"/>
      <c r="B176" s="73"/>
      <c r="K176" s="74"/>
      <c r="L176" s="73"/>
      <c r="M176" s="72"/>
      <c r="N176" s="73"/>
    </row>
    <row r="177" spans="1:14" x14ac:dyDescent="0.2">
      <c r="A177" s="72"/>
      <c r="B177" s="73"/>
      <c r="K177" s="74"/>
      <c r="L177" s="73"/>
      <c r="M177" s="72"/>
      <c r="N177" s="73"/>
    </row>
    <row r="178" spans="1:14" x14ac:dyDescent="0.2">
      <c r="A178" s="72"/>
      <c r="B178" s="73"/>
      <c r="K178" s="74"/>
      <c r="L178" s="73"/>
      <c r="M178" s="72"/>
      <c r="N178" s="73"/>
    </row>
    <row r="179" spans="1:14" x14ac:dyDescent="0.2">
      <c r="A179" s="72"/>
      <c r="B179" s="73"/>
      <c r="K179" s="74"/>
      <c r="L179" s="73"/>
      <c r="M179" s="72"/>
      <c r="N179" s="73"/>
    </row>
    <row r="180" spans="1:14" x14ac:dyDescent="0.2">
      <c r="A180" s="72"/>
      <c r="B180" s="73"/>
      <c r="K180" s="74"/>
      <c r="L180" s="73"/>
      <c r="M180" s="72"/>
      <c r="N180" s="73"/>
    </row>
    <row r="181" spans="1:14" x14ac:dyDescent="0.2">
      <c r="A181" s="72"/>
      <c r="B181" s="73"/>
      <c r="K181" s="74"/>
      <c r="L181" s="73"/>
      <c r="M181" s="72"/>
      <c r="N181" s="73"/>
    </row>
    <row r="182" spans="1:14" x14ac:dyDescent="0.2">
      <c r="A182" s="72"/>
      <c r="B182" s="73"/>
      <c r="K182" s="74"/>
      <c r="L182" s="73"/>
      <c r="M182" s="72"/>
      <c r="N182" s="73"/>
    </row>
    <row r="183" spans="1:14" x14ac:dyDescent="0.2">
      <c r="A183" s="72"/>
      <c r="B183" s="73"/>
      <c r="K183" s="75"/>
      <c r="L183" s="73"/>
      <c r="M183" s="72"/>
      <c r="N183" s="73"/>
    </row>
    <row r="184" spans="1:14" x14ac:dyDescent="0.2">
      <c r="A184" s="72"/>
      <c r="B184" s="73"/>
      <c r="K184" s="75"/>
      <c r="L184" s="73"/>
      <c r="M184" s="72"/>
      <c r="N184" s="73"/>
    </row>
    <row r="185" spans="1:14" x14ac:dyDescent="0.2">
      <c r="A185" s="72"/>
      <c r="B185" s="73"/>
      <c r="K185" s="75"/>
      <c r="L185" s="73"/>
      <c r="M185" s="72"/>
      <c r="N185" s="73"/>
    </row>
    <row r="186" spans="1:14" x14ac:dyDescent="0.2">
      <c r="A186" s="72"/>
      <c r="B186" s="73"/>
      <c r="K186" s="75"/>
      <c r="L186" s="73"/>
      <c r="M186" s="72"/>
      <c r="N186" s="73"/>
    </row>
    <row r="187" spans="1:14" x14ac:dyDescent="0.2">
      <c r="A187" s="72"/>
      <c r="B187" s="73"/>
      <c r="K187" s="75"/>
      <c r="L187" s="73"/>
      <c r="M187" s="72"/>
      <c r="N187" s="73"/>
    </row>
    <row r="188" spans="1:14" x14ac:dyDescent="0.2">
      <c r="A188" s="72"/>
      <c r="B188" s="73"/>
      <c r="K188" s="75"/>
      <c r="L188" s="73"/>
      <c r="M188" s="72"/>
      <c r="N188" s="73"/>
    </row>
    <row r="189" spans="1:14" x14ac:dyDescent="0.2">
      <c r="A189" s="72"/>
      <c r="B189" s="73"/>
      <c r="K189" s="75"/>
      <c r="L189" s="73"/>
      <c r="M189" s="72"/>
      <c r="N189" s="73"/>
    </row>
    <row r="190" spans="1:14" x14ac:dyDescent="0.2">
      <c r="A190" s="72"/>
      <c r="B190" s="73"/>
      <c r="M190" s="74"/>
      <c r="N190" s="73"/>
    </row>
    <row r="191" spans="1:14" x14ac:dyDescent="0.2">
      <c r="A191" s="72"/>
      <c r="B191" s="73"/>
      <c r="M191" s="74"/>
      <c r="N191" s="73"/>
    </row>
    <row r="192" spans="1:14" x14ac:dyDescent="0.2">
      <c r="A192" s="72"/>
      <c r="B192" s="73"/>
      <c r="M192" s="74"/>
      <c r="N192" s="73"/>
    </row>
    <row r="193" spans="1:14" x14ac:dyDescent="0.2">
      <c r="A193" s="72"/>
      <c r="B193" s="73"/>
      <c r="M193" s="74"/>
      <c r="N193" s="73"/>
    </row>
    <row r="194" spans="1:14" x14ac:dyDescent="0.2">
      <c r="A194" s="72"/>
      <c r="B194" s="73"/>
      <c r="M194" s="74"/>
      <c r="N194" s="73"/>
    </row>
    <row r="195" spans="1:14" x14ac:dyDescent="0.2">
      <c r="A195" s="72"/>
      <c r="B195" s="73"/>
      <c r="M195" s="74"/>
      <c r="N195" s="73"/>
    </row>
    <row r="196" spans="1:14" x14ac:dyDescent="0.2">
      <c r="A196" s="72"/>
      <c r="B196" s="73"/>
      <c r="M196" s="74"/>
      <c r="N196" s="73"/>
    </row>
    <row r="197" spans="1:14" x14ac:dyDescent="0.2">
      <c r="A197" s="72"/>
      <c r="B197" s="73"/>
      <c r="M197" s="74"/>
      <c r="N197" s="73"/>
    </row>
    <row r="198" spans="1:14" x14ac:dyDescent="0.2">
      <c r="A198" s="72"/>
      <c r="B198" s="73"/>
      <c r="M198" s="75"/>
      <c r="N198" s="73"/>
    </row>
    <row r="199" spans="1:14" x14ac:dyDescent="0.2">
      <c r="A199" s="72"/>
      <c r="B199" s="73"/>
      <c r="M199" s="75"/>
      <c r="N199" s="73"/>
    </row>
    <row r="200" spans="1:14" x14ac:dyDescent="0.2">
      <c r="A200" s="72"/>
      <c r="B200" s="73"/>
      <c r="M200" s="75"/>
      <c r="N200" s="73"/>
    </row>
    <row r="201" spans="1:14" x14ac:dyDescent="0.2">
      <c r="A201" s="72"/>
      <c r="B201" s="73"/>
      <c r="M201" s="75"/>
      <c r="N201" s="73"/>
    </row>
    <row r="202" spans="1:14" x14ac:dyDescent="0.2">
      <c r="A202" s="72"/>
      <c r="B202" s="73"/>
      <c r="M202" s="75"/>
      <c r="N202" s="73"/>
    </row>
    <row r="203" spans="1:14" x14ac:dyDescent="0.2">
      <c r="A203" s="72"/>
      <c r="B203" s="73"/>
      <c r="M203" s="75"/>
      <c r="N203" s="73"/>
    </row>
    <row r="204" spans="1:14" x14ac:dyDescent="0.2">
      <c r="A204" s="72"/>
      <c r="B204" s="73"/>
      <c r="M204" s="75"/>
      <c r="N204" s="73"/>
    </row>
    <row r="205" spans="1:14" x14ac:dyDescent="0.2">
      <c r="A205" s="72"/>
      <c r="B205" s="73"/>
    </row>
    <row r="206" spans="1:14" x14ac:dyDescent="0.2">
      <c r="A206" s="72"/>
      <c r="B206" s="73"/>
    </row>
    <row r="207" spans="1:14" x14ac:dyDescent="0.2">
      <c r="A207" s="74"/>
      <c r="B207" s="73"/>
    </row>
    <row r="208" spans="1:14" x14ac:dyDescent="0.2">
      <c r="A208" s="74"/>
      <c r="B208" s="73"/>
    </row>
    <row r="209" spans="1:2" x14ac:dyDescent="0.2">
      <c r="A209" s="74"/>
      <c r="B209" s="73"/>
    </row>
    <row r="210" spans="1:2" x14ac:dyDescent="0.2">
      <c r="A210" s="74"/>
      <c r="B210" s="73"/>
    </row>
    <row r="211" spans="1:2" x14ac:dyDescent="0.2">
      <c r="A211" s="74"/>
      <c r="B211" s="73"/>
    </row>
    <row r="212" spans="1:2" x14ac:dyDescent="0.2">
      <c r="A212" s="74"/>
      <c r="B212" s="73"/>
    </row>
    <row r="213" spans="1:2" x14ac:dyDescent="0.2">
      <c r="A213" s="74"/>
      <c r="B213" s="73"/>
    </row>
    <row r="214" spans="1:2" x14ac:dyDescent="0.2">
      <c r="A214" s="74"/>
      <c r="B214" s="73"/>
    </row>
    <row r="215" spans="1:2" x14ac:dyDescent="0.2">
      <c r="A215" s="75"/>
      <c r="B215" s="73"/>
    </row>
    <row r="216" spans="1:2" x14ac:dyDescent="0.2">
      <c r="A216" s="75"/>
      <c r="B216" s="73"/>
    </row>
    <row r="217" spans="1:2" x14ac:dyDescent="0.2">
      <c r="A217" s="75"/>
      <c r="B217" s="73"/>
    </row>
    <row r="218" spans="1:2" x14ac:dyDescent="0.2">
      <c r="A218" s="75"/>
      <c r="B218" s="73"/>
    </row>
    <row r="219" spans="1:2" x14ac:dyDescent="0.2">
      <c r="A219" s="75"/>
      <c r="B219" s="73"/>
    </row>
    <row r="220" spans="1:2" x14ac:dyDescent="0.2">
      <c r="A220" s="75"/>
      <c r="B220" s="73"/>
    </row>
    <row r="221" spans="1:2" x14ac:dyDescent="0.2">
      <c r="A221" s="75"/>
      <c r="B221" s="73"/>
    </row>
  </sheetData>
  <sortState ref="O2:Q221">
    <sortCondition ref="O2:O221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1"/>
  <sheetViews>
    <sheetView workbookViewId="0">
      <pane ySplit="1" topLeftCell="A2" activePane="bottomLeft" state="frozen"/>
      <selection pane="bottomLeft" activeCell="B2" sqref="B2"/>
    </sheetView>
  </sheetViews>
  <sheetFormatPr baseColWidth="10" defaultRowHeight="15" x14ac:dyDescent="0.2"/>
  <cols>
    <col min="1" max="1" width="28.42578125" style="36" bestFit="1" customWidth="1"/>
    <col min="2" max="2" width="19.85546875" style="36" bestFit="1" customWidth="1"/>
    <col min="3" max="3" width="11.42578125" style="93"/>
    <col min="4" max="16384" width="11.42578125" style="36"/>
  </cols>
  <sheetData>
    <row r="1" spans="1:3" ht="15.75" x14ac:dyDescent="0.2">
      <c r="A1" s="35" t="s">
        <v>36</v>
      </c>
      <c r="B1" s="35" t="s">
        <v>55</v>
      </c>
      <c r="C1" s="35" t="s">
        <v>35</v>
      </c>
    </row>
    <row r="2" spans="1:3" x14ac:dyDescent="0.2">
      <c r="A2" s="37" t="s">
        <v>37</v>
      </c>
      <c r="B2" s="38">
        <v>1</v>
      </c>
      <c r="C2" s="92">
        <f t="shared" ref="C2:C9" si="0" xml:space="preserve"> VLOOKUP(B2,Matrice,2,0)</f>
        <v>1</v>
      </c>
    </row>
    <row r="3" spans="1:3" x14ac:dyDescent="0.2">
      <c r="A3" s="37" t="s">
        <v>38</v>
      </c>
      <c r="B3" s="38">
        <v>2</v>
      </c>
      <c r="C3" s="92">
        <f t="shared" si="0"/>
        <v>2</v>
      </c>
    </row>
    <row r="4" spans="1:3" x14ac:dyDescent="0.2">
      <c r="A4" s="37" t="s">
        <v>39</v>
      </c>
      <c r="B4" s="38">
        <v>3</v>
      </c>
      <c r="C4" s="92">
        <f t="shared" si="0"/>
        <v>3</v>
      </c>
    </row>
    <row r="5" spans="1:3" x14ac:dyDescent="0.2">
      <c r="A5" s="37" t="s">
        <v>40</v>
      </c>
      <c r="B5" s="38">
        <v>4</v>
      </c>
      <c r="C5" s="92">
        <f t="shared" si="0"/>
        <v>4</v>
      </c>
    </row>
    <row r="6" spans="1:3" x14ac:dyDescent="0.2">
      <c r="A6" s="37" t="s">
        <v>41</v>
      </c>
      <c r="B6" s="38">
        <v>5</v>
      </c>
      <c r="C6" s="92">
        <f t="shared" si="0"/>
        <v>5</v>
      </c>
    </row>
    <row r="7" spans="1:3" x14ac:dyDescent="0.2">
      <c r="A7" s="37" t="s">
        <v>42</v>
      </c>
      <c r="B7" s="38">
        <v>6</v>
      </c>
      <c r="C7" s="92">
        <f t="shared" si="0"/>
        <v>6</v>
      </c>
    </row>
    <row r="8" spans="1:3" x14ac:dyDescent="0.2">
      <c r="A8" s="37" t="s">
        <v>43</v>
      </c>
      <c r="B8" s="38">
        <v>7</v>
      </c>
      <c r="C8" s="92">
        <f t="shared" si="0"/>
        <v>7</v>
      </c>
    </row>
    <row r="9" spans="1:3" x14ac:dyDescent="0.2">
      <c r="A9" s="37" t="s">
        <v>44</v>
      </c>
      <c r="B9" s="38">
        <v>8</v>
      </c>
      <c r="C9" s="92">
        <f t="shared" si="0"/>
        <v>8</v>
      </c>
    </row>
    <row r="10" spans="1:3" x14ac:dyDescent="0.2">
      <c r="A10" s="37" t="s">
        <v>45</v>
      </c>
      <c r="B10" s="38">
        <v>9</v>
      </c>
      <c r="C10" s="92">
        <f xml:space="preserve"> VLOOKUP(B10,Matrice,2,0)</f>
        <v>9</v>
      </c>
    </row>
    <row r="11" spans="1:3" x14ac:dyDescent="0.2">
      <c r="A11" s="37" t="s">
        <v>46</v>
      </c>
      <c r="B11" s="38">
        <v>10</v>
      </c>
      <c r="C11" s="92">
        <f xml:space="preserve"> VLOOKUP(B11,Matrice,2,0)</f>
        <v>10</v>
      </c>
    </row>
  </sheetData>
  <sortState ref="A201:C214">
    <sortCondition ref="B201:B214"/>
  </sortState>
  <conditionalFormatting sqref="B2:B11">
    <cfRule type="duplicateValues" dxfId="5" priority="111"/>
    <cfRule type="duplicateValues" dxfId="4" priority="112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BON DE SORTIE</vt:lpstr>
      <vt:lpstr>Matrice</vt:lpstr>
      <vt:lpstr>Affectation</vt:lpstr>
      <vt:lpstr>CAMIONETTE_A</vt:lpstr>
      <vt:lpstr>CAMIONETTE_B</vt:lpstr>
      <vt:lpstr>CAMIONETTE_C</vt:lpstr>
      <vt:lpstr>DEUX_ROUES_A</vt:lpstr>
      <vt:lpstr>DEUX_ROUES_B</vt:lpstr>
      <vt:lpstr>Matrice</vt:lpstr>
      <vt:lpstr>NomAgent</vt:lpstr>
      <vt:lpstr>VHL</vt:lpstr>
      <vt:lpstr>VOITURE_A</vt:lpstr>
      <vt:lpstr>VOITURE_B</vt:lpstr>
      <vt:lpstr>VOITURE_C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grange.d</dc:creator>
  <cp:lastModifiedBy>joey simon</cp:lastModifiedBy>
  <cp:lastPrinted>2018-09-04T10:08:36Z</cp:lastPrinted>
  <dcterms:created xsi:type="dcterms:W3CDTF">2007-06-11T06:46:30Z</dcterms:created>
  <dcterms:modified xsi:type="dcterms:W3CDTF">2018-09-28T13:18:11Z</dcterms:modified>
</cp:coreProperties>
</file>