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heasamsfcl01r01.hea.heiway.net\users03$\DonatA01\Desktop\"/>
    </mc:Choice>
  </mc:AlternateContent>
  <bookViews>
    <workbookView xWindow="0" yWindow="11400" windowWidth="19200" windowHeight="5590"/>
  </bookViews>
  <sheets>
    <sheet name="PPA Market Tracker" sheetId="1" r:id="rId1"/>
  </sheets>
  <definedNames>
    <definedName name="_xlnm._FilterDatabase" localSheetId="0" hidden="1">'PPA Market Tracker'!$A$5:$L$43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 l="1"/>
  <c r="D43" i="1" l="1"/>
  <c r="D18" i="1"/>
  <c r="D10" i="1"/>
  <c r="D9" i="1"/>
  <c r="D8" i="1"/>
  <c r="D11" i="1"/>
  <c r="D7" i="1"/>
  <c r="D41" i="1" l="1"/>
  <c r="D31" i="1"/>
  <c r="D25" i="1"/>
  <c r="D23" i="1"/>
  <c r="D19" i="1"/>
  <c r="D14" i="1"/>
  <c r="D6" i="1"/>
  <c r="D40" i="1"/>
  <c r="D34" i="1"/>
  <c r="D28" i="1"/>
  <c r="D22" i="1"/>
  <c r="D17" i="1"/>
  <c r="D13" i="1"/>
  <c r="D35" i="1"/>
  <c r="D39" i="1"/>
  <c r="D33" i="1"/>
  <c r="D24" i="1"/>
  <c r="D16" i="1"/>
  <c r="D12" i="1"/>
  <c r="D38" i="1"/>
  <c r="D29" i="1"/>
  <c r="D37" i="1"/>
  <c r="D27" i="1"/>
  <c r="D21" i="1"/>
  <c r="D42" i="1"/>
  <c r="D36" i="1"/>
  <c r="D32" i="1"/>
  <c r="D30" i="1"/>
  <c r="H3" i="1" s="1"/>
  <c r="D26" i="1"/>
  <c r="D20" i="1"/>
  <c r="D15" i="1"/>
  <c r="F3" i="1" l="1"/>
</calcChain>
</file>

<file path=xl/sharedStrings.xml><?xml version="1.0" encoding="utf-8"?>
<sst xmlns="http://schemas.openxmlformats.org/spreadsheetml/2006/main" count="232" uniqueCount="136">
  <si>
    <t>COUNTRY</t>
  </si>
  <si>
    <t>SIZE</t>
  </si>
  <si>
    <t>Austria</t>
  </si>
  <si>
    <t>Belgium</t>
  </si>
  <si>
    <t>Bulgaria</t>
  </si>
  <si>
    <t>Croatia</t>
  </si>
  <si>
    <t>Czech Republic</t>
  </si>
  <si>
    <t>France</t>
  </si>
  <si>
    <t>Germany</t>
  </si>
  <si>
    <t>Greece</t>
  </si>
  <si>
    <t>Hungary</t>
  </si>
  <si>
    <t>Ireland</t>
  </si>
  <si>
    <t>Italy</t>
  </si>
  <si>
    <t>Poland</t>
  </si>
  <si>
    <t>Portugal</t>
  </si>
  <si>
    <t>Romania</t>
  </si>
  <si>
    <t>Serbia</t>
  </si>
  <si>
    <t>Slovakia</t>
  </si>
  <si>
    <t>Slovenia</t>
  </si>
  <si>
    <t>Spain</t>
  </si>
  <si>
    <t>Switzerland</t>
  </si>
  <si>
    <t>United Kingdom</t>
  </si>
  <si>
    <t>USEFUL LINKS</t>
  </si>
  <si>
    <t>ENERGY TYPE</t>
  </si>
  <si>
    <t>NUMBER OF PPAs SIGNED</t>
  </si>
  <si>
    <t>FIRST PPA DATE</t>
  </si>
  <si>
    <t>YES</t>
  </si>
  <si>
    <t>Solar</t>
  </si>
  <si>
    <t>December 2017</t>
  </si>
  <si>
    <t>COMMENTS</t>
  </si>
  <si>
    <t>ACTIVE COMPANIES</t>
  </si>
  <si>
    <t>28.8MW</t>
  </si>
  <si>
    <t>Government looks now very open to PPAs and want to accelerate with huge projects (Solar PV first, and then wind)</t>
  </si>
  <si>
    <t>January 2018</t>
  </si>
  <si>
    <t>Dynavolt (owner), Hyperion (Developer), Jayme da Costa, Axpo Iberia, Goldnalco</t>
  </si>
  <si>
    <t xml:space="preserve">https://www.energynews.es/en/ppa-type-agreements-for-photovoltaic-plants/
https://www.pv-magazine.com/2018/01/12/portugal-unsubsidized-approved-large-scale-pv-projects-top-756-mw-first-solar-private-ppa-signed/
</t>
  </si>
  <si>
    <t>NO</t>
  </si>
  <si>
    <t>No information found</t>
  </si>
  <si>
    <t>February 2018</t>
  </si>
  <si>
    <t>Engie Italia (construcor - operator), Weinerberger (buyer)</t>
  </si>
  <si>
    <t>1 (for 4 facilities)</t>
  </si>
  <si>
    <t xml:space="preserve">PPAs were mainly short term (1Y-2Y) and are getting more and more long-term (10Y-25Y)
Possibility for corporate PPAs (up to 20MW, possibility for more than one plant, managed by the same producer).
</t>
  </si>
  <si>
    <t>https://www.pv-magazine.com/2018/02/22/engie-secures-italys-first-private-ppa-for-grid-parity-solar/</t>
  </si>
  <si>
    <t>?</t>
  </si>
  <si>
    <t>Regulation framework unclear regarding PPAs in general.
Consequence is not much investments in the country (despite high potential for wind power)</t>
  </si>
  <si>
    <t>-</t>
  </si>
  <si>
    <t>2017</t>
  </si>
  <si>
    <t>Wind</t>
  </si>
  <si>
    <t>30MW</t>
  </si>
  <si>
    <t>Neslé (buyer), British Telecom (buyer)</t>
  </si>
  <si>
    <t>Neslé (buyer), Unilever (buyer)</t>
  </si>
  <si>
    <t>https://windeurope.org/newsroom/news/ppas-the-new-frontier-for-green-energy/</t>
  </si>
  <si>
    <t>https://windeurope.org/membership/members-interviews/gunnar-groebler-senior-vice-president-business-area-wind-at-vattenfall/</t>
  </si>
  <si>
    <t>No Corporate PPAs yet (will come soon as some corporations start pushing it)</t>
  </si>
  <si>
    <t>PPA talk in early stages of discussions. Government and industrialists want to support the wind energy market</t>
  </si>
  <si>
    <t>https://windeurope.org/newsroom/news/corporate-renewable-ppas-on-the-agenda-in-rome-and-warsaw/</t>
  </si>
  <si>
    <t>Nordex (constructor), EDPR (developer-operator), EBRD (investor), Vestas (constructor), Axpo (operator) and K&amp;L Gates.</t>
  </si>
  <si>
    <t>Wind / solar</t>
  </si>
  <si>
    <t>No PPA regulation framework</t>
  </si>
  <si>
    <t>Many</t>
  </si>
  <si>
    <t xml:space="preserve">https://windeurope.org/newsroom/news/ppas-the-new-frontier-for-green-energy/
</t>
  </si>
  <si>
    <t xml:space="preserve">https://www.pv-magazine.com/2017/12/22/foresights-announces-spains-first-solar-ppa/
https://renewablesnow.com/news/bbva-endesa-sign-wind-ppa-in-spain-621768/
https://www.montelnews.com/en/story/spains-factorenergia-seeks-2-twhyear-in-ppas/922920
</t>
  </si>
  <si>
    <t>474.9MW</t>
  </si>
  <si>
    <t>Axpo Iberia, Foresight Group (investor), Enérgya-VM, Solarig Global Services (Constructor-Operator), BBVA (buyer), Endesa SA (constructor/operator), Iberdrole (constructor/operator), Kutxabank (buyer)</t>
  </si>
  <si>
    <t>Solar/Wind</t>
  </si>
  <si>
    <t>First PPA should be signed before end of July.
Many stakeholders already in the starting-blocks (Oxygeen, Solvay Energies Servives, Capvert énergies,..). Orygeen already in contact with about 10 corporations.
Engie have released a tender for 2 TW/year. All the energy is intended to Corporate PPAs.</t>
  </si>
  <si>
    <t>Brazil</t>
  </si>
  <si>
    <t>Mexico</t>
  </si>
  <si>
    <t>Europe</t>
  </si>
  <si>
    <t>Nigeria</t>
  </si>
  <si>
    <t>Vietnam</t>
  </si>
  <si>
    <t>Russia</t>
  </si>
  <si>
    <t>Haiti</t>
  </si>
  <si>
    <t>Singapore</t>
  </si>
  <si>
    <t>New Zealand</t>
  </si>
  <si>
    <t>NSA</t>
  </si>
  <si>
    <t>AMEE</t>
  </si>
  <si>
    <t>APAC</t>
  </si>
  <si>
    <t>https://renewablesnow.com/news/enel-green-secures-ppas-for-90-mw-wind-park-in-brazil-474824/
https://renewablesnow.com/news/weekly-round-up-of-renewable-energy-ppa-news-aug-27-sept-9-626169/</t>
  </si>
  <si>
    <t>Enel Green Power</t>
  </si>
  <si>
    <t>700MW+</t>
  </si>
  <si>
    <t xml:space="preserve">Mexico’s new energy reform from late 2015 authorizes sale of power between a private company and a developer </t>
  </si>
  <si>
    <t>https://www.pv-magazine.com/2018/03/01/ienova-secures-corporate-ppa-for-125-mw-solar-project-in-mexico/
https://cleantechnica.com/2012/03/12/latin-americas-largest-wind-project-to-power-mexico-coca-cola-heineken-oxxo/</t>
  </si>
  <si>
    <t>Government is pushing investment in solar since 2015</t>
  </si>
  <si>
    <t>https://www.greenmatch.ch/fr/blog/nigerias-renewables-market-opportunities-and-development-for-solar-pv</t>
  </si>
  <si>
    <t>PPAs between private companies and government only at the moment</t>
  </si>
  <si>
    <t>Access power, Afrinergia Power, Anjeed Innova, CT Cosmos, En Africa, Greenwish Partners, Kvk Power's, LR Aaron Power, Nova Scotia Power Development, Pan Africa Solar &amp; JCM Power, Middle Band Solar One, Motir Dusable, Nigerian Solar Capital Partners, Nova Solar 5 (investor/operator)</t>
  </si>
  <si>
    <t>Government is encouraging investments in green energies and electricity market is first in terms of liberalization</t>
  </si>
  <si>
    <t>https://blogs.duanemorris.com/vietnam/2018/08/06/direct-corporate-power-purchase-agreement-dppa-to-be-piloted-in-vietnam-in-2019-in-vietnam-opportunities-for-producers-of-renewable-energy-and-foreign-firms-as-buyers-how-best-to-use-the-cptpp-a/</t>
  </si>
  <si>
    <t>Cambodia</t>
  </si>
  <si>
    <t>Sempra Energy via Ienova (operator), El Puerto de Liverpool (buyer), Deacero (buyer), Iberdrola (developer), Acciona (operator), Heineken (buyer), Coca-cola (buyer), Vestas (constructor), Macquarie (investor), Walmart (buyer)</t>
  </si>
  <si>
    <t>OFFSITE PPA SIGNED</t>
  </si>
  <si>
    <t>300 MW Pilot 4th quarter 2018</t>
  </si>
  <si>
    <t>GE (operator)</t>
  </si>
  <si>
    <t>https://renewablesnow.com/news/microsoft-enters-60-mwp-solar-ppa-with-singapores-sunseap-603519/</t>
  </si>
  <si>
    <t>Microsoft (buyer), Sunseap Group (constructor/operator)</t>
  </si>
  <si>
    <t>Philippines</t>
  </si>
  <si>
    <t>Regulation under review (Green Energy Option Program). PPAs should be allowed soon</t>
  </si>
  <si>
    <t>Argentina</t>
  </si>
  <si>
    <t>Recent renewables program which will set the basis for a future corporate PPA market</t>
  </si>
  <si>
    <t>Possibility to buy energy via PPA (starting from 3MW). Country is in the top 10 of largest producers of wind generated energy</t>
  </si>
  <si>
    <t>No reference found</t>
  </si>
  <si>
    <t>REGION</t>
  </si>
  <si>
    <t>Market open to offsite PPAs but slimited space</t>
  </si>
  <si>
    <t>China</t>
  </si>
  <si>
    <t>http://seederenergy.com/2018/08/14/offsite-but-on-radar-the-opportunity-for-offsite-renewables-in-china/</t>
  </si>
  <si>
    <t>PPA still in the piloting stage. At the moment, a minimum load is required to contract a PPA</t>
  </si>
  <si>
    <t>Netherlands</t>
  </si>
  <si>
    <t>Netherlands is one of the frontrunners in Europe's PPA market</t>
  </si>
  <si>
    <t>% Total 
consumption</t>
  </si>
  <si>
    <t>Total Electricity consumption</t>
  </si>
  <si>
    <t>% Total consumption potentially covered by PPAs in selected cells</t>
  </si>
  <si>
    <t>% of the Total Electricity comsumption in selected cells</t>
  </si>
  <si>
    <t>Electricity consumption (MWh)</t>
  </si>
  <si>
    <t>COMING</t>
  </si>
  <si>
    <t>1 (more coming before November 18)</t>
  </si>
  <si>
    <t>Total Electricity consumption in selected cells (MWh)</t>
  </si>
  <si>
    <t>Egypt</t>
  </si>
  <si>
    <t>South Africa</t>
  </si>
  <si>
    <t>Ethiopia</t>
  </si>
  <si>
    <t>Ivory Coast</t>
  </si>
  <si>
    <t>https://dailynewsegypt.com/2017/10/02/largest-ppa-egypt-generate-23-5mw-30-years/</t>
  </si>
  <si>
    <t>October 2017</t>
  </si>
  <si>
    <t>23.5MW</t>
  </si>
  <si>
    <t>Karm Solar (constructor/operator), Dakahlia Group (buyer)</t>
  </si>
  <si>
    <t>First PPA signed in October 2017 between KarmSolar and a food company. No other offsite PPAs foumd</t>
  </si>
  <si>
    <t>Delays to the closing of various government renewable energy programs had led to an important level of policy and regulatory uncertainty</t>
  </si>
  <si>
    <t>No information found on PPAs but thing should move fast : Ethiopian Government plans to develop renewable energy capacity of 17,000 MWe by 2020 as part of its second Growth and Transformation Plan</t>
  </si>
  <si>
    <t>http://www.hotspurgeothermal.com/news/cluff-geothermal-gets-the-go-ahead-for-power-purchase-agreement-kick-off-meeting-with-ethiopian-electric-power-for-its-fantale-license-in-ethiopia</t>
  </si>
  <si>
    <t>intends to reach an installed capacity of 4000 MW in 2020, mainly with private sector participation thanks to PPAs</t>
  </si>
  <si>
    <t>https://www.renewable-energy-africa.com/renewables-overview-ivory-coast/</t>
  </si>
  <si>
    <t>Other projects are coming</t>
  </si>
  <si>
    <t>Papua New Guinea</t>
  </si>
  <si>
    <t>https://www.solvay-energy.com/en/power/green-power/corporate-power-purchase-agreements/index.html
https://www.greenunivers.com/2018/07/engie-lance-un-appel-doffres-dedie-aux-ppa-francais-186162/
https://www.pv-magazine.com/2018/08/24/private-ppas-for-renewables-take-hold-in-france/</t>
  </si>
  <si>
    <t>0 (1 coming in 2018)</t>
  </si>
  <si>
    <t>Orygeen, Solvay Energies Servives, Capvert énergies, Engie, Qwant (buyer), SNCF (buyer), Akuo Energy (operator)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</si>
</sst>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theme="1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1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Border="1" applyAlignment="1"/>
    <xf numFmtId="0" fontId="0" fillId="0" borderId="1" xfId="0" applyBorder="1"/>
    <xf numFmtId="0" fontId="0" fillId="0" borderId="2" xfId="0" applyBorder="1"/>
    <xf numFmtId="0" fontId="3" fillId="2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49" fontId="0" fillId="0" borderId="4" xfId="0" applyNumberFormat="1" applyBorder="1" applyAlignment="1">
      <alignment horizontal="left" vertical="center"/>
    </xf>
    <xf numFmtId="49" fontId="0" fillId="0" borderId="4" xfId="0" applyNumberFormat="1" applyBorder="1" applyAlignment="1">
      <alignment horizontal="left"/>
    </xf>
    <xf numFmtId="49" fontId="0" fillId="0" borderId="4" xfId="0" applyNumberFormat="1" applyBorder="1"/>
    <xf numFmtId="0" fontId="0" fillId="0" borderId="4" xfId="0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1" fillId="0" borderId="4" xfId="1" applyFont="1" applyBorder="1" applyAlignment="1">
      <alignment horizontal="left" vertical="center"/>
    </xf>
    <xf numFmtId="0" fontId="0" fillId="0" borderId="4" xfId="0" applyBorder="1" applyAlignment="1">
      <alignment horizontal="left" vertical="top" wrapText="1"/>
    </xf>
    <xf numFmtId="0" fontId="2" fillId="0" borderId="4" xfId="1" applyBorder="1" applyAlignment="1">
      <alignment horizontal="left" vertical="center"/>
    </xf>
    <xf numFmtId="0" fontId="2" fillId="0" borderId="4" xfId="1" applyBorder="1" applyAlignment="1">
      <alignment horizontal="left" vertical="top"/>
    </xf>
    <xf numFmtId="0" fontId="2" fillId="0" borderId="4" xfId="1" applyFill="1" applyBorder="1" applyAlignment="1">
      <alignment horizontal="left" vertical="center"/>
    </xf>
    <xf numFmtId="0" fontId="2" fillId="0" borderId="4" xfId="1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0" xfId="0" applyBorder="1"/>
    <xf numFmtId="0" fontId="0" fillId="0" borderId="1" xfId="0" applyFill="1" applyBorder="1"/>
    <xf numFmtId="0" fontId="0" fillId="0" borderId="6" xfId="0" applyBorder="1"/>
    <xf numFmtId="0" fontId="0" fillId="0" borderId="8" xfId="0" applyBorder="1"/>
    <xf numFmtId="0" fontId="0" fillId="3" borderId="8" xfId="0" applyFill="1" applyBorder="1"/>
    <xf numFmtId="0" fontId="0" fillId="0" borderId="8" xfId="0" applyFill="1" applyBorder="1"/>
    <xf numFmtId="0" fontId="0" fillId="0" borderId="9" xfId="0" applyBorder="1"/>
    <xf numFmtId="0" fontId="0" fillId="0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0" fillId="0" borderId="14" xfId="0" applyBorder="1"/>
    <xf numFmtId="164" fontId="0" fillId="0" borderId="4" xfId="2" applyNumberFormat="1" applyFont="1" applyBorder="1"/>
    <xf numFmtId="164" fontId="0" fillId="0" borderId="4" xfId="2" applyNumberFormat="1" applyFont="1" applyFill="1" applyBorder="1"/>
    <xf numFmtId="10" fontId="0" fillId="0" borderId="10" xfId="3" applyNumberFormat="1" applyFont="1" applyBorder="1"/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0" fontId="0" fillId="0" borderId="11" xfId="3" applyNumberFormat="1" applyFont="1" applyBorder="1"/>
    <xf numFmtId="0" fontId="0" fillId="0" borderId="18" xfId="0" applyBorder="1"/>
    <xf numFmtId="0" fontId="1" fillId="0" borderId="0" xfId="0" applyFont="1" applyBorder="1" applyAlignment="1"/>
    <xf numFmtId="0" fontId="0" fillId="0" borderId="20" xfId="0" applyBorder="1"/>
    <xf numFmtId="10" fontId="0" fillId="0" borderId="7" xfId="3" applyNumberFormat="1" applyFont="1" applyBorder="1"/>
    <xf numFmtId="0" fontId="0" fillId="3" borderId="20" xfId="0" applyFill="1" applyBorder="1"/>
    <xf numFmtId="0" fontId="0" fillId="0" borderId="8" xfId="0" applyBorder="1" applyAlignment="1">
      <alignment horizontal="center"/>
    </xf>
    <xf numFmtId="49" fontId="0" fillId="0" borderId="8" xfId="0" applyNumberFormat="1" applyBorder="1"/>
    <xf numFmtId="0" fontId="0" fillId="0" borderId="19" xfId="0" applyBorder="1"/>
    <xf numFmtId="164" fontId="0" fillId="0" borderId="7" xfId="2" applyNumberFormat="1" applyFont="1" applyBorder="1"/>
    <xf numFmtId="0" fontId="0" fillId="0" borderId="20" xfId="0" applyFill="1" applyBorder="1" applyAlignment="1">
      <alignment horizontal="center" vertical="center"/>
    </xf>
    <xf numFmtId="0" fontId="0" fillId="0" borderId="8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2" fillId="0" borderId="4" xfId="1" applyFont="1" applyBorder="1" applyAlignment="1"/>
    <xf numFmtId="0" fontId="0" fillId="0" borderId="8" xfId="0" applyBorder="1" applyAlignment="1"/>
    <xf numFmtId="0" fontId="0" fillId="0" borderId="9" xfId="0" applyFill="1" applyBorder="1" applyAlignment="1">
      <alignment horizontal="left" vertical="center"/>
    </xf>
    <xf numFmtId="0" fontId="0" fillId="0" borderId="21" xfId="0" applyBorder="1"/>
    <xf numFmtId="0" fontId="0" fillId="0" borderId="9" xfId="0" applyBorder="1" applyAlignment="1">
      <alignment horizontal="center"/>
    </xf>
    <xf numFmtId="9" fontId="4" fillId="0" borderId="0" xfId="3" applyFont="1"/>
    <xf numFmtId="0" fontId="0" fillId="0" borderId="22" xfId="0" applyBorder="1"/>
    <xf numFmtId="0" fontId="0" fillId="3" borderId="22" xfId="0" applyFill="1" applyBorder="1"/>
    <xf numFmtId="164" fontId="0" fillId="0" borderId="7" xfId="2" applyNumberFormat="1" applyFont="1" applyFill="1" applyBorder="1"/>
    <xf numFmtId="0" fontId="0" fillId="0" borderId="11" xfId="0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0" fillId="0" borderId="7" xfId="0" applyNumberFormat="1" applyBorder="1" applyAlignment="1">
      <alignment horizontal="left" vertical="center"/>
    </xf>
    <xf numFmtId="49" fontId="0" fillId="0" borderId="8" xfId="0" applyNumberFormat="1" applyBorder="1" applyAlignment="1">
      <alignment horizontal="left" vertical="center"/>
    </xf>
    <xf numFmtId="49" fontId="0" fillId="0" borderId="9" xfId="0" applyNumberFormat="1" applyBorder="1"/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1" fillId="0" borderId="4" xfId="0" applyFont="1" applyBorder="1" applyAlignment="1"/>
    <xf numFmtId="0" fontId="2" fillId="0" borderId="8" xfId="1" applyFill="1" applyBorder="1" applyAlignment="1">
      <alignment horizontal="left" vertical="center"/>
    </xf>
    <xf numFmtId="0" fontId="2" fillId="0" borderId="8" xfId="1" applyBorder="1" applyAlignment="1">
      <alignment horizontal="left" vertical="center"/>
    </xf>
    <xf numFmtId="0" fontId="2" fillId="0" borderId="9" xfId="1" applyFill="1" applyBorder="1" applyAlignment="1">
      <alignment horizontal="left" vertical="center"/>
    </xf>
    <xf numFmtId="0" fontId="4" fillId="0" borderId="12" xfId="0" applyFont="1" applyBorder="1" applyAlignment="1">
      <alignment horizontal="center" vertical="center"/>
    </xf>
    <xf numFmtId="9" fontId="4" fillId="0" borderId="12" xfId="3" applyFont="1" applyBorder="1" applyAlignment="1">
      <alignment horizontal="center" vertical="center"/>
    </xf>
    <xf numFmtId="164" fontId="4" fillId="0" borderId="15" xfId="2" applyNumberFormat="1" applyFont="1" applyBorder="1" applyAlignment="1">
      <alignment horizontal="center" vertical="center"/>
    </xf>
    <xf numFmtId="164" fontId="4" fillId="0" borderId="17" xfId="2" applyNumberFormat="1" applyFont="1" applyBorder="1" applyAlignment="1">
      <alignment horizontal="center" vertical="center"/>
    </xf>
    <xf numFmtId="164" fontId="4" fillId="0" borderId="16" xfId="2" applyNumberFormat="1" applyFont="1" applyBorder="1" applyAlignment="1">
      <alignment horizontal="center" vertical="center"/>
    </xf>
    <xf numFmtId="9" fontId="4" fillId="0" borderId="15" xfId="3" applyFont="1" applyBorder="1" applyAlignment="1">
      <alignment horizontal="center" vertical="center"/>
    </xf>
    <xf numFmtId="9" fontId="4" fillId="0" borderId="17" xfId="3" applyFont="1" applyBorder="1" applyAlignment="1">
      <alignment horizontal="center" vertical="center"/>
    </xf>
    <xf numFmtId="9" fontId="4" fillId="0" borderId="16" xfId="3" applyFont="1" applyBorder="1" applyAlignment="1">
      <alignment horizontal="center" vertical="center"/>
    </xf>
  </cellXfs>
  <cellStyles count="4">
    <cellStyle name="Comma" xfId="2" builtinId="3"/>
    <cellStyle name="Hyperlink" xfId="1" builtinId="8"/>
    <cellStyle name="Normal" xfId="0" builtinId="0"/>
    <cellStyle name="Percent" xfId="3" builtinId="5"/>
  </cellStyles>
  <dxfs count="0"/>
  <tableStyles count="0" defaultTableStyle="TableStyleMedium2" defaultPivotStyle="PivotStyleLight16"/>
  <colors>
    <mruColors>
      <color rgb="FFFFAB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v-magazine.com/2017/12/22/foresights-announces-spains-first-solar-ppa/" TargetMode="External"/><Relationship Id="rId13" Type="http://schemas.openxmlformats.org/officeDocument/2006/relationships/hyperlink" Target="https://renewablesnow.com/news/microsoft-enters-60-mwp-solar-ppa-with-singapores-sunseap-603519/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solvay-energy.com/en/power/green-power/corporate-power-purchase-agreements/index.html" TargetMode="External"/><Relationship Id="rId7" Type="http://schemas.openxmlformats.org/officeDocument/2006/relationships/hyperlink" Target="https://windeurope.org/newsroom/news/corporate-renewable-ppas-on-the-agenda-in-rome-and-warsaw/" TargetMode="External"/><Relationship Id="rId12" Type="http://schemas.openxmlformats.org/officeDocument/2006/relationships/hyperlink" Target="https://blogs.duanemorris.com/vietnam/2018/08/06/direct-corporate-power-purchase-agreement-dppa-to-be-piloted-in-vietnam-in-2019-in-vietnam-opportunities-for-producers-of-renewable-energy-and-foreign-firms-as-buyers-how-best-to-use-the-cptpp-a/" TargetMode="External"/><Relationship Id="rId17" Type="http://schemas.openxmlformats.org/officeDocument/2006/relationships/hyperlink" Target="https://www.renewable-energy-africa.com/renewables-overview-ivory-coast/" TargetMode="External"/><Relationship Id="rId2" Type="http://schemas.openxmlformats.org/officeDocument/2006/relationships/hyperlink" Target="https://www.pv-magazine.com/2018/02/22/engie-secures-italys-first-private-ppa-for-grid-parity-solar/" TargetMode="External"/><Relationship Id="rId16" Type="http://schemas.openxmlformats.org/officeDocument/2006/relationships/hyperlink" Target="http://www.hotspurgeothermal.com/news/cluff-geothermal-gets-the-go-ahead-for-power-purchase-agreement-kick-off-meeting-with-ethiopian-electric-power-for-its-fantale-license-in-ethiopia" TargetMode="External"/><Relationship Id="rId1" Type="http://schemas.openxmlformats.org/officeDocument/2006/relationships/hyperlink" Target="https://www.energynews.es/en/ppa-type-agreements-for-photovoltaic-plants/" TargetMode="External"/><Relationship Id="rId6" Type="http://schemas.openxmlformats.org/officeDocument/2006/relationships/hyperlink" Target="https://windeurope.org/membership/members-interviews/gunnar-groebler-senior-vice-president-business-area-wind-at-vattenfall/" TargetMode="External"/><Relationship Id="rId11" Type="http://schemas.openxmlformats.org/officeDocument/2006/relationships/hyperlink" Target="https://www.greenmatch.ch/fr/blog/nigerias-renewables-market-opportunities-and-development-for-solar-pv" TargetMode="External"/><Relationship Id="rId5" Type="http://schemas.openxmlformats.org/officeDocument/2006/relationships/hyperlink" Target="https://windeurope.org/newsroom/news/ppas-the-new-frontier-for-green-energy/" TargetMode="External"/><Relationship Id="rId15" Type="http://schemas.openxmlformats.org/officeDocument/2006/relationships/hyperlink" Target="https://dailynewsegypt.com/2017/10/02/largest-ppa-egypt-generate-23-5mw-30-years/" TargetMode="External"/><Relationship Id="rId10" Type="http://schemas.openxmlformats.org/officeDocument/2006/relationships/hyperlink" Target="https://www.pv-magazine.com/2018/03/01/ienova-secures-corporate-ppa-for-125-mw-solar-project-in-mexico/" TargetMode="External"/><Relationship Id="rId4" Type="http://schemas.openxmlformats.org/officeDocument/2006/relationships/hyperlink" Target="https://windeurope.org/newsroom/news/ppas-the-new-frontier-for-green-energy/" TargetMode="External"/><Relationship Id="rId9" Type="http://schemas.openxmlformats.org/officeDocument/2006/relationships/hyperlink" Target="https://renewablesnow.com/news/enel-green-secures-ppas-for-90-mw-wind-park-in-brazil-474824/" TargetMode="External"/><Relationship Id="rId14" Type="http://schemas.openxmlformats.org/officeDocument/2006/relationships/hyperlink" Target="http://seederenergy.com/2018/08/14/offsite-but-on-radar-the-opportunity-for-offsite-renewables-in-chin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424"/>
  <sheetViews>
    <sheetView tabSelected="1" zoomScale="85" zoomScaleNormal="85" workbookViewId="0">
      <pane xSplit="2" ySplit="5" topLeftCell="C6" activePane="bottomRight" state="frozen"/>
      <selection pane="topRight" activeCell="B1" sqref="B1"/>
      <selection pane="bottomLeft" activeCell="A2" sqref="A2"/>
      <selection pane="bottomRight" activeCell="D9" sqref="D9"/>
    </sheetView>
  </sheetViews>
  <sheetFormatPr defaultRowHeight="14.5" x14ac:dyDescent="0.35"/>
  <cols>
    <col min="1" max="1" width="11.81640625" style="3" customWidth="1"/>
    <col min="2" max="3" width="29.453125" style="6" customWidth="1"/>
    <col min="4" max="4" width="14.7265625" style="6" customWidth="1"/>
    <col min="5" max="5" width="14.08984375" style="6" customWidth="1"/>
    <col min="6" max="6" width="30.08984375" style="6" customWidth="1"/>
    <col min="7" max="7" width="20" style="6" customWidth="1"/>
    <col min="8" max="8" width="23.6328125" style="6" customWidth="1"/>
    <col min="9" max="9" width="16" style="6" customWidth="1"/>
    <col min="10" max="10" width="18.54296875" style="6" customWidth="1"/>
    <col min="11" max="11" width="56.7265625" style="6" customWidth="1"/>
    <col min="12" max="12" width="13.08984375" style="21" bestFit="1" customWidth="1"/>
  </cols>
  <sheetData>
    <row r="1" spans="1:13" ht="11.5" customHeight="1" thickBot="1" x14ac:dyDescent="0.4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1"/>
      <c r="M1" s="22"/>
    </row>
    <row r="2" spans="1:13" ht="19" customHeight="1" thickTop="1" thickBot="1" x14ac:dyDescent="0.4">
      <c r="A2" s="22"/>
      <c r="B2" s="39" t="s">
        <v>110</v>
      </c>
      <c r="C2" s="81" t="s">
        <v>116</v>
      </c>
      <c r="D2" s="81"/>
      <c r="E2" s="81"/>
      <c r="F2" s="81" t="s">
        <v>112</v>
      </c>
      <c r="G2" s="81"/>
      <c r="H2" s="81" t="s">
        <v>111</v>
      </c>
      <c r="I2" s="81"/>
      <c r="J2" s="81"/>
      <c r="K2" s="40"/>
      <c r="L2" s="1"/>
      <c r="M2" s="22"/>
    </row>
    <row r="3" spans="1:13" ht="19" customHeight="1" thickTop="1" thickBot="1" x14ac:dyDescent="0.4">
      <c r="A3" s="22"/>
      <c r="B3" s="41">
        <f>SUM(C6:C42)</f>
        <v>2265556</v>
      </c>
      <c r="C3" s="83">
        <f>SUBTOTAL(9,C6:C42)</f>
        <v>2265556</v>
      </c>
      <c r="D3" s="84"/>
      <c r="E3" s="85"/>
      <c r="F3" s="82">
        <f>(SUBTOTAL(9,D6:D42)/100%)</f>
        <v>1</v>
      </c>
      <c r="G3" s="82"/>
      <c r="H3" s="86">
        <f>SUBTOTAL(9,D8,D14,D29,D28,D30,D32,D41,D42,D37,D39)</f>
        <v>0.63494568220781122</v>
      </c>
      <c r="I3" s="87"/>
      <c r="J3" s="88"/>
      <c r="K3" s="60"/>
      <c r="L3" s="1"/>
      <c r="M3" s="22"/>
    </row>
    <row r="4" spans="1:13" ht="9.5" customHeight="1" thickTop="1" thickBot="1" x14ac:dyDescent="0.4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1"/>
      <c r="M4" s="22"/>
    </row>
    <row r="5" spans="1:13" ht="36.5" customHeight="1" thickTop="1" x14ac:dyDescent="0.35">
      <c r="A5" s="32" t="s">
        <v>102</v>
      </c>
      <c r="B5" s="33" t="s">
        <v>0</v>
      </c>
      <c r="C5" s="33" t="s">
        <v>113</v>
      </c>
      <c r="D5" s="34" t="s">
        <v>109</v>
      </c>
      <c r="E5" s="33" t="s">
        <v>91</v>
      </c>
      <c r="F5" s="33" t="s">
        <v>24</v>
      </c>
      <c r="G5" s="33" t="s">
        <v>25</v>
      </c>
      <c r="H5" s="33" t="s">
        <v>30</v>
      </c>
      <c r="I5" s="33" t="s">
        <v>23</v>
      </c>
      <c r="J5" s="33" t="s">
        <v>1</v>
      </c>
      <c r="K5" s="33" t="s">
        <v>29</v>
      </c>
      <c r="L5" s="4" t="s">
        <v>22</v>
      </c>
    </row>
    <row r="6" spans="1:13" x14ac:dyDescent="0.35">
      <c r="A6" s="2" t="s">
        <v>76</v>
      </c>
      <c r="B6" s="25" t="s">
        <v>69</v>
      </c>
      <c r="C6" s="36"/>
      <c r="D6" s="38">
        <f>C6/$B$3</f>
        <v>0</v>
      </c>
      <c r="E6" s="29" t="s">
        <v>36</v>
      </c>
      <c r="F6" s="5" t="s">
        <v>85</v>
      </c>
      <c r="G6" s="5"/>
      <c r="H6" s="13" t="s">
        <v>86</v>
      </c>
      <c r="I6" s="5"/>
      <c r="J6" s="5"/>
      <c r="K6" s="13" t="s">
        <v>83</v>
      </c>
      <c r="L6" s="19" t="s">
        <v>84</v>
      </c>
    </row>
    <row r="7" spans="1:13" x14ac:dyDescent="0.35">
      <c r="A7" s="2" t="s">
        <v>76</v>
      </c>
      <c r="B7" s="25" t="s">
        <v>71</v>
      </c>
      <c r="C7" s="36"/>
      <c r="D7" s="38">
        <f>C7/$B$3</f>
        <v>0</v>
      </c>
      <c r="E7" s="29" t="s">
        <v>36</v>
      </c>
      <c r="F7" s="5"/>
      <c r="G7" s="5"/>
      <c r="H7" s="5"/>
      <c r="I7" s="5"/>
      <c r="J7" s="5"/>
      <c r="K7" s="13" t="s">
        <v>37</v>
      </c>
      <c r="L7" s="20"/>
    </row>
    <row r="8" spans="1:13" x14ac:dyDescent="0.35">
      <c r="A8" s="2" t="s">
        <v>76</v>
      </c>
      <c r="B8" s="26" t="s">
        <v>117</v>
      </c>
      <c r="C8" s="5"/>
      <c r="D8" s="38">
        <f>C8/$B$3</f>
        <v>0</v>
      </c>
      <c r="E8" s="30" t="s">
        <v>26</v>
      </c>
      <c r="F8" s="8">
        <v>1</v>
      </c>
      <c r="G8" s="11" t="s">
        <v>122</v>
      </c>
      <c r="H8" s="5" t="s">
        <v>124</v>
      </c>
      <c r="I8" s="8" t="s">
        <v>27</v>
      </c>
      <c r="J8" s="8" t="s">
        <v>123</v>
      </c>
      <c r="K8" s="5" t="s">
        <v>125</v>
      </c>
      <c r="L8" s="55" t="s">
        <v>121</v>
      </c>
    </row>
    <row r="9" spans="1:13" x14ac:dyDescent="0.35">
      <c r="A9" s="2" t="s">
        <v>76</v>
      </c>
      <c r="B9" s="27" t="s">
        <v>118</v>
      </c>
      <c r="C9" s="5"/>
      <c r="D9" s="38">
        <f>C9/$B$3</f>
        <v>0</v>
      </c>
      <c r="E9" s="30" t="s">
        <v>36</v>
      </c>
      <c r="F9" s="5"/>
      <c r="G9" s="5"/>
      <c r="H9" s="5"/>
      <c r="I9" s="8"/>
      <c r="J9" s="8"/>
      <c r="K9" s="5" t="s">
        <v>126</v>
      </c>
      <c r="L9" s="77"/>
    </row>
    <row r="10" spans="1:13" x14ac:dyDescent="0.35">
      <c r="A10" s="2" t="s">
        <v>76</v>
      </c>
      <c r="B10" s="27" t="s">
        <v>119</v>
      </c>
      <c r="C10" s="5"/>
      <c r="D10" s="38">
        <f>C10/$B$3</f>
        <v>0</v>
      </c>
      <c r="E10" s="30" t="s">
        <v>36</v>
      </c>
      <c r="F10" s="5"/>
      <c r="G10" s="5"/>
      <c r="H10" s="5"/>
      <c r="I10" s="8"/>
      <c r="J10" s="8"/>
      <c r="K10" s="12" t="s">
        <v>127</v>
      </c>
      <c r="L10" s="55" t="s">
        <v>128</v>
      </c>
    </row>
    <row r="11" spans="1:13" x14ac:dyDescent="0.35">
      <c r="A11" s="2" t="s">
        <v>76</v>
      </c>
      <c r="B11" s="27" t="s">
        <v>120</v>
      </c>
      <c r="C11" s="5"/>
      <c r="D11" s="38">
        <f>C11/$B$3</f>
        <v>0</v>
      </c>
      <c r="E11" s="30" t="s">
        <v>36</v>
      </c>
      <c r="F11" s="5"/>
      <c r="G11" s="5"/>
      <c r="H11" s="5"/>
      <c r="I11" s="8"/>
      <c r="J11" s="8"/>
      <c r="K11" s="5" t="s">
        <v>129</v>
      </c>
      <c r="L11" s="55" t="s">
        <v>130</v>
      </c>
    </row>
    <row r="12" spans="1:13" x14ac:dyDescent="0.35">
      <c r="A12" s="2" t="s">
        <v>77</v>
      </c>
      <c r="B12" s="25" t="s">
        <v>70</v>
      </c>
      <c r="C12" s="36"/>
      <c r="D12" s="38">
        <f>C12/$B$3</f>
        <v>0</v>
      </c>
      <c r="E12" s="29" t="s">
        <v>36</v>
      </c>
      <c r="F12" s="5"/>
      <c r="G12" s="5" t="s">
        <v>92</v>
      </c>
      <c r="H12" s="13" t="s">
        <v>93</v>
      </c>
      <c r="I12" s="5"/>
      <c r="J12" s="5"/>
      <c r="K12" s="13" t="s">
        <v>87</v>
      </c>
      <c r="L12" s="19" t="s">
        <v>88</v>
      </c>
    </row>
    <row r="13" spans="1:13" x14ac:dyDescent="0.35">
      <c r="A13" s="2" t="s">
        <v>77</v>
      </c>
      <c r="B13" s="25" t="s">
        <v>96</v>
      </c>
      <c r="C13" s="36"/>
      <c r="D13" s="38">
        <f>C13/$B$3</f>
        <v>0</v>
      </c>
      <c r="E13" s="29" t="s">
        <v>36</v>
      </c>
      <c r="F13" s="5"/>
      <c r="G13" s="5"/>
      <c r="H13" s="13"/>
      <c r="I13" s="5"/>
      <c r="J13" s="5"/>
      <c r="K13" s="13" t="s">
        <v>97</v>
      </c>
      <c r="L13" s="19"/>
    </row>
    <row r="14" spans="1:13" x14ac:dyDescent="0.35">
      <c r="A14" s="2" t="s">
        <v>77</v>
      </c>
      <c r="B14" s="26" t="s">
        <v>73</v>
      </c>
      <c r="C14" s="37"/>
      <c r="D14" s="38">
        <f>C14/$B$3</f>
        <v>0</v>
      </c>
      <c r="E14" s="29" t="s">
        <v>26</v>
      </c>
      <c r="F14" s="8" t="s">
        <v>59</v>
      </c>
      <c r="G14" s="5"/>
      <c r="H14" s="13" t="s">
        <v>95</v>
      </c>
      <c r="I14" s="5" t="s">
        <v>27</v>
      </c>
      <c r="J14" s="5"/>
      <c r="K14" s="13" t="s">
        <v>103</v>
      </c>
      <c r="L14" s="18" t="s">
        <v>94</v>
      </c>
    </row>
    <row r="15" spans="1:13" x14ac:dyDescent="0.35">
      <c r="A15" s="2" t="s">
        <v>77</v>
      </c>
      <c r="B15" s="25" t="s">
        <v>74</v>
      </c>
      <c r="C15" s="36"/>
      <c r="D15" s="38">
        <f>C15/$B$3</f>
        <v>0</v>
      </c>
      <c r="E15" s="29" t="s">
        <v>36</v>
      </c>
      <c r="F15" s="5"/>
      <c r="G15" s="5"/>
      <c r="H15" s="5"/>
      <c r="I15" s="5"/>
      <c r="J15" s="5"/>
      <c r="K15" s="13" t="s">
        <v>37</v>
      </c>
      <c r="L15" s="20"/>
    </row>
    <row r="16" spans="1:13" x14ac:dyDescent="0.35">
      <c r="A16" s="2" t="s">
        <v>77</v>
      </c>
      <c r="B16" s="25" t="s">
        <v>89</v>
      </c>
      <c r="C16" s="36"/>
      <c r="D16" s="38">
        <f>C16/$B$3</f>
        <v>0</v>
      </c>
      <c r="E16" s="30" t="s">
        <v>36</v>
      </c>
      <c r="F16" s="5"/>
      <c r="G16" s="5"/>
      <c r="H16" s="5"/>
      <c r="I16" s="5"/>
      <c r="J16" s="5"/>
      <c r="K16" s="13" t="s">
        <v>37</v>
      </c>
      <c r="L16" s="20"/>
    </row>
    <row r="17" spans="1:16" x14ac:dyDescent="0.35">
      <c r="A17" s="23" t="s">
        <v>77</v>
      </c>
      <c r="B17" s="27" t="s">
        <v>104</v>
      </c>
      <c r="C17" s="36"/>
      <c r="D17" s="38">
        <f>C17/$B$3</f>
        <v>0</v>
      </c>
      <c r="E17" s="30" t="s">
        <v>26</v>
      </c>
      <c r="F17" s="5"/>
      <c r="G17" s="5"/>
      <c r="H17" s="5"/>
      <c r="I17" s="5" t="s">
        <v>47</v>
      </c>
      <c r="J17" s="5"/>
      <c r="K17" s="5" t="s">
        <v>106</v>
      </c>
      <c r="L17" s="19" t="s">
        <v>105</v>
      </c>
    </row>
    <row r="18" spans="1:16" x14ac:dyDescent="0.35">
      <c r="A18" s="2" t="s">
        <v>77</v>
      </c>
      <c r="B18" s="25" t="s">
        <v>132</v>
      </c>
      <c r="C18" s="37"/>
      <c r="D18" s="38">
        <f>C18/$B$3</f>
        <v>0</v>
      </c>
      <c r="E18" s="29" t="s">
        <v>36</v>
      </c>
      <c r="F18" s="5"/>
      <c r="G18" s="5"/>
      <c r="H18" s="5"/>
      <c r="I18" s="8"/>
      <c r="J18" s="8"/>
      <c r="K18" s="13" t="s">
        <v>37</v>
      </c>
      <c r="L18" s="12"/>
    </row>
    <row r="19" spans="1:16" x14ac:dyDescent="0.35">
      <c r="A19" s="2" t="s">
        <v>68</v>
      </c>
      <c r="B19" s="25" t="s">
        <v>2</v>
      </c>
      <c r="C19" s="36">
        <v>125300</v>
      </c>
      <c r="D19" s="38">
        <f>C19/$B$3</f>
        <v>5.530651195556411E-2</v>
      </c>
      <c r="E19" s="31" t="s">
        <v>36</v>
      </c>
      <c r="F19" s="7"/>
      <c r="G19" s="9"/>
      <c r="H19" s="12"/>
      <c r="I19" s="7"/>
      <c r="J19" s="7"/>
      <c r="K19" s="12" t="s">
        <v>37</v>
      </c>
      <c r="L19" s="7"/>
      <c r="O19" s="1"/>
      <c r="P19" s="1"/>
    </row>
    <row r="20" spans="1:16" x14ac:dyDescent="0.35">
      <c r="A20" s="2" t="s">
        <v>68</v>
      </c>
      <c r="B20" s="25" t="s">
        <v>3</v>
      </c>
      <c r="C20" s="37">
        <v>46403</v>
      </c>
      <c r="D20" s="38">
        <f>C20/$B$3</f>
        <v>2.0481947919186283E-2</v>
      </c>
      <c r="E20" s="31" t="s">
        <v>36</v>
      </c>
      <c r="F20" s="7"/>
      <c r="G20" s="9"/>
      <c r="H20" s="12"/>
      <c r="I20" s="7"/>
      <c r="J20" s="7"/>
      <c r="K20" s="12" t="s">
        <v>37</v>
      </c>
      <c r="L20" s="12"/>
      <c r="O20" s="1"/>
      <c r="P20" s="1"/>
    </row>
    <row r="21" spans="1:16" x14ac:dyDescent="0.35">
      <c r="A21" s="2" t="s">
        <v>68</v>
      </c>
      <c r="B21" s="25" t="s">
        <v>4</v>
      </c>
      <c r="C21" s="36">
        <v>11000</v>
      </c>
      <c r="D21" s="38">
        <f>C21/$B$3</f>
        <v>4.8553202834094589E-3</v>
      </c>
      <c r="E21" s="31" t="s">
        <v>36</v>
      </c>
      <c r="F21" s="7"/>
      <c r="G21" s="9"/>
      <c r="H21" s="12"/>
      <c r="I21" s="7"/>
      <c r="J21" s="7"/>
      <c r="K21" s="12" t="s">
        <v>37</v>
      </c>
      <c r="L21" s="12"/>
      <c r="O21" s="1"/>
      <c r="P21" s="1"/>
    </row>
    <row r="22" spans="1:16" x14ac:dyDescent="0.35">
      <c r="A22" s="2" t="s">
        <v>68</v>
      </c>
      <c r="B22" s="25" t="s">
        <v>5</v>
      </c>
      <c r="C22" s="36">
        <v>28242</v>
      </c>
      <c r="D22" s="38">
        <f>C22/$B$3</f>
        <v>1.2465814131277267E-2</v>
      </c>
      <c r="E22" s="31" t="s">
        <v>36</v>
      </c>
      <c r="F22" s="7"/>
      <c r="G22" s="9"/>
      <c r="H22" s="12"/>
      <c r="I22" s="7"/>
      <c r="J22" s="7"/>
      <c r="K22" s="12" t="s">
        <v>37</v>
      </c>
      <c r="L22" s="12"/>
      <c r="O22" s="1"/>
      <c r="P22" s="1"/>
    </row>
    <row r="23" spans="1:16" x14ac:dyDescent="0.35">
      <c r="A23" s="2" t="s">
        <v>68</v>
      </c>
      <c r="B23" s="25" t="s">
        <v>6</v>
      </c>
      <c r="C23" s="36">
        <v>38910</v>
      </c>
      <c r="D23" s="38">
        <f>C23/$B$3</f>
        <v>1.7174592020678368E-2</v>
      </c>
      <c r="E23" s="31" t="s">
        <v>36</v>
      </c>
      <c r="F23" s="7"/>
      <c r="G23" s="9"/>
      <c r="H23" s="12"/>
      <c r="I23" s="7"/>
      <c r="J23" s="7"/>
      <c r="K23" s="12" t="s">
        <v>37</v>
      </c>
      <c r="L23" s="12"/>
      <c r="O23" s="1"/>
      <c r="P23" s="1"/>
    </row>
    <row r="24" spans="1:16" x14ac:dyDescent="0.35">
      <c r="A24" s="2" t="s">
        <v>68</v>
      </c>
      <c r="B24" s="25" t="s">
        <v>7</v>
      </c>
      <c r="C24" s="36">
        <v>157061</v>
      </c>
      <c r="D24" s="38">
        <f>C24/$B$3</f>
        <v>6.9325587184779366E-2</v>
      </c>
      <c r="E24" s="31" t="s">
        <v>114</v>
      </c>
      <c r="F24" s="7" t="s">
        <v>134</v>
      </c>
      <c r="G24" s="9"/>
      <c r="H24" s="12" t="s">
        <v>135</v>
      </c>
      <c r="I24" s="7" t="s">
        <v>57</v>
      </c>
      <c r="J24" s="7"/>
      <c r="K24" s="12" t="s">
        <v>65</v>
      </c>
      <c r="L24" s="16" t="s">
        <v>133</v>
      </c>
    </row>
    <row r="25" spans="1:16" x14ac:dyDescent="0.35">
      <c r="A25" s="2" t="s">
        <v>68</v>
      </c>
      <c r="B25" s="25" t="s">
        <v>8</v>
      </c>
      <c r="C25" s="37"/>
      <c r="D25" s="38">
        <f>C25/$B$3</f>
        <v>0</v>
      </c>
      <c r="E25" s="31" t="s">
        <v>36</v>
      </c>
      <c r="F25" s="7"/>
      <c r="G25" s="9"/>
      <c r="H25" s="12"/>
      <c r="I25" s="7"/>
      <c r="J25" s="7"/>
      <c r="K25" s="12" t="s">
        <v>53</v>
      </c>
      <c r="L25" s="16" t="s">
        <v>52</v>
      </c>
    </row>
    <row r="26" spans="1:16" x14ac:dyDescent="0.35">
      <c r="A26" s="2" t="s">
        <v>68</v>
      </c>
      <c r="B26" s="25" t="s">
        <v>9</v>
      </c>
      <c r="C26" s="37"/>
      <c r="D26" s="38">
        <f>C26/$B$3</f>
        <v>0</v>
      </c>
      <c r="E26" s="31" t="s">
        <v>36</v>
      </c>
      <c r="F26" s="7"/>
      <c r="G26" s="9"/>
      <c r="H26" s="12"/>
      <c r="I26" s="7"/>
      <c r="J26" s="7"/>
      <c r="K26" s="12" t="s">
        <v>58</v>
      </c>
      <c r="L26" s="12"/>
    </row>
    <row r="27" spans="1:16" x14ac:dyDescent="0.35">
      <c r="A27" s="2" t="s">
        <v>68</v>
      </c>
      <c r="B27" s="25" t="s">
        <v>10</v>
      </c>
      <c r="C27" s="36">
        <v>40916</v>
      </c>
      <c r="D27" s="38">
        <f>C27/$B$3</f>
        <v>1.8060025883271037E-2</v>
      </c>
      <c r="E27" s="31" t="s">
        <v>36</v>
      </c>
      <c r="F27" s="7"/>
      <c r="G27" s="9"/>
      <c r="H27" s="12"/>
      <c r="I27" s="7"/>
      <c r="J27" s="7"/>
      <c r="K27" s="12" t="s">
        <v>37</v>
      </c>
      <c r="L27" s="12"/>
    </row>
    <row r="28" spans="1:16" x14ac:dyDescent="0.35">
      <c r="A28" s="2" t="s">
        <v>68</v>
      </c>
      <c r="B28" s="26" t="s">
        <v>11</v>
      </c>
      <c r="C28" s="36">
        <v>20736</v>
      </c>
      <c r="D28" s="38">
        <f>C28/$B$3</f>
        <v>9.1527201269798672E-3</v>
      </c>
      <c r="E28" s="31" t="s">
        <v>26</v>
      </c>
      <c r="F28" s="7">
        <v>2</v>
      </c>
      <c r="G28" s="9" t="s">
        <v>46</v>
      </c>
      <c r="H28" s="12" t="s">
        <v>50</v>
      </c>
      <c r="I28" s="7" t="s">
        <v>47</v>
      </c>
      <c r="J28" s="7" t="s">
        <v>48</v>
      </c>
      <c r="K28" s="12"/>
      <c r="L28" s="16" t="s">
        <v>51</v>
      </c>
    </row>
    <row r="29" spans="1:16" x14ac:dyDescent="0.35">
      <c r="A29" s="2" t="s">
        <v>68</v>
      </c>
      <c r="B29" s="26" t="s">
        <v>12</v>
      </c>
      <c r="C29" s="36">
        <v>186521</v>
      </c>
      <c r="D29" s="38">
        <f>C29/$B$3</f>
        <v>8.2329017689255976E-2</v>
      </c>
      <c r="E29" s="31" t="s">
        <v>26</v>
      </c>
      <c r="F29" s="7" t="s">
        <v>40</v>
      </c>
      <c r="G29" s="9" t="s">
        <v>38</v>
      </c>
      <c r="H29" s="12" t="s">
        <v>39</v>
      </c>
      <c r="I29" s="7" t="s">
        <v>27</v>
      </c>
      <c r="J29" s="7" t="s">
        <v>43</v>
      </c>
      <c r="K29" s="12" t="s">
        <v>41</v>
      </c>
      <c r="L29" s="16" t="s">
        <v>42</v>
      </c>
    </row>
    <row r="30" spans="1:16" x14ac:dyDescent="0.35">
      <c r="A30" s="2" t="s">
        <v>68</v>
      </c>
      <c r="B30" s="26" t="s">
        <v>107</v>
      </c>
      <c r="C30" s="36">
        <v>438663</v>
      </c>
      <c r="D30" s="38">
        <f>C30/$B$3</f>
        <v>0.19362266922556759</v>
      </c>
      <c r="E30" s="31" t="s">
        <v>26</v>
      </c>
      <c r="F30" s="7" t="s">
        <v>59</v>
      </c>
      <c r="G30" s="9" t="s">
        <v>46</v>
      </c>
      <c r="H30" s="12"/>
      <c r="I30" s="7" t="s">
        <v>57</v>
      </c>
      <c r="J30" s="7"/>
      <c r="K30" s="12" t="s">
        <v>108</v>
      </c>
      <c r="L30" s="16"/>
    </row>
    <row r="31" spans="1:16" x14ac:dyDescent="0.35">
      <c r="A31" s="2" t="s">
        <v>68</v>
      </c>
      <c r="B31" s="25" t="s">
        <v>13</v>
      </c>
      <c r="C31" s="37"/>
      <c r="D31" s="38">
        <f>C31/$B$3</f>
        <v>0</v>
      </c>
      <c r="E31" s="31" t="s">
        <v>36</v>
      </c>
      <c r="F31" s="7"/>
      <c r="G31" s="9"/>
      <c r="H31" s="12" t="s">
        <v>56</v>
      </c>
      <c r="I31" s="7"/>
      <c r="J31" s="7"/>
      <c r="K31" s="12" t="s">
        <v>54</v>
      </c>
      <c r="L31" s="16" t="s">
        <v>55</v>
      </c>
    </row>
    <row r="32" spans="1:16" ht="15" customHeight="1" x14ac:dyDescent="0.35">
      <c r="A32" s="2" t="s">
        <v>68</v>
      </c>
      <c r="B32" s="26" t="s">
        <v>14</v>
      </c>
      <c r="C32" s="36">
        <v>221917</v>
      </c>
      <c r="D32" s="38">
        <f>C32/$B$3</f>
        <v>9.7952555575761532E-2</v>
      </c>
      <c r="E32" s="31" t="s">
        <v>26</v>
      </c>
      <c r="F32" s="7" t="s">
        <v>115</v>
      </c>
      <c r="G32" s="10" t="s">
        <v>33</v>
      </c>
      <c r="H32" s="12" t="s">
        <v>34</v>
      </c>
      <c r="I32" s="7" t="s">
        <v>27</v>
      </c>
      <c r="J32" s="7" t="s">
        <v>31</v>
      </c>
      <c r="K32" s="14" t="s">
        <v>32</v>
      </c>
      <c r="L32" s="17" t="s">
        <v>35</v>
      </c>
    </row>
    <row r="33" spans="1:13" x14ac:dyDescent="0.35">
      <c r="A33" s="2" t="s">
        <v>68</v>
      </c>
      <c r="B33" s="25" t="s">
        <v>15</v>
      </c>
      <c r="C33" s="36">
        <v>116436</v>
      </c>
      <c r="D33" s="38">
        <f>C33/$B$3</f>
        <v>5.1394006592642157E-2</v>
      </c>
      <c r="E33" s="31" t="s">
        <v>36</v>
      </c>
      <c r="F33" s="7"/>
      <c r="G33" s="9"/>
      <c r="H33" s="12"/>
      <c r="I33" s="7"/>
      <c r="J33" s="7"/>
      <c r="K33" s="12" t="s">
        <v>44</v>
      </c>
      <c r="L33" s="7" t="s">
        <v>45</v>
      </c>
    </row>
    <row r="34" spans="1:13" x14ac:dyDescent="0.35">
      <c r="A34" s="2" t="s">
        <v>68</v>
      </c>
      <c r="B34" s="25" t="s">
        <v>16</v>
      </c>
      <c r="C34" s="37">
        <v>19842</v>
      </c>
      <c r="D34" s="38">
        <f>C34/$B$3</f>
        <v>8.7581150057645888E-3</v>
      </c>
      <c r="E34" s="31" t="s">
        <v>36</v>
      </c>
      <c r="F34" s="7"/>
      <c r="G34" s="9"/>
      <c r="H34" s="12"/>
      <c r="I34" s="7"/>
      <c r="J34" s="7"/>
      <c r="K34" s="76" t="s">
        <v>37</v>
      </c>
      <c r="L34" s="12"/>
    </row>
    <row r="35" spans="1:13" x14ac:dyDescent="0.35">
      <c r="A35" s="2" t="s">
        <v>68</v>
      </c>
      <c r="B35" s="25" t="s">
        <v>17</v>
      </c>
      <c r="C35" s="36">
        <v>137060</v>
      </c>
      <c r="D35" s="38">
        <f>C35/$B$3</f>
        <v>6.0497290731281857E-2</v>
      </c>
      <c r="E35" s="31" t="s">
        <v>36</v>
      </c>
      <c r="F35" s="7"/>
      <c r="G35" s="9"/>
      <c r="H35" s="12"/>
      <c r="I35" s="7"/>
      <c r="J35" s="7"/>
      <c r="K35" s="12" t="s">
        <v>37</v>
      </c>
      <c r="L35" s="12"/>
    </row>
    <row r="36" spans="1:13" ht="16" customHeight="1" x14ac:dyDescent="0.35">
      <c r="A36" s="2" t="s">
        <v>68</v>
      </c>
      <c r="B36" s="25" t="s">
        <v>18</v>
      </c>
      <c r="C36" s="36">
        <v>79138</v>
      </c>
      <c r="D36" s="38">
        <f>C36/$B$3</f>
        <v>3.4930939689859795E-2</v>
      </c>
      <c r="E36" s="31" t="s">
        <v>36</v>
      </c>
      <c r="F36" s="7"/>
      <c r="G36" s="9"/>
      <c r="H36" s="12"/>
      <c r="I36" s="7"/>
      <c r="J36" s="7"/>
      <c r="K36" s="12" t="s">
        <v>37</v>
      </c>
      <c r="L36" s="12"/>
    </row>
    <row r="37" spans="1:13" x14ac:dyDescent="0.35">
      <c r="A37" s="2" t="s">
        <v>68</v>
      </c>
      <c r="B37" s="26" t="s">
        <v>19</v>
      </c>
      <c r="C37" s="36">
        <v>266647</v>
      </c>
      <c r="D37" s="38">
        <f>C37/$B$3</f>
        <v>0.11769605341911654</v>
      </c>
      <c r="E37" s="31" t="s">
        <v>26</v>
      </c>
      <c r="F37" s="7">
        <v>2</v>
      </c>
      <c r="G37" s="9" t="s">
        <v>28</v>
      </c>
      <c r="H37" s="12" t="s">
        <v>63</v>
      </c>
      <c r="I37" s="7" t="s">
        <v>64</v>
      </c>
      <c r="J37" s="7" t="s">
        <v>62</v>
      </c>
      <c r="K37" s="15" t="s">
        <v>131</v>
      </c>
      <c r="L37" s="16" t="s">
        <v>61</v>
      </c>
    </row>
    <row r="38" spans="1:13" x14ac:dyDescent="0.35">
      <c r="A38" s="24" t="s">
        <v>68</v>
      </c>
      <c r="B38" s="28" t="s">
        <v>20</v>
      </c>
      <c r="C38" s="51">
        <v>26743</v>
      </c>
      <c r="D38" s="42">
        <f>C38/$B$3</f>
        <v>1.1804166394474468E-2</v>
      </c>
      <c r="E38" s="64" t="s">
        <v>36</v>
      </c>
      <c r="F38" s="67"/>
      <c r="G38" s="69"/>
      <c r="H38" s="72"/>
      <c r="I38" s="67"/>
      <c r="J38" s="67"/>
      <c r="K38" s="54" t="s">
        <v>37</v>
      </c>
      <c r="L38" s="54"/>
      <c r="M38" s="50"/>
    </row>
    <row r="39" spans="1:13" x14ac:dyDescent="0.35">
      <c r="A39" s="43" t="s">
        <v>68</v>
      </c>
      <c r="B39" s="47" t="s">
        <v>21</v>
      </c>
      <c r="C39" s="36">
        <v>304021</v>
      </c>
      <c r="D39" s="46">
        <f>C39/$B$3</f>
        <v>0.13419266617112974</v>
      </c>
      <c r="E39" s="66" t="s">
        <v>26</v>
      </c>
      <c r="F39" s="68">
        <v>2</v>
      </c>
      <c r="G39" s="70" t="s">
        <v>46</v>
      </c>
      <c r="H39" s="73" t="s">
        <v>49</v>
      </c>
      <c r="I39" s="68" t="s">
        <v>47</v>
      </c>
      <c r="J39" s="68" t="s">
        <v>48</v>
      </c>
      <c r="K39" s="73"/>
      <c r="L39" s="79" t="s">
        <v>60</v>
      </c>
      <c r="M39" s="50"/>
    </row>
    <row r="40" spans="1:13" x14ac:dyDescent="0.35">
      <c r="A40" s="43" t="s">
        <v>75</v>
      </c>
      <c r="B40" s="45" t="s">
        <v>72</v>
      </c>
      <c r="C40" s="37"/>
      <c r="D40" s="46">
        <f>C40/$B$3</f>
        <v>0</v>
      </c>
      <c r="E40" s="52" t="s">
        <v>36</v>
      </c>
      <c r="F40" s="25"/>
      <c r="G40" s="25"/>
      <c r="H40" s="25"/>
      <c r="I40" s="25"/>
      <c r="J40" s="25"/>
      <c r="K40" s="53" t="s">
        <v>37</v>
      </c>
      <c r="L40" s="56"/>
      <c r="M40" s="50"/>
    </row>
    <row r="41" spans="1:13" x14ac:dyDescent="0.35">
      <c r="A41" s="43" t="s">
        <v>75</v>
      </c>
      <c r="B41" s="47" t="s">
        <v>66</v>
      </c>
      <c r="C41" s="37"/>
      <c r="D41" s="46">
        <f>C41/$B$3</f>
        <v>0</v>
      </c>
      <c r="E41" s="52" t="s">
        <v>26</v>
      </c>
      <c r="F41" s="48" t="s">
        <v>101</v>
      </c>
      <c r="G41" s="49" t="s">
        <v>46</v>
      </c>
      <c r="H41" s="53" t="s">
        <v>79</v>
      </c>
      <c r="I41" s="74" t="s">
        <v>47</v>
      </c>
      <c r="J41" s="74"/>
      <c r="K41" s="53" t="s">
        <v>100</v>
      </c>
      <c r="L41" s="78" t="s">
        <v>78</v>
      </c>
      <c r="M41" s="50"/>
    </row>
    <row r="42" spans="1:13" x14ac:dyDescent="0.35">
      <c r="A42" s="58" t="s">
        <v>75</v>
      </c>
      <c r="B42" s="62" t="s">
        <v>67</v>
      </c>
      <c r="C42" s="63"/>
      <c r="D42" s="46">
        <f>C42/$B$3</f>
        <v>0</v>
      </c>
      <c r="E42" s="65" t="s">
        <v>26</v>
      </c>
      <c r="F42" s="28"/>
      <c r="G42" s="71">
        <v>2017</v>
      </c>
      <c r="H42" s="57" t="s">
        <v>90</v>
      </c>
      <c r="I42" s="59" t="s">
        <v>27</v>
      </c>
      <c r="J42" s="75" t="s">
        <v>80</v>
      </c>
      <c r="K42" s="57" t="s">
        <v>81</v>
      </c>
      <c r="L42" s="80" t="s">
        <v>82</v>
      </c>
      <c r="M42" s="50"/>
    </row>
    <row r="43" spans="1:13" x14ac:dyDescent="0.35">
      <c r="A43" s="58" t="s">
        <v>75</v>
      </c>
      <c r="B43" s="61" t="s">
        <v>98</v>
      </c>
      <c r="C43" s="63"/>
      <c r="D43" s="46">
        <f>C43/$B$3</f>
        <v>0</v>
      </c>
      <c r="E43" s="65" t="s">
        <v>36</v>
      </c>
      <c r="F43" s="28"/>
      <c r="G43" s="28"/>
      <c r="H43" s="28"/>
      <c r="I43" s="59"/>
      <c r="J43" s="59"/>
      <c r="K43" s="25" t="s">
        <v>99</v>
      </c>
      <c r="L43" s="20"/>
    </row>
    <row r="44" spans="1:13" x14ac:dyDescent="0.3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44"/>
    </row>
    <row r="45" spans="1:13" x14ac:dyDescent="0.3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44"/>
    </row>
    <row r="46" spans="1:13" x14ac:dyDescent="0.3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1"/>
    </row>
    <row r="47" spans="1:13" x14ac:dyDescent="0.3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1"/>
    </row>
    <row r="48" spans="1:13" x14ac:dyDescent="0.3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1"/>
    </row>
    <row r="49" spans="1:12" x14ac:dyDescent="0.3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1"/>
    </row>
    <row r="50" spans="1:12" x14ac:dyDescent="0.3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1"/>
    </row>
    <row r="51" spans="1:12" x14ac:dyDescent="0.3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1"/>
    </row>
    <row r="52" spans="1:12" x14ac:dyDescent="0.3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1"/>
    </row>
    <row r="53" spans="1:12" x14ac:dyDescent="0.35">
      <c r="A53" s="22"/>
      <c r="B53" s="22"/>
      <c r="C53" s="22"/>
      <c r="D53" s="22"/>
      <c r="E53" s="1"/>
      <c r="F53" s="1"/>
      <c r="G53" s="1"/>
      <c r="H53" s="1"/>
      <c r="I53" s="1"/>
      <c r="J53" s="1"/>
      <c r="K53" s="1"/>
      <c r="L53" s="1"/>
    </row>
    <row r="54" spans="1:12" x14ac:dyDescent="0.35">
      <c r="A54" s="22"/>
      <c r="B54" s="22"/>
      <c r="C54" s="22"/>
      <c r="D54" s="22"/>
      <c r="E54" s="1"/>
      <c r="F54" s="1"/>
      <c r="G54" s="1"/>
      <c r="H54" s="1"/>
      <c r="I54" s="1"/>
      <c r="J54" s="1"/>
      <c r="K54" s="1"/>
      <c r="L54" s="1"/>
    </row>
    <row r="55" spans="1:12" x14ac:dyDescent="0.35">
      <c r="A55" s="22"/>
      <c r="B55" s="22"/>
      <c r="C55" s="22"/>
      <c r="D55" s="22"/>
      <c r="E55" s="1"/>
      <c r="F55" s="1"/>
      <c r="G55" s="1"/>
      <c r="H55" s="1"/>
      <c r="I55" s="1"/>
      <c r="J55" s="1"/>
      <c r="K55" s="1"/>
      <c r="L55" s="1"/>
    </row>
    <row r="56" spans="1:12" x14ac:dyDescent="0.35">
      <c r="A56" s="22"/>
      <c r="B56" s="22"/>
      <c r="C56" s="22"/>
      <c r="D56" s="22"/>
      <c r="E56" s="1"/>
      <c r="F56" s="1"/>
      <c r="G56" s="1"/>
      <c r="H56" s="1"/>
      <c r="I56" s="1"/>
      <c r="J56" s="1"/>
      <c r="K56" s="1"/>
      <c r="L56" s="1"/>
    </row>
    <row r="57" spans="1:12" x14ac:dyDescent="0.35">
      <c r="A57" s="22"/>
      <c r="B57" s="22"/>
      <c r="C57" s="22"/>
      <c r="D57" s="22"/>
      <c r="E57" s="1"/>
      <c r="F57" s="1"/>
      <c r="G57" s="1"/>
      <c r="H57" s="1"/>
      <c r="I57" s="1"/>
      <c r="J57" s="1"/>
      <c r="K57" s="1"/>
      <c r="L57" s="1"/>
    </row>
    <row r="58" spans="1:12" x14ac:dyDescent="0.35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1"/>
    </row>
    <row r="59" spans="1:12" x14ac:dyDescent="0.35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1"/>
    </row>
    <row r="60" spans="1:12" x14ac:dyDescent="0.35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1"/>
    </row>
    <row r="61" spans="1:12" x14ac:dyDescent="0.35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1"/>
    </row>
    <row r="62" spans="1:12" x14ac:dyDescent="0.35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1"/>
    </row>
    <row r="63" spans="1:12" x14ac:dyDescent="0.35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1"/>
    </row>
    <row r="64" spans="1:12" x14ac:dyDescent="0.35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1"/>
    </row>
    <row r="65" spans="1:12" x14ac:dyDescent="0.3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1"/>
    </row>
    <row r="66" spans="1:12" x14ac:dyDescent="0.3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1"/>
    </row>
    <row r="67" spans="1:12" x14ac:dyDescent="0.35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1"/>
    </row>
    <row r="68" spans="1:12" x14ac:dyDescent="0.35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1"/>
    </row>
    <row r="69" spans="1:12" x14ac:dyDescent="0.35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1"/>
    </row>
    <row r="70" spans="1:12" x14ac:dyDescent="0.35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1"/>
    </row>
    <row r="71" spans="1:12" x14ac:dyDescent="0.35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1"/>
    </row>
    <row r="72" spans="1:12" x14ac:dyDescent="0.35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1"/>
    </row>
    <row r="73" spans="1:12" x14ac:dyDescent="0.35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1"/>
    </row>
    <row r="74" spans="1:12" x14ac:dyDescent="0.35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1"/>
    </row>
    <row r="75" spans="1:12" x14ac:dyDescent="0.35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1"/>
    </row>
    <row r="76" spans="1:12" x14ac:dyDescent="0.35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1"/>
    </row>
    <row r="77" spans="1:12" x14ac:dyDescent="0.35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1"/>
    </row>
    <row r="78" spans="1:12" x14ac:dyDescent="0.35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1"/>
    </row>
    <row r="79" spans="1:12" x14ac:dyDescent="0.35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1"/>
    </row>
    <row r="80" spans="1:12" x14ac:dyDescent="0.35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1"/>
    </row>
    <row r="81" spans="1:12" x14ac:dyDescent="0.35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1"/>
    </row>
    <row r="82" spans="1:12" x14ac:dyDescent="0.35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1"/>
    </row>
    <row r="83" spans="1:12" x14ac:dyDescent="0.35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1"/>
    </row>
    <row r="84" spans="1:12" x14ac:dyDescent="0.35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1"/>
    </row>
    <row r="85" spans="1:12" x14ac:dyDescent="0.35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1"/>
    </row>
    <row r="86" spans="1:12" x14ac:dyDescent="0.35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1"/>
    </row>
    <row r="87" spans="1:12" x14ac:dyDescent="0.35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1"/>
    </row>
    <row r="88" spans="1:12" x14ac:dyDescent="0.35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1"/>
    </row>
    <row r="89" spans="1:12" x14ac:dyDescent="0.35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1"/>
    </row>
    <row r="90" spans="1:12" x14ac:dyDescent="0.35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1"/>
    </row>
    <row r="91" spans="1:12" x14ac:dyDescent="0.35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1"/>
    </row>
    <row r="92" spans="1:12" x14ac:dyDescent="0.35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1"/>
    </row>
    <row r="93" spans="1:12" x14ac:dyDescent="0.35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1"/>
    </row>
    <row r="94" spans="1:12" x14ac:dyDescent="0.35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1"/>
    </row>
    <row r="95" spans="1:12" x14ac:dyDescent="0.35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1"/>
    </row>
    <row r="96" spans="1:12" x14ac:dyDescent="0.35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1"/>
    </row>
    <row r="97" spans="1:12" x14ac:dyDescent="0.35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1"/>
    </row>
    <row r="98" spans="1:12" x14ac:dyDescent="0.35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1"/>
    </row>
    <row r="99" spans="1:12" x14ac:dyDescent="0.35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1"/>
    </row>
    <row r="100" spans="1:12" x14ac:dyDescent="0.35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1"/>
    </row>
    <row r="101" spans="1:12" x14ac:dyDescent="0.35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1"/>
    </row>
    <row r="102" spans="1:12" x14ac:dyDescent="0.35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1"/>
    </row>
    <row r="103" spans="1:12" x14ac:dyDescent="0.35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1"/>
    </row>
    <row r="104" spans="1:12" x14ac:dyDescent="0.35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1"/>
    </row>
    <row r="105" spans="1:12" x14ac:dyDescent="0.35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1"/>
    </row>
    <row r="106" spans="1:12" x14ac:dyDescent="0.3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1"/>
    </row>
    <row r="107" spans="1:12" x14ac:dyDescent="0.35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1"/>
    </row>
    <row r="108" spans="1:12" x14ac:dyDescent="0.35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1"/>
    </row>
    <row r="109" spans="1:12" x14ac:dyDescent="0.35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1"/>
    </row>
    <row r="110" spans="1:12" x14ac:dyDescent="0.35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1"/>
    </row>
    <row r="111" spans="1:12" x14ac:dyDescent="0.35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1"/>
    </row>
    <row r="112" spans="1:12" x14ac:dyDescent="0.35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1"/>
    </row>
    <row r="113" spans="1:12" x14ac:dyDescent="0.35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1"/>
    </row>
    <row r="114" spans="1:12" x14ac:dyDescent="0.3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1"/>
    </row>
    <row r="115" spans="1:12" x14ac:dyDescent="0.3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1"/>
    </row>
    <row r="116" spans="1:12" x14ac:dyDescent="0.35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1"/>
    </row>
    <row r="117" spans="1:12" x14ac:dyDescent="0.3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1"/>
    </row>
    <row r="118" spans="1:12" x14ac:dyDescent="0.35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1"/>
    </row>
    <row r="119" spans="1:12" x14ac:dyDescent="0.35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1"/>
    </row>
    <row r="120" spans="1:12" x14ac:dyDescent="0.35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1"/>
    </row>
    <row r="121" spans="1:12" x14ac:dyDescent="0.35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1"/>
    </row>
    <row r="122" spans="1:12" x14ac:dyDescent="0.35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1"/>
    </row>
    <row r="123" spans="1:12" x14ac:dyDescent="0.35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1"/>
    </row>
    <row r="124" spans="1:12" x14ac:dyDescent="0.35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1"/>
    </row>
    <row r="125" spans="1:12" x14ac:dyDescent="0.35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1"/>
    </row>
    <row r="126" spans="1:12" x14ac:dyDescent="0.35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1"/>
    </row>
    <row r="127" spans="1:12" x14ac:dyDescent="0.35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1"/>
    </row>
    <row r="128" spans="1:12" x14ac:dyDescent="0.35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1"/>
    </row>
    <row r="129" spans="1:12" x14ac:dyDescent="0.35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1"/>
    </row>
    <row r="130" spans="1:12" x14ac:dyDescent="0.3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1"/>
    </row>
    <row r="131" spans="1:12" x14ac:dyDescent="0.3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1"/>
    </row>
    <row r="132" spans="1:12" x14ac:dyDescent="0.3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1"/>
    </row>
    <row r="133" spans="1:12" x14ac:dyDescent="0.35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1"/>
    </row>
    <row r="134" spans="1:12" x14ac:dyDescent="0.35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1"/>
    </row>
    <row r="135" spans="1:12" x14ac:dyDescent="0.35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1"/>
    </row>
    <row r="136" spans="1:12" x14ac:dyDescent="0.35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1"/>
    </row>
    <row r="137" spans="1:12" x14ac:dyDescent="0.35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1"/>
    </row>
    <row r="138" spans="1:12" x14ac:dyDescent="0.35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1"/>
    </row>
    <row r="139" spans="1:12" x14ac:dyDescent="0.35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1"/>
    </row>
    <row r="140" spans="1:12" x14ac:dyDescent="0.35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1"/>
    </row>
    <row r="141" spans="1:12" x14ac:dyDescent="0.35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1"/>
    </row>
    <row r="142" spans="1:12" x14ac:dyDescent="0.35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1"/>
    </row>
    <row r="143" spans="1:12" x14ac:dyDescent="0.35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1"/>
    </row>
    <row r="144" spans="1:12" x14ac:dyDescent="0.35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1"/>
    </row>
    <row r="145" spans="1:12" x14ac:dyDescent="0.35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1"/>
    </row>
    <row r="146" spans="1:12" x14ac:dyDescent="0.35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1"/>
    </row>
    <row r="147" spans="1:12" x14ac:dyDescent="0.35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1"/>
    </row>
    <row r="148" spans="1:12" x14ac:dyDescent="0.35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1"/>
    </row>
    <row r="149" spans="1:12" x14ac:dyDescent="0.35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1"/>
    </row>
    <row r="150" spans="1:12" x14ac:dyDescent="0.35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1"/>
    </row>
    <row r="151" spans="1:12" x14ac:dyDescent="0.35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1"/>
    </row>
    <row r="152" spans="1:12" x14ac:dyDescent="0.35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1"/>
    </row>
    <row r="153" spans="1:12" x14ac:dyDescent="0.35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1"/>
    </row>
    <row r="154" spans="1:12" x14ac:dyDescent="0.35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1"/>
    </row>
    <row r="155" spans="1:12" x14ac:dyDescent="0.35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1"/>
    </row>
    <row r="156" spans="1:12" x14ac:dyDescent="0.35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1"/>
    </row>
    <row r="157" spans="1:12" x14ac:dyDescent="0.35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1"/>
    </row>
    <row r="158" spans="1:12" x14ac:dyDescent="0.35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1"/>
    </row>
    <row r="159" spans="1:12" x14ac:dyDescent="0.35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1"/>
    </row>
    <row r="160" spans="1:12" x14ac:dyDescent="0.35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1"/>
    </row>
    <row r="161" spans="1:12" x14ac:dyDescent="0.35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1"/>
    </row>
    <row r="162" spans="1:12" x14ac:dyDescent="0.35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1"/>
    </row>
    <row r="163" spans="1:12" x14ac:dyDescent="0.35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1"/>
    </row>
    <row r="164" spans="1:12" x14ac:dyDescent="0.35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1"/>
    </row>
    <row r="165" spans="1:12" x14ac:dyDescent="0.35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1"/>
    </row>
    <row r="166" spans="1:12" x14ac:dyDescent="0.35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1"/>
    </row>
    <row r="167" spans="1:12" x14ac:dyDescent="0.35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1"/>
    </row>
    <row r="168" spans="1:12" x14ac:dyDescent="0.35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1"/>
    </row>
    <row r="169" spans="1:12" x14ac:dyDescent="0.35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1"/>
    </row>
    <row r="170" spans="1:12" x14ac:dyDescent="0.35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1"/>
    </row>
    <row r="171" spans="1:12" x14ac:dyDescent="0.35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1"/>
    </row>
    <row r="172" spans="1:12" x14ac:dyDescent="0.35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1"/>
    </row>
    <row r="173" spans="1:12" x14ac:dyDescent="0.35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1"/>
    </row>
    <row r="174" spans="1:12" x14ac:dyDescent="0.35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1"/>
    </row>
    <row r="175" spans="1:12" x14ac:dyDescent="0.35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1"/>
    </row>
    <row r="176" spans="1:12" x14ac:dyDescent="0.3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1"/>
    </row>
    <row r="177" spans="1:12" x14ac:dyDescent="0.35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1"/>
    </row>
    <row r="178" spans="1:12" x14ac:dyDescent="0.35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1"/>
    </row>
    <row r="179" spans="1:12" x14ac:dyDescent="0.35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1"/>
    </row>
    <row r="180" spans="1:12" x14ac:dyDescent="0.35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1"/>
    </row>
    <row r="181" spans="1:12" x14ac:dyDescent="0.35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1"/>
    </row>
    <row r="182" spans="1:12" x14ac:dyDescent="0.35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1"/>
    </row>
    <row r="183" spans="1:12" x14ac:dyDescent="0.35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1"/>
    </row>
    <row r="184" spans="1:12" x14ac:dyDescent="0.35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1"/>
    </row>
    <row r="185" spans="1:12" x14ac:dyDescent="0.35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1"/>
    </row>
    <row r="186" spans="1:12" x14ac:dyDescent="0.35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1"/>
    </row>
    <row r="187" spans="1:12" x14ac:dyDescent="0.35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1"/>
    </row>
    <row r="188" spans="1:12" x14ac:dyDescent="0.35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1"/>
    </row>
    <row r="189" spans="1:12" x14ac:dyDescent="0.35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1"/>
    </row>
    <row r="190" spans="1:12" x14ac:dyDescent="0.35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1"/>
    </row>
    <row r="191" spans="1:12" x14ac:dyDescent="0.35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1"/>
    </row>
    <row r="192" spans="1:12" x14ac:dyDescent="0.35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1"/>
    </row>
    <row r="193" spans="1:12" x14ac:dyDescent="0.35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1"/>
    </row>
    <row r="194" spans="1:12" x14ac:dyDescent="0.35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1"/>
    </row>
    <row r="195" spans="1:12" x14ac:dyDescent="0.35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1"/>
    </row>
    <row r="196" spans="1:12" x14ac:dyDescent="0.35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1"/>
    </row>
    <row r="197" spans="1:12" x14ac:dyDescent="0.35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1"/>
    </row>
    <row r="198" spans="1:12" x14ac:dyDescent="0.35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1"/>
    </row>
    <row r="199" spans="1:12" x14ac:dyDescent="0.35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1"/>
    </row>
    <row r="200" spans="1:12" x14ac:dyDescent="0.35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1"/>
    </row>
    <row r="201" spans="1:12" x14ac:dyDescent="0.35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1"/>
    </row>
    <row r="202" spans="1:12" x14ac:dyDescent="0.35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1"/>
    </row>
    <row r="203" spans="1:12" x14ac:dyDescent="0.35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1"/>
    </row>
    <row r="204" spans="1:12" x14ac:dyDescent="0.35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1"/>
    </row>
    <row r="205" spans="1:12" x14ac:dyDescent="0.35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1"/>
    </row>
    <row r="206" spans="1:12" x14ac:dyDescent="0.35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1"/>
    </row>
    <row r="207" spans="1:12" x14ac:dyDescent="0.35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1"/>
    </row>
    <row r="208" spans="1:12" x14ac:dyDescent="0.35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1"/>
    </row>
    <row r="209" spans="1:12" x14ac:dyDescent="0.35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1"/>
    </row>
    <row r="210" spans="1:12" x14ac:dyDescent="0.35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1"/>
    </row>
    <row r="211" spans="1:12" x14ac:dyDescent="0.35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1"/>
    </row>
    <row r="212" spans="1:12" x14ac:dyDescent="0.35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1"/>
    </row>
    <row r="213" spans="1:12" x14ac:dyDescent="0.35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1"/>
    </row>
    <row r="214" spans="1:12" x14ac:dyDescent="0.35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1"/>
    </row>
    <row r="215" spans="1:12" x14ac:dyDescent="0.35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1"/>
    </row>
    <row r="216" spans="1:12" x14ac:dyDescent="0.35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1"/>
    </row>
    <row r="217" spans="1:12" x14ac:dyDescent="0.35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1"/>
    </row>
    <row r="218" spans="1:12" x14ac:dyDescent="0.35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1"/>
    </row>
    <row r="219" spans="1:12" x14ac:dyDescent="0.35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1"/>
    </row>
    <row r="220" spans="1:12" x14ac:dyDescent="0.35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1"/>
    </row>
    <row r="221" spans="1:12" x14ac:dyDescent="0.35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1"/>
    </row>
    <row r="222" spans="1:12" x14ac:dyDescent="0.35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1"/>
    </row>
    <row r="223" spans="1:12" x14ac:dyDescent="0.35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1"/>
    </row>
    <row r="224" spans="1:12" x14ac:dyDescent="0.35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1"/>
    </row>
    <row r="225" spans="1:12" x14ac:dyDescent="0.35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1"/>
    </row>
    <row r="226" spans="1:12" x14ac:dyDescent="0.35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1"/>
    </row>
    <row r="227" spans="1:12" x14ac:dyDescent="0.35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1"/>
    </row>
    <row r="228" spans="1:12" x14ac:dyDescent="0.35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1"/>
    </row>
    <row r="229" spans="1:12" x14ac:dyDescent="0.35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1"/>
    </row>
    <row r="230" spans="1:12" x14ac:dyDescent="0.35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1"/>
    </row>
    <row r="231" spans="1:12" x14ac:dyDescent="0.35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1"/>
    </row>
    <row r="232" spans="1:12" x14ac:dyDescent="0.35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1"/>
    </row>
    <row r="233" spans="1:12" x14ac:dyDescent="0.35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1"/>
    </row>
    <row r="234" spans="1:12" x14ac:dyDescent="0.35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1"/>
    </row>
    <row r="235" spans="1:12" x14ac:dyDescent="0.35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1"/>
    </row>
    <row r="236" spans="1:12" x14ac:dyDescent="0.35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1"/>
    </row>
    <row r="237" spans="1:12" x14ac:dyDescent="0.35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1"/>
    </row>
    <row r="238" spans="1:12" x14ac:dyDescent="0.35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1"/>
    </row>
    <row r="239" spans="1:12" x14ac:dyDescent="0.35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1"/>
    </row>
    <row r="240" spans="1:12" x14ac:dyDescent="0.35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1"/>
    </row>
    <row r="241" spans="1:12" x14ac:dyDescent="0.35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1"/>
    </row>
    <row r="242" spans="1:12" x14ac:dyDescent="0.35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1"/>
    </row>
    <row r="243" spans="1:12" x14ac:dyDescent="0.35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1"/>
    </row>
    <row r="244" spans="1:12" x14ac:dyDescent="0.35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1"/>
    </row>
    <row r="245" spans="1:12" x14ac:dyDescent="0.35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1"/>
    </row>
    <row r="246" spans="1:12" x14ac:dyDescent="0.35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1"/>
    </row>
    <row r="247" spans="1:12" x14ac:dyDescent="0.35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1"/>
    </row>
    <row r="248" spans="1:12" x14ac:dyDescent="0.35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1"/>
    </row>
    <row r="249" spans="1:12" x14ac:dyDescent="0.35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1"/>
    </row>
    <row r="250" spans="1:12" x14ac:dyDescent="0.35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1"/>
    </row>
    <row r="251" spans="1:12" x14ac:dyDescent="0.35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1"/>
    </row>
    <row r="252" spans="1:12" x14ac:dyDescent="0.35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1"/>
    </row>
    <row r="253" spans="1:12" x14ac:dyDescent="0.3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1"/>
    </row>
    <row r="254" spans="1:12" x14ac:dyDescent="0.35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1"/>
    </row>
    <row r="255" spans="1:12" x14ac:dyDescent="0.35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1"/>
    </row>
    <row r="256" spans="1:12" x14ac:dyDescent="0.35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1"/>
    </row>
    <row r="257" spans="1:12" x14ac:dyDescent="0.35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1"/>
    </row>
    <row r="258" spans="1:12" x14ac:dyDescent="0.35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1"/>
    </row>
    <row r="259" spans="1:12" x14ac:dyDescent="0.35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1"/>
    </row>
    <row r="260" spans="1:12" x14ac:dyDescent="0.35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1"/>
    </row>
    <row r="261" spans="1:12" x14ac:dyDescent="0.35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1"/>
    </row>
    <row r="262" spans="1:12" x14ac:dyDescent="0.35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1"/>
    </row>
    <row r="263" spans="1:12" x14ac:dyDescent="0.35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1"/>
    </row>
    <row r="264" spans="1:12" x14ac:dyDescent="0.35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1"/>
    </row>
    <row r="265" spans="1:12" x14ac:dyDescent="0.35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1"/>
    </row>
    <row r="266" spans="1:12" x14ac:dyDescent="0.35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1"/>
    </row>
    <row r="267" spans="1:12" x14ac:dyDescent="0.35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1"/>
    </row>
    <row r="268" spans="1:12" x14ac:dyDescent="0.35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1"/>
    </row>
    <row r="269" spans="1:12" x14ac:dyDescent="0.35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1"/>
    </row>
    <row r="270" spans="1:12" x14ac:dyDescent="0.35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1"/>
    </row>
    <row r="271" spans="1:12" x14ac:dyDescent="0.35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1"/>
    </row>
    <row r="272" spans="1:12" x14ac:dyDescent="0.3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1"/>
    </row>
    <row r="273" spans="1:12" x14ac:dyDescent="0.35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1"/>
    </row>
    <row r="274" spans="1:12" x14ac:dyDescent="0.35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1"/>
    </row>
    <row r="275" spans="1:12" x14ac:dyDescent="0.35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1"/>
    </row>
    <row r="276" spans="1:12" x14ac:dyDescent="0.35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1"/>
    </row>
    <row r="277" spans="1:12" x14ac:dyDescent="0.35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1"/>
    </row>
    <row r="278" spans="1:12" x14ac:dyDescent="0.35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1"/>
    </row>
    <row r="279" spans="1:12" x14ac:dyDescent="0.35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1"/>
    </row>
    <row r="280" spans="1:12" x14ac:dyDescent="0.35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1"/>
    </row>
    <row r="281" spans="1:12" x14ac:dyDescent="0.35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1"/>
    </row>
    <row r="282" spans="1:12" x14ac:dyDescent="0.35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1"/>
    </row>
    <row r="283" spans="1:12" x14ac:dyDescent="0.35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1"/>
    </row>
    <row r="284" spans="1:12" x14ac:dyDescent="0.35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1"/>
    </row>
    <row r="285" spans="1:12" x14ac:dyDescent="0.35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1"/>
    </row>
    <row r="286" spans="1:12" x14ac:dyDescent="0.35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1"/>
    </row>
    <row r="287" spans="1:12" x14ac:dyDescent="0.35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1"/>
    </row>
    <row r="288" spans="1:12" x14ac:dyDescent="0.35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1"/>
    </row>
    <row r="289" spans="1:12" x14ac:dyDescent="0.35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1"/>
    </row>
    <row r="290" spans="1:12" x14ac:dyDescent="0.35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1"/>
    </row>
    <row r="291" spans="1:12" x14ac:dyDescent="0.3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1"/>
    </row>
    <row r="292" spans="1:12" x14ac:dyDescent="0.35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1"/>
    </row>
    <row r="293" spans="1:12" x14ac:dyDescent="0.35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1"/>
    </row>
    <row r="294" spans="1:12" x14ac:dyDescent="0.35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1"/>
    </row>
    <row r="295" spans="1:12" x14ac:dyDescent="0.35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1"/>
    </row>
    <row r="296" spans="1:12" x14ac:dyDescent="0.35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1"/>
    </row>
    <row r="297" spans="1:12" x14ac:dyDescent="0.35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1"/>
    </row>
    <row r="298" spans="1:12" x14ac:dyDescent="0.35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1"/>
    </row>
    <row r="299" spans="1:12" x14ac:dyDescent="0.35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1"/>
    </row>
    <row r="300" spans="1:12" x14ac:dyDescent="0.35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1"/>
    </row>
    <row r="301" spans="1:12" x14ac:dyDescent="0.35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1"/>
    </row>
    <row r="302" spans="1:12" x14ac:dyDescent="0.35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1"/>
    </row>
    <row r="303" spans="1:12" x14ac:dyDescent="0.35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1"/>
    </row>
    <row r="304" spans="1:12" x14ac:dyDescent="0.35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1"/>
    </row>
    <row r="305" spans="1:12" x14ac:dyDescent="0.35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1"/>
    </row>
    <row r="306" spans="1:12" x14ac:dyDescent="0.35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1"/>
    </row>
    <row r="307" spans="1:12" x14ac:dyDescent="0.35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1"/>
    </row>
    <row r="308" spans="1:12" x14ac:dyDescent="0.35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1"/>
    </row>
    <row r="309" spans="1:12" x14ac:dyDescent="0.35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1"/>
    </row>
    <row r="310" spans="1:12" x14ac:dyDescent="0.3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1"/>
    </row>
    <row r="311" spans="1:12" x14ac:dyDescent="0.35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1"/>
    </row>
    <row r="312" spans="1:12" x14ac:dyDescent="0.35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1"/>
    </row>
    <row r="313" spans="1:12" x14ac:dyDescent="0.35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1"/>
    </row>
    <row r="314" spans="1:12" x14ac:dyDescent="0.35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1"/>
    </row>
    <row r="315" spans="1:12" x14ac:dyDescent="0.35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1"/>
    </row>
    <row r="316" spans="1:12" x14ac:dyDescent="0.35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1"/>
    </row>
    <row r="317" spans="1:12" x14ac:dyDescent="0.35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1"/>
    </row>
    <row r="318" spans="1:12" x14ac:dyDescent="0.35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1"/>
    </row>
    <row r="319" spans="1:12" x14ac:dyDescent="0.35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1"/>
    </row>
    <row r="320" spans="1:12" x14ac:dyDescent="0.35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1"/>
    </row>
    <row r="321" spans="1:12" x14ac:dyDescent="0.35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1"/>
    </row>
    <row r="322" spans="1:12" x14ac:dyDescent="0.35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1"/>
    </row>
    <row r="323" spans="1:12" x14ac:dyDescent="0.35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1"/>
    </row>
    <row r="324" spans="1:12" x14ac:dyDescent="0.35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1"/>
    </row>
    <row r="325" spans="1:12" x14ac:dyDescent="0.35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1"/>
    </row>
    <row r="326" spans="1:12" x14ac:dyDescent="0.35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1"/>
    </row>
    <row r="327" spans="1:12" x14ac:dyDescent="0.35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1"/>
    </row>
    <row r="328" spans="1:12" x14ac:dyDescent="0.35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1"/>
    </row>
    <row r="329" spans="1:12" x14ac:dyDescent="0.3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1"/>
    </row>
    <row r="330" spans="1:12" x14ac:dyDescent="0.35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1"/>
    </row>
    <row r="331" spans="1:12" x14ac:dyDescent="0.35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1"/>
    </row>
    <row r="332" spans="1:12" x14ac:dyDescent="0.35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1"/>
    </row>
    <row r="333" spans="1:12" x14ac:dyDescent="0.35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1"/>
    </row>
    <row r="334" spans="1:12" x14ac:dyDescent="0.35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1"/>
    </row>
    <row r="335" spans="1:12" x14ac:dyDescent="0.35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1"/>
    </row>
    <row r="336" spans="1:12" x14ac:dyDescent="0.35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1"/>
    </row>
    <row r="337" spans="1:12" x14ac:dyDescent="0.35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1"/>
    </row>
    <row r="338" spans="1:12" x14ac:dyDescent="0.35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1"/>
    </row>
    <row r="339" spans="1:12" x14ac:dyDescent="0.35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1"/>
    </row>
    <row r="340" spans="1:12" x14ac:dyDescent="0.35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1"/>
    </row>
    <row r="341" spans="1:12" x14ac:dyDescent="0.35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1"/>
    </row>
    <row r="342" spans="1:12" x14ac:dyDescent="0.35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1"/>
    </row>
    <row r="343" spans="1:12" x14ac:dyDescent="0.35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1"/>
    </row>
    <row r="344" spans="1:12" x14ac:dyDescent="0.35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1"/>
    </row>
    <row r="345" spans="1:12" x14ac:dyDescent="0.35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1"/>
    </row>
    <row r="346" spans="1:12" x14ac:dyDescent="0.35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1"/>
    </row>
    <row r="347" spans="1:12" x14ac:dyDescent="0.35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1"/>
    </row>
    <row r="348" spans="1:12" x14ac:dyDescent="0.3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1"/>
    </row>
    <row r="349" spans="1:12" x14ac:dyDescent="0.35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1"/>
    </row>
    <row r="350" spans="1:12" x14ac:dyDescent="0.35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1"/>
    </row>
    <row r="351" spans="1:12" x14ac:dyDescent="0.35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1"/>
    </row>
    <row r="352" spans="1:12" x14ac:dyDescent="0.35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1"/>
    </row>
    <row r="353" spans="1:12" x14ac:dyDescent="0.35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1"/>
    </row>
    <row r="354" spans="1:12" x14ac:dyDescent="0.35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1"/>
    </row>
    <row r="355" spans="1:12" x14ac:dyDescent="0.35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1"/>
    </row>
    <row r="356" spans="1:12" x14ac:dyDescent="0.35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1"/>
    </row>
    <row r="357" spans="1:12" x14ac:dyDescent="0.35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1"/>
    </row>
    <row r="358" spans="1:12" x14ac:dyDescent="0.35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1"/>
    </row>
    <row r="359" spans="1:12" x14ac:dyDescent="0.35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1"/>
    </row>
    <row r="360" spans="1:12" x14ac:dyDescent="0.35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1"/>
    </row>
    <row r="361" spans="1:12" x14ac:dyDescent="0.35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1"/>
    </row>
    <row r="362" spans="1:12" x14ac:dyDescent="0.35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1"/>
    </row>
    <row r="363" spans="1:12" x14ac:dyDescent="0.35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1"/>
    </row>
    <row r="364" spans="1:12" x14ac:dyDescent="0.35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1"/>
    </row>
    <row r="365" spans="1:12" x14ac:dyDescent="0.35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1"/>
    </row>
    <row r="366" spans="1:12" x14ac:dyDescent="0.35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1"/>
    </row>
    <row r="367" spans="1:12" x14ac:dyDescent="0.3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1"/>
    </row>
    <row r="368" spans="1:12" x14ac:dyDescent="0.35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1"/>
    </row>
    <row r="369" spans="1:12" x14ac:dyDescent="0.35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1"/>
    </row>
    <row r="370" spans="1:12" x14ac:dyDescent="0.35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1"/>
    </row>
    <row r="371" spans="1:12" x14ac:dyDescent="0.35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1"/>
    </row>
    <row r="372" spans="1:12" x14ac:dyDescent="0.35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1"/>
    </row>
    <row r="373" spans="1:12" x14ac:dyDescent="0.35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1"/>
    </row>
    <row r="374" spans="1:12" x14ac:dyDescent="0.35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1"/>
    </row>
    <row r="375" spans="1:12" x14ac:dyDescent="0.35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1"/>
    </row>
    <row r="376" spans="1:12" x14ac:dyDescent="0.35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1"/>
    </row>
    <row r="377" spans="1:12" x14ac:dyDescent="0.35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1"/>
    </row>
    <row r="378" spans="1:12" x14ac:dyDescent="0.35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1"/>
    </row>
    <row r="379" spans="1:12" x14ac:dyDescent="0.35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1"/>
    </row>
    <row r="380" spans="1:12" x14ac:dyDescent="0.35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1"/>
    </row>
    <row r="381" spans="1:12" x14ac:dyDescent="0.35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1"/>
    </row>
    <row r="382" spans="1:12" x14ac:dyDescent="0.35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1"/>
    </row>
    <row r="383" spans="1:12" x14ac:dyDescent="0.35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1"/>
    </row>
    <row r="384" spans="1:12" x14ac:dyDescent="0.35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1"/>
    </row>
    <row r="385" spans="1:12" x14ac:dyDescent="0.35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1"/>
    </row>
    <row r="386" spans="1:12" x14ac:dyDescent="0.35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1"/>
    </row>
    <row r="387" spans="1:12" x14ac:dyDescent="0.35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1"/>
    </row>
    <row r="388" spans="1:12" x14ac:dyDescent="0.35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1"/>
    </row>
    <row r="389" spans="1:12" x14ac:dyDescent="0.35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1"/>
    </row>
    <row r="390" spans="1:12" x14ac:dyDescent="0.35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1"/>
    </row>
    <row r="391" spans="1:12" x14ac:dyDescent="0.35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1"/>
    </row>
    <row r="392" spans="1:12" x14ac:dyDescent="0.35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1"/>
    </row>
    <row r="393" spans="1:12" x14ac:dyDescent="0.35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1"/>
    </row>
    <row r="394" spans="1:12" x14ac:dyDescent="0.35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1"/>
    </row>
    <row r="395" spans="1:12" x14ac:dyDescent="0.35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1"/>
    </row>
    <row r="396" spans="1:12" x14ac:dyDescent="0.35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1"/>
    </row>
    <row r="397" spans="1:12" x14ac:dyDescent="0.35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1"/>
    </row>
    <row r="398" spans="1:12" x14ac:dyDescent="0.35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1"/>
    </row>
    <row r="399" spans="1:12" x14ac:dyDescent="0.35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1"/>
    </row>
    <row r="400" spans="1:12" x14ac:dyDescent="0.35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1"/>
    </row>
    <row r="401" spans="1:12" x14ac:dyDescent="0.35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1"/>
    </row>
    <row r="402" spans="1:12" x14ac:dyDescent="0.35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1"/>
    </row>
    <row r="403" spans="1:12" x14ac:dyDescent="0.35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1"/>
    </row>
    <row r="404" spans="1:12" x14ac:dyDescent="0.35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1"/>
    </row>
    <row r="405" spans="1:12" x14ac:dyDescent="0.35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1"/>
    </row>
    <row r="406" spans="1:12" x14ac:dyDescent="0.35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1"/>
    </row>
    <row r="407" spans="1:12" x14ac:dyDescent="0.35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1"/>
    </row>
    <row r="408" spans="1:12" x14ac:dyDescent="0.35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1"/>
    </row>
    <row r="409" spans="1:12" x14ac:dyDescent="0.35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1"/>
    </row>
    <row r="410" spans="1:12" x14ac:dyDescent="0.35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1"/>
    </row>
    <row r="411" spans="1:12" x14ac:dyDescent="0.35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1"/>
    </row>
    <row r="412" spans="1:12" x14ac:dyDescent="0.35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1"/>
    </row>
    <row r="413" spans="1:12" x14ac:dyDescent="0.35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1"/>
    </row>
    <row r="414" spans="1:12" x14ac:dyDescent="0.35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1"/>
    </row>
    <row r="415" spans="1:12" x14ac:dyDescent="0.35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1"/>
    </row>
    <row r="416" spans="1:12" x14ac:dyDescent="0.35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1"/>
    </row>
    <row r="417" spans="1:12" x14ac:dyDescent="0.35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1"/>
    </row>
    <row r="418" spans="1:12" x14ac:dyDescent="0.35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1"/>
    </row>
    <row r="419" spans="1:12" x14ac:dyDescent="0.35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1"/>
    </row>
    <row r="420" spans="1:12" x14ac:dyDescent="0.35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1"/>
    </row>
    <row r="421" spans="1:12" x14ac:dyDescent="0.35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1"/>
    </row>
    <row r="422" spans="1:12" x14ac:dyDescent="0.35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1"/>
    </row>
    <row r="423" spans="1:12" x14ac:dyDescent="0.35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1"/>
    </row>
    <row r="424" spans="1:12" x14ac:dyDescent="0.35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1"/>
    </row>
  </sheetData>
  <autoFilter ref="A5:L43">
    <sortState ref="A6:L43">
      <sortCondition ref="A5:A43"/>
    </sortState>
  </autoFilter>
  <mergeCells count="6">
    <mergeCell ref="F2:G2"/>
    <mergeCell ref="F3:G3"/>
    <mergeCell ref="H2:J2"/>
    <mergeCell ref="C2:E2"/>
    <mergeCell ref="C3:E3"/>
    <mergeCell ref="H3:J3"/>
  </mergeCells>
  <hyperlinks>
    <hyperlink ref="L32" r:id="rId1" display="https://www.energynews.es/en/ppa-type-agreements-for-photovoltaic-plants/"/>
    <hyperlink ref="L29" r:id="rId2"/>
    <hyperlink ref="L24" r:id="rId3" display="https://www.solvay-energy.com/en/power/green-power/corporate-power-purchase-agreements/index.html"/>
    <hyperlink ref="L39" r:id="rId4"/>
    <hyperlink ref="L28" r:id="rId5"/>
    <hyperlink ref="L25" r:id="rId6"/>
    <hyperlink ref="L31" r:id="rId7"/>
    <hyperlink ref="L37" r:id="rId8" display="https://www.pv-magazine.com/2017/12/22/foresights-announces-spains-first-solar-ppa/"/>
    <hyperlink ref="L41" r:id="rId9" display="https://renewablesnow.com/news/enel-green-secures-ppas-for-90-mw-wind-park-in-brazil-474824/"/>
    <hyperlink ref="L42" r:id="rId10" display="https://www.pv-magazine.com/2018/03/01/ienova-secures-corporate-ppa-for-125-mw-solar-project-in-mexico/"/>
    <hyperlink ref="L6" r:id="rId11"/>
    <hyperlink ref="L12" r:id="rId12"/>
    <hyperlink ref="L14" r:id="rId13"/>
    <hyperlink ref="L17" r:id="rId14"/>
    <hyperlink ref="L8" r:id="rId15"/>
    <hyperlink ref="L10" r:id="rId16"/>
    <hyperlink ref="L11" r:id="rId17"/>
  </hyperlinks>
  <pageMargins left="0.7" right="0.7" top="0.75" bottom="0.75" header="0.3" footer="0.3"/>
  <pageSetup paperSize="9" orientation="portrait" verticalDpi="0" r:id="rId18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customXsn xmlns="http://schemas.microsoft.com/office/2006/metadata/customXsn">
  <xsnLocation>https://heiway.sharepoint.com/sites/HEA-APS-Global-Supply-Chain-Collaboration/_cts/Baselione Document/Notulen GSC Assistants meeting 20160226.docx</xsnLocation>
  <cached>True</cached>
  <openByDefault>True</openByDefault>
  <xsnScope>https://heiway.sharepoint.com/sites/HEA-APS-Global-Supply-Chain-Collaboration</xsnScope>
</customXsn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uf2z xmlns="c29178ce-070b-4ec6-b8e8-f10f121a7dcf" xsi:nil="true"/>
    <ee3f19233c82422ba3cb8c46355e5191 xmlns="627fb566-be71-4310-aa06-b4a7f40c73af">
      <Terms xmlns="http://schemas.microsoft.com/office/infopath/2007/PartnerControls"/>
    </ee3f19233c82422ba3cb8c46355e5191>
    <TaxCatchAll xmlns="627fb566-be71-4310-aa06-b4a7f40c73af"/>
    <_x0063_pi5 xmlns="c29178ce-070b-4ec6-b8e8-f10f121a7dcf" xsi:nil="tru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epartment Document" ma:contentTypeID="0x010100D59D8B37C858CF4AA8ECBB3B0B9680CC0400A08337D8CA002D49BD5EED4402C75EE3" ma:contentTypeVersion="12" ma:contentTypeDescription="" ma:contentTypeScope="" ma:versionID="47b5da8382b66c547f74b5dd93b7f1c5">
  <xsd:schema xmlns:xsd="http://www.w3.org/2001/XMLSchema" xmlns:xs="http://www.w3.org/2001/XMLSchema" xmlns:p="http://schemas.microsoft.com/office/2006/metadata/properties" xmlns:ns2="627fb566-be71-4310-aa06-b4a7f40c73af" xmlns:ns3="c29178ce-070b-4ec6-b8e8-f10f121a7dcf" targetNamespace="http://schemas.microsoft.com/office/2006/metadata/properties" ma:root="true" ma:fieldsID="ccef2223fae33c1b524bcca9fffce168" ns2:_="" ns3:_="">
    <xsd:import namespace="627fb566-be71-4310-aa06-b4a7f40c73af"/>
    <xsd:import namespace="c29178ce-070b-4ec6-b8e8-f10f121a7dcf"/>
    <xsd:element name="properties">
      <xsd:complexType>
        <xsd:sequence>
          <xsd:element name="documentManagement">
            <xsd:complexType>
              <xsd:all>
                <xsd:element ref="ns2:TaxCatchAll" minOccurs="0"/>
                <xsd:element ref="ns2:TaxCatchAllLabel" minOccurs="0"/>
                <xsd:element ref="ns2:ee3f19233c82422ba3cb8c46355e5191" minOccurs="0"/>
                <xsd:element ref="ns3:_x0063_pi5" minOccurs="0"/>
                <xsd:element ref="ns3:uf2z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7fb566-be71-4310-aa06-b4a7f40c73af" elementFormDefault="qualified">
    <xsd:import namespace="http://schemas.microsoft.com/office/2006/documentManagement/types"/>
    <xsd:import namespace="http://schemas.microsoft.com/office/infopath/2007/PartnerControls"/>
    <xsd:element name="TaxCatchAll" ma:index="8" nillable="true" ma:displayName="Taxonomy Catch All Column" ma:hidden="true" ma:list="{2b145e66-2cd1-45c5-933a-48b100b9a5fc}" ma:internalName="TaxCatchAll" ma:showField="CatchAllData" ma:web="627fb566-be71-4310-aa06-b4a7f40c73a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9" nillable="true" ma:displayName="Taxonomy Catch All Column1" ma:hidden="true" ma:list="{2b145e66-2cd1-45c5-933a-48b100b9a5fc}" ma:internalName="TaxCatchAllLabel" ma:readOnly="true" ma:showField="CatchAllDataLabel" ma:web="627fb566-be71-4310-aa06-b4a7f40c73a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e3f19233c82422ba3cb8c46355e5191" ma:index="10" nillable="true" ma:taxonomy="true" ma:internalName="ee3f19233c82422ba3cb8c46355e5191" ma:taxonomyFieldName="GSC_x0020_Department" ma:displayName="GSC Department" ma:default="" ma:fieldId="{ee3f1923-3c82-422b-a3cb-8c46355e5191}" ma:sspId="9aa43d79-0337-43fd-9094-582e52f07968" ma:termSetId="8279f6ed-5307-45ec-a3b1-6889c3187d05" ma:anchorId="d80bf43b-9781-4ca0-b7d4-18bba06121c1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9178ce-070b-4ec6-b8e8-f10f121a7dcf" elementFormDefault="qualified">
    <xsd:import namespace="http://schemas.microsoft.com/office/2006/documentManagement/types"/>
    <xsd:import namespace="http://schemas.microsoft.com/office/infopath/2007/PartnerControls"/>
    <xsd:element name="_x0063_pi5" ma:index="12" nillable="true" ma:displayName="Number" ma:internalName="_x0063_pi5">
      <xsd:simpleType>
        <xsd:restriction base="dms:Number"/>
      </xsd:simpleType>
    </xsd:element>
    <xsd:element name="uf2z" ma:index="13" nillable="true" ma:displayName="Date and Time" ma:internalName="uf2z">
      <xsd:simpleType>
        <xsd:restriction base="dms:DateTime"/>
      </xsd:simpleType>
    </xsd:element>
    <xsd:element name="MediaServiceMetadata" ma:index="14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5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6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7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8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MediaService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BD39E9-406E-42BB-A81E-E1E57153995C}">
  <ds:schemaRefs>
    <ds:schemaRef ds:uri="http://schemas.microsoft.com/office/2006/metadata/customXsn"/>
  </ds:schemaRefs>
</ds:datastoreItem>
</file>

<file path=customXml/itemProps2.xml><?xml version="1.0" encoding="utf-8"?>
<ds:datastoreItem xmlns:ds="http://schemas.openxmlformats.org/officeDocument/2006/customXml" ds:itemID="{05B0BF38-6CB9-49F0-AA1A-B663606D8C9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570876C-600A-48D9-8754-15341F056B37}">
  <ds:schemaRefs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purl.org/dc/dcmitype/"/>
    <ds:schemaRef ds:uri="627fb566-be71-4310-aa06-b4a7f40c73af"/>
    <ds:schemaRef ds:uri="c29178ce-070b-4ec6-b8e8-f10f121a7dcf"/>
    <ds:schemaRef ds:uri="http://schemas.microsoft.com/office/2006/metadata/properties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80C1275E-7C02-4DC4-A468-1EAD3E3CE4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7fb566-be71-4310-aa06-b4a7f40c73af"/>
    <ds:schemaRef ds:uri="c29178ce-070b-4ec6-b8e8-f10f121a7d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PPA Market Tracker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Adrien Donati</dc:creator>
  <cp:lastModifiedBy>Adrien Donati</cp:lastModifiedBy>
  <dcterms:created xsi:type="dcterms:W3CDTF">2018-07-18T12:15:58Z</dcterms:created>
  <dcterms:modified xsi:type="dcterms:W3CDTF">2018-09-21T14:08:49Z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0x010100D59D8B37C858CF4AA8ECBB3B0B9680CC0400A08337D8CA002D49BD5EED4402C75EE3</vt:lpwstr>
  </property>
  <property fmtid="{D5CDD505-2E9C-101B-9397-08002B2CF9AE}" pid="3" name="GSC Business Process">
    <vt:lpwstr/>
  </property>
  <property fmtid="{D5CDD505-2E9C-101B-9397-08002B2CF9AE}" pid="4" name="h6fd56deea8f425c81a204dfe3f41611">
    <vt:lpwstr/>
  </property>
  <property fmtid="{D5CDD505-2E9C-101B-9397-08002B2CF9AE}" pid="5" name="GSCRelatedBP">
    <vt:lpwstr/>
  </property>
  <property fmtid="{D5CDD505-2E9C-101B-9397-08002B2CF9AE}" pid="6" name="c314d5a40aa24e39aa211c22c74ed319">
    <vt:lpwstr/>
  </property>
  <property fmtid="{D5CDD505-2E9C-101B-9397-08002B2CF9AE}" pid="7" name="GSC Department">
    <vt:lpwstr/>
  </property>
</Properties>
</file>