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rvbroker\homedir\MCHEVREUX\Desktop\MENITRE\Facture TV + Tel HT\"/>
    </mc:Choice>
  </mc:AlternateContent>
  <bookViews>
    <workbookView xWindow="0" yWindow="0" windowWidth="28800" windowHeight="12375"/>
  </bookViews>
  <sheets>
    <sheet name="FACTURE TV + TEL VIERGE" sheetId="1" r:id="rId1"/>
    <sheet name="BASE DE DONNEES" sheetId="2" r:id="rId2"/>
  </sheets>
  <definedNames>
    <definedName name="À_compter_du" comment="date de début">'FACTURE TV + TEL VIERGE'!$C$26</definedName>
    <definedName name="EHPAD">'BASE DE DONNEES'!$A$9:$A$11</definedName>
    <definedName name="EHPAD2">'BASE DE DONNEES'!$A$9:$E$11</definedName>
    <definedName name="Sites">'BASE DE DONNEES'!$A$1:$A$3</definedName>
    <definedName name="Sites2">'BASE DE DONNEES'!$A$5:$A$7</definedName>
    <definedName name="Z_94DDD790_B28D_4299_84DA_21EBFA1AD2C7_.wvu.PrintArea" localSheetId="0" hidden="1">'FACTURE TV + TEL VIERGE'!$A$1:$J$66</definedName>
    <definedName name="Z_94DDD790_B28D_4299_84DA_21EBFA1AD2C7_.wvu.Rows" localSheetId="0" hidden="1">'FACTURE TV + TEL VIERGE'!$66:$66</definedName>
    <definedName name="_xlnm.Print_Area" localSheetId="0">'FACTURE TV + TEL VIERGE'!$A$1:$J$66</definedName>
  </definedNames>
  <calcPr calcId="152511"/>
  <customWorkbookViews>
    <customWorkbookView name="MCHEVREUX - Affichage personnalisé" guid="{94DDD790-B28D-4299-84DA-21EBFA1AD2C7}" mergeInterval="0" personalView="1" maximized="1" xWindow="-4" yWindow="-4" windowWidth="1688" windowHeight="101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3" i="1" l="1"/>
  <c r="H22" i="1"/>
  <c r="C22" i="1"/>
  <c r="H34" i="1" l="1"/>
  <c r="E22" i="1" l="1"/>
  <c r="D22" i="1"/>
  <c r="H48" i="1" l="1"/>
  <c r="C36" i="1"/>
  <c r="H49" i="1" l="1"/>
  <c r="F51" i="1" s="1"/>
  <c r="D2" i="1"/>
  <c r="B16" i="1" l="1"/>
</calcChain>
</file>

<file path=xl/sharedStrings.xml><?xml version="1.0" encoding="utf-8"?>
<sst xmlns="http://schemas.openxmlformats.org/spreadsheetml/2006/main" count="62" uniqueCount="38">
  <si>
    <t>Accueil site de la Ménitré</t>
  </si>
  <si>
    <t>Le</t>
  </si>
  <si>
    <t>par jour</t>
  </si>
  <si>
    <t xml:space="preserve">À compter du : </t>
  </si>
  <si>
    <t>Jusqu'au :</t>
  </si>
  <si>
    <t>Nombre de jours :</t>
  </si>
  <si>
    <t>Total :</t>
  </si>
  <si>
    <t>Montant total à régler :</t>
  </si>
  <si>
    <t>Accueil site de Beaufort</t>
  </si>
  <si>
    <t>Accueil site de Baugé</t>
  </si>
  <si>
    <t>site de la Ménitré</t>
  </si>
  <si>
    <t>site de Beaufort</t>
  </si>
  <si>
    <t>site de Baugé</t>
  </si>
  <si>
    <t>EHPAD LA MENITRE - 1 rue Joliot Curie  - 49250 LA MENITRE</t>
  </si>
  <si>
    <t>Tél : 02-41-45-67-67</t>
  </si>
  <si>
    <t>EHPAD BEAUFORT- 14 rue de l'hôpital - 49250 BEAUFORT EN ANJOU</t>
  </si>
  <si>
    <t>EHPAD BAUGE -9 chemin de Rancan - 49150 BAUGE EN ANJOU</t>
  </si>
  <si>
    <t>Tél: 02-41-57-50-60</t>
  </si>
  <si>
    <t>Tél: 02-41-84-13-70</t>
  </si>
  <si>
    <t>N° chambre</t>
  </si>
  <si>
    <t>N° telephone +telecommande</t>
  </si>
  <si>
    <t>N° de poste tel</t>
  </si>
  <si>
    <t>Total des communications</t>
  </si>
  <si>
    <t>Pour fin septembre</t>
  </si>
  <si>
    <r>
      <t xml:space="preserve">Merci d'adresser votre règlement au </t>
    </r>
    <r>
      <rPr>
        <b/>
        <u/>
        <sz val="11"/>
        <color theme="1"/>
        <rFont val="Arial Narrow"/>
        <family val="2"/>
      </rPr>
      <t>BUREAU DES ADMISSIONS</t>
    </r>
    <r>
      <rPr>
        <sz val="11"/>
        <color theme="1"/>
        <rFont val="Arial Narrow"/>
        <family val="2"/>
      </rPr>
      <t xml:space="preserve"> par </t>
    </r>
    <r>
      <rPr>
        <b/>
        <u/>
        <sz val="11"/>
        <color theme="1"/>
        <rFont val="Arial Narrow"/>
        <family val="2"/>
      </rPr>
      <t>CHEQUE BANCAIRES</t>
    </r>
    <r>
      <rPr>
        <sz val="11"/>
        <color theme="1"/>
        <rFont val="Arial Narrow"/>
        <family val="2"/>
      </rPr>
      <t xml:space="preserve"> à l'ordre du </t>
    </r>
    <r>
      <rPr>
        <b/>
        <u/>
        <sz val="11"/>
        <color theme="1"/>
        <rFont val="Arial Narrow"/>
        <family val="2"/>
      </rPr>
      <t xml:space="preserve">TRESOR PUBLIC de BAUGE </t>
    </r>
  </si>
  <si>
    <t>N° de chambre :</t>
  </si>
  <si>
    <t>N° de télécomande :</t>
  </si>
  <si>
    <t>N° de télécommande :</t>
  </si>
  <si>
    <t>N° de poste :</t>
  </si>
  <si>
    <t>Montants communications</t>
  </si>
  <si>
    <t>115D</t>
  </si>
  <si>
    <t>115G</t>
  </si>
  <si>
    <t>116D</t>
  </si>
  <si>
    <t>116G</t>
  </si>
  <si>
    <t>214D</t>
  </si>
  <si>
    <t>214G</t>
  </si>
  <si>
    <t>215D</t>
  </si>
  <si>
    <t>215G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</si>
</sst>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b/>
      <sz val="14"/>
      <color theme="4" tint="-0.249977111117893"/>
      <name val="Arial Narrow"/>
      <family val="2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sz val="10"/>
      <color theme="1"/>
      <name val="Arial Narrow"/>
      <family val="2"/>
    </font>
    <font>
      <b/>
      <sz val="14"/>
      <color rgb="FFFF0066"/>
      <name val="Arial Narrow"/>
      <family val="2"/>
    </font>
    <font>
      <sz val="22"/>
      <color theme="1"/>
      <name val="Arial Narrow"/>
      <family val="2"/>
    </font>
    <font>
      <b/>
      <sz val="12"/>
      <color theme="1"/>
      <name val="Arial Narrow"/>
      <family val="2"/>
    </font>
    <font>
      <sz val="14"/>
      <color rgb="FF2F2F2F"/>
      <name val="Arial Narrow"/>
      <family val="2"/>
    </font>
    <font>
      <sz val="14"/>
      <name val="Arial Narrow"/>
      <family val="2"/>
    </font>
    <font>
      <b/>
      <sz val="14"/>
      <color theme="8" tint="-0.249977111117893"/>
      <name val="Arial Narrow"/>
      <family val="2"/>
    </font>
    <font>
      <sz val="14"/>
      <color theme="8" tint="-0.249977111117893"/>
      <name val="Arial Narrow"/>
      <family val="2"/>
    </font>
    <font>
      <b/>
      <sz val="14"/>
      <color theme="9" tint="-0.249977111117893"/>
      <name val="Arial Narrow"/>
      <family val="2"/>
    </font>
    <font>
      <sz val="14"/>
      <color theme="9" tint="-0.249977111117893"/>
      <name val="Arial Narrow"/>
      <family val="2"/>
    </font>
    <font>
      <b/>
      <sz val="14"/>
      <color theme="1"/>
      <name val="Arial Narrow"/>
      <family val="2"/>
    </font>
    <font>
      <sz val="11"/>
      <color theme="0"/>
      <name val="Calibri"/>
      <family val="2"/>
      <scheme val="minor"/>
    </font>
    <font>
      <b/>
      <u/>
      <sz val="11"/>
      <color theme="1"/>
      <name val="Arial Narrow"/>
      <family val="2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Arial Narrow"/>
      <family val="2"/>
    </font>
    <font>
      <sz val="10"/>
      <color rgb="FF222222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theme="1"/>
      </bottom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/>
      <top/>
      <bottom style="double">
        <color theme="1"/>
      </bottom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/>
      <top style="double">
        <color theme="1"/>
      </top>
      <bottom/>
      <diagonal/>
    </border>
    <border>
      <left/>
      <right style="double">
        <color theme="1"/>
      </right>
      <top style="double">
        <color theme="1"/>
      </top>
      <bottom/>
      <diagonal/>
    </border>
    <border>
      <left style="double">
        <color theme="1"/>
      </left>
      <right/>
      <top/>
      <bottom/>
      <diagonal/>
    </border>
    <border>
      <left/>
      <right style="double">
        <color theme="1"/>
      </right>
      <top/>
      <bottom style="double">
        <color theme="1"/>
      </bottom>
      <diagonal/>
    </border>
    <border>
      <left/>
      <right/>
      <top style="double">
        <color theme="8"/>
      </top>
      <bottom/>
      <diagonal/>
    </border>
    <border>
      <left/>
      <right style="double">
        <color theme="8"/>
      </right>
      <top style="double">
        <color theme="8"/>
      </top>
      <bottom/>
      <diagonal/>
    </border>
    <border>
      <left/>
      <right style="double">
        <color theme="8"/>
      </right>
      <top/>
      <bottom/>
      <diagonal/>
    </border>
    <border>
      <left style="double">
        <color theme="8"/>
      </left>
      <right/>
      <top style="double">
        <color theme="8"/>
      </top>
      <bottom/>
      <diagonal/>
    </border>
    <border>
      <left style="double">
        <color theme="8"/>
      </left>
      <right/>
      <top/>
      <bottom style="double">
        <color theme="8"/>
      </bottom>
      <diagonal/>
    </border>
    <border>
      <left/>
      <right/>
      <top/>
      <bottom style="double">
        <color theme="8"/>
      </bottom>
      <diagonal/>
    </border>
    <border>
      <left/>
      <right style="double">
        <color theme="8"/>
      </right>
      <top/>
      <bottom style="double">
        <color theme="8"/>
      </bottom>
      <diagonal/>
    </border>
    <border>
      <left style="double">
        <color theme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2" borderId="0" xfId="0" applyFill="1"/>
    <xf numFmtId="164" fontId="0" fillId="2" borderId="0" xfId="0" applyNumberFormat="1" applyFill="1" applyAlignment="1"/>
    <xf numFmtId="0" fontId="0" fillId="2" borderId="0" xfId="0" applyFill="1" applyBorder="1"/>
    <xf numFmtId="0" fontId="0" fillId="2" borderId="0" xfId="0" applyFill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164" fontId="11" fillId="2" borderId="0" xfId="0" applyNumberFormat="1" applyFont="1" applyFill="1" applyAlignment="1">
      <alignment horizontal="left" vertical="top"/>
    </xf>
    <xf numFmtId="0" fontId="8" fillId="2" borderId="0" xfId="0" applyFont="1" applyFill="1" applyAlignment="1"/>
    <xf numFmtId="0" fontId="6" fillId="2" borderId="0" xfId="0" applyFont="1" applyFill="1" applyAlignment="1"/>
    <xf numFmtId="0" fontId="13" fillId="2" borderId="0" xfId="0" applyFont="1" applyFill="1" applyAlignment="1"/>
    <xf numFmtId="0" fontId="14" fillId="2" borderId="0" xfId="0" applyFont="1" applyFill="1" applyAlignment="1"/>
    <xf numFmtId="0" fontId="15" fillId="2" borderId="0" xfId="0" applyFont="1" applyFill="1" applyAlignment="1"/>
    <xf numFmtId="0" fontId="16" fillId="2" borderId="0" xfId="0" applyFont="1" applyFill="1" applyAlignment="1"/>
    <xf numFmtId="0" fontId="0" fillId="2" borderId="0" xfId="0" applyFill="1" applyBorder="1" applyAlignment="1"/>
    <xf numFmtId="0" fontId="0" fillId="2" borderId="0" xfId="0" applyFill="1" applyBorder="1" applyAlignment="1">
      <alignment horizontal="center"/>
    </xf>
    <xf numFmtId="0" fontId="0" fillId="2" borderId="0" xfId="0" applyFont="1" applyFill="1" applyBorder="1" applyAlignment="1"/>
    <xf numFmtId="0" fontId="0" fillId="0" borderId="0" xfId="0" applyBorder="1"/>
    <xf numFmtId="0" fontId="9" fillId="2" borderId="0" xfId="0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0" fillId="0" borderId="0" xfId="0" applyAlignment="1"/>
    <xf numFmtId="0" fontId="18" fillId="3" borderId="0" xfId="0" applyFont="1" applyFill="1" applyAlignment="1">
      <alignment wrapText="1"/>
    </xf>
    <xf numFmtId="0" fontId="0" fillId="2" borderId="0" xfId="0" applyFill="1"/>
    <xf numFmtId="0" fontId="0" fillId="2" borderId="11" xfId="0" applyFill="1" applyBorder="1"/>
    <xf numFmtId="0" fontId="0" fillId="2" borderId="16" xfId="0" applyFill="1" applyBorder="1"/>
    <xf numFmtId="0" fontId="0" fillId="2" borderId="14" xfId="0" applyFill="1" applyBorder="1"/>
    <xf numFmtId="164" fontId="6" fillId="2" borderId="0" xfId="0" applyNumberFormat="1" applyFont="1" applyFill="1" applyBorder="1" applyAlignment="1">
      <alignment horizontal="right" vertical="top"/>
    </xf>
    <xf numFmtId="0" fontId="0" fillId="2" borderId="17" xfId="0" applyFill="1" applyBorder="1"/>
    <xf numFmtId="165" fontId="0" fillId="2" borderId="17" xfId="0" applyNumberFormat="1" applyFill="1" applyBorder="1" applyAlignment="1">
      <alignment horizontal="right"/>
    </xf>
    <xf numFmtId="0" fontId="3" fillId="2" borderId="17" xfId="0" applyFont="1" applyFill="1" applyBorder="1" applyAlignment="1">
      <alignment horizontal="left"/>
    </xf>
    <xf numFmtId="8" fontId="0" fillId="2" borderId="17" xfId="0" applyNumberFormat="1" applyFill="1" applyBorder="1" applyAlignment="1">
      <alignment horizontal="left"/>
    </xf>
    <xf numFmtId="0" fontId="0" fillId="0" borderId="17" xfId="0" applyBorder="1"/>
    <xf numFmtId="0" fontId="2" fillId="2" borderId="17" xfId="0" applyFont="1" applyFill="1" applyBorder="1" applyAlignment="1"/>
    <xf numFmtId="0" fontId="0" fillId="0" borderId="17" xfId="0" applyBorder="1" applyAlignment="1">
      <alignment horizontal="left"/>
    </xf>
    <xf numFmtId="0" fontId="6" fillId="2" borderId="17" xfId="0" applyFont="1" applyFill="1" applyBorder="1" applyAlignment="1">
      <alignment horizontal="right"/>
    </xf>
    <xf numFmtId="0" fontId="2" fillId="2" borderId="17" xfId="0" applyFont="1" applyFill="1" applyBorder="1"/>
    <xf numFmtId="0" fontId="0" fillId="0" borderId="17" xfId="0" applyBorder="1" applyAlignment="1"/>
    <xf numFmtId="0" fontId="2" fillId="0" borderId="17" xfId="0" applyFont="1" applyBorder="1"/>
    <xf numFmtId="14" fontId="4" fillId="2" borderId="17" xfId="0" applyNumberFormat="1" applyFont="1" applyFill="1" applyBorder="1" applyAlignment="1"/>
    <xf numFmtId="165" fontId="0" fillId="2" borderId="17" xfId="0" applyNumberFormat="1" applyFill="1" applyBorder="1" applyAlignment="1"/>
    <xf numFmtId="0" fontId="10" fillId="2" borderId="17" xfId="0" applyFont="1" applyFill="1" applyBorder="1" applyAlignment="1"/>
    <xf numFmtId="165" fontId="10" fillId="2" borderId="17" xfId="0" applyNumberFormat="1" applyFont="1" applyFill="1" applyBorder="1" applyAlignment="1"/>
    <xf numFmtId="0" fontId="20" fillId="2" borderId="17" xfId="0" applyFont="1" applyFill="1" applyBorder="1" applyAlignment="1">
      <alignment horizontal="right"/>
    </xf>
    <xf numFmtId="0" fontId="4" fillId="2" borderId="17" xfId="0" applyFont="1" applyFill="1" applyBorder="1" applyAlignment="1"/>
    <xf numFmtId="1" fontId="2" fillId="2" borderId="17" xfId="0" applyNumberFormat="1" applyFont="1" applyFill="1" applyBorder="1" applyAlignment="1"/>
    <xf numFmtId="0" fontId="3" fillId="2" borderId="17" xfId="0" applyFont="1" applyFill="1" applyBorder="1"/>
    <xf numFmtId="14" fontId="22" fillId="2" borderId="17" xfId="0" applyNumberFormat="1" applyFont="1" applyFill="1" applyBorder="1" applyAlignment="1"/>
    <xf numFmtId="0" fontId="0" fillId="0" borderId="17" xfId="0" applyBorder="1" applyAlignment="1">
      <alignment horizontal="center"/>
    </xf>
    <xf numFmtId="0" fontId="23" fillId="0" borderId="0" xfId="0" applyFont="1"/>
    <xf numFmtId="0" fontId="0" fillId="0" borderId="0" xfId="0" applyAlignment="1">
      <alignment horizontal="right"/>
    </xf>
    <xf numFmtId="0" fontId="7" fillId="2" borderId="0" xfId="0" applyFont="1" applyFill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9" fillId="2" borderId="12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165" fontId="9" fillId="2" borderId="9" xfId="0" applyNumberFormat="1" applyFont="1" applyFill="1" applyBorder="1" applyAlignment="1">
      <alignment horizontal="center" vertical="center"/>
    </xf>
    <xf numFmtId="165" fontId="9" fillId="2" borderId="10" xfId="0" applyNumberFormat="1" applyFont="1" applyFill="1" applyBorder="1" applyAlignment="1">
      <alignment horizontal="center" vertical="center"/>
    </xf>
    <xf numFmtId="165" fontId="9" fillId="2" borderId="14" xfId="0" applyNumberFormat="1" applyFont="1" applyFill="1" applyBorder="1" applyAlignment="1">
      <alignment horizontal="center" vertical="center"/>
    </xf>
    <xf numFmtId="165" fontId="9" fillId="2" borderId="15" xfId="0" applyNumberFormat="1" applyFont="1" applyFill="1" applyBorder="1" applyAlignment="1">
      <alignment horizontal="center" vertical="center"/>
    </xf>
    <xf numFmtId="14" fontId="6" fillId="2" borderId="17" xfId="0" applyNumberFormat="1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/>
    </xf>
    <xf numFmtId="165" fontId="0" fillId="2" borderId="17" xfId="0" applyNumberFormat="1" applyFill="1" applyBorder="1" applyAlignment="1">
      <alignment horizontal="right"/>
    </xf>
    <xf numFmtId="0" fontId="3" fillId="2" borderId="17" xfId="0" applyFont="1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7" xfId="0" applyFill="1" applyBorder="1" applyAlignment="1">
      <alignment horizontal="center"/>
    </xf>
    <xf numFmtId="14" fontId="4" fillId="2" borderId="17" xfId="0" applyNumberFormat="1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165" fontId="0" fillId="2" borderId="17" xfId="0" applyNumberFormat="1" applyFill="1" applyBorder="1" applyAlignment="1">
      <alignment horizontal="center"/>
    </xf>
    <xf numFmtId="0" fontId="21" fillId="2" borderId="17" xfId="0" applyFont="1" applyFill="1" applyBorder="1" applyAlignment="1">
      <alignment horizontal="right"/>
    </xf>
    <xf numFmtId="165" fontId="0" fillId="2" borderId="18" xfId="0" applyNumberFormat="1" applyFill="1" applyBorder="1" applyAlignment="1">
      <alignment horizontal="center"/>
    </xf>
    <xf numFmtId="165" fontId="0" fillId="2" borderId="19" xfId="0" applyNumberFormat="1" applyFill="1" applyBorder="1" applyAlignment="1">
      <alignment horizontal="center"/>
    </xf>
    <xf numFmtId="14" fontId="4" fillId="2" borderId="17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color rgb="FFFF0066"/>
      </font>
    </dxf>
    <dxf>
      <font>
        <b/>
        <i val="0"/>
        <color theme="5"/>
      </font>
    </dxf>
    <dxf>
      <font>
        <b/>
        <i val="0"/>
        <color theme="8" tint="-0.24994659260841701"/>
      </font>
    </dxf>
    <dxf>
      <font>
        <b/>
        <i val="0"/>
        <color theme="9" tint="-0.24994659260841701"/>
      </font>
    </dxf>
    <dxf>
      <font>
        <b/>
        <i val="0"/>
        <color theme="5"/>
      </font>
    </dxf>
    <dxf>
      <font>
        <b/>
        <i val="0"/>
        <color theme="8" tint="-0.24994659260841701"/>
      </font>
    </dxf>
    <dxf>
      <font>
        <b/>
        <i val="0"/>
        <color rgb="FFFF0066"/>
      </font>
    </dxf>
    <dxf>
      <font>
        <b/>
        <i val="0"/>
        <color theme="9" tint="-0.24994659260841701"/>
      </font>
    </dxf>
  </dxfs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55419</xdr:colOff>
      <xdr:row>0</xdr:row>
      <xdr:rowOff>25977</xdr:rowOff>
    </xdr:from>
    <xdr:to>
      <xdr:col>1</xdr:col>
      <xdr:colOff>1255569</xdr:colOff>
      <xdr:row>6</xdr:row>
      <xdr:rowOff>152481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19" y="25977"/>
          <a:ext cx="1537855" cy="1304140"/>
        </a:xfrm>
        <a:prstGeom prst="rect">
          <a:avLst/>
        </a:prstGeom>
      </xdr:spPr>
    </xdr:pic>
    <xdr:clientData/>
  </xdr:twoCellAnchor>
  <xdr:oneCellAnchor>
    <xdr:from>
      <xdr:col>11</xdr:col>
      <xdr:colOff>112421</xdr:colOff>
      <xdr:row>17</xdr:row>
      <xdr:rowOff>59823</xdr:rowOff>
    </xdr:from>
    <xdr:ext cx="184731" cy="937629"/>
    <xdr:sp macro="" textlink="">
      <xdr:nvSpPr>
        <xdr:cNvPr id="3" name="Rectangle 2"/>
        <xdr:cNvSpPr/>
      </xdr:nvSpPr>
      <xdr:spPr>
        <a:xfrm>
          <a:off x="8951621" y="332689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0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oneCellAnchor>
    <xdr:from>
      <xdr:col>0</xdr:col>
      <xdr:colOff>169471</xdr:colOff>
      <xdr:row>17</xdr:row>
      <xdr:rowOff>48245</xdr:rowOff>
    </xdr:from>
    <xdr:ext cx="7465974" cy="530658"/>
    <xdr:sp macro="" textlink="">
      <xdr:nvSpPr>
        <xdr:cNvPr id="4" name="Rectangle 3"/>
        <xdr:cNvSpPr/>
      </xdr:nvSpPr>
      <xdr:spPr>
        <a:xfrm>
          <a:off x="169471" y="3407972"/>
          <a:ext cx="7465974" cy="530658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2800" b="1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FACTURE</a:t>
          </a:r>
          <a:r>
            <a:rPr lang="fr-FR" sz="2800" b="1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 TÉLÉPHONE ET TÉLÉVISION</a:t>
          </a:r>
          <a:endParaRPr lang="fr-FR" sz="2800" b="1" cap="none" spc="0">
            <a:ln w="0"/>
            <a:gradFill>
              <a:gsLst>
                <a:gs pos="0">
                  <a:schemeClr val="accent5">
                    <a:lumMod val="50000"/>
                  </a:schemeClr>
                </a:gs>
                <a:gs pos="50000">
                  <a:schemeClr val="accent5"/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5400000"/>
            </a:gra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904875</xdr:rowOff>
        </xdr:from>
        <xdr:to>
          <xdr:col>1</xdr:col>
          <xdr:colOff>1581150</xdr:colOff>
          <xdr:row>22</xdr:row>
          <xdr:rowOff>85725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35</xdr:row>
          <xdr:rowOff>85725</xdr:rowOff>
        </xdr:from>
        <xdr:to>
          <xdr:col>1</xdr:col>
          <xdr:colOff>1619250</xdr:colOff>
          <xdr:row>37</xdr:row>
          <xdr:rowOff>85725</xdr:rowOff>
        </xdr:to>
        <xdr:sp macro="" textlink="">
          <xdr:nvSpPr>
            <xdr:cNvPr id="1027" name="CheckBox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66"/>
    <pageSetUpPr fitToPage="1"/>
  </sheetPr>
  <dimension ref="A1:M75"/>
  <sheetViews>
    <sheetView tabSelected="1" topLeftCell="A25" zoomScale="110" zoomScaleNormal="110" zoomScaleSheetLayoutView="140" workbookViewId="0">
      <selection activeCell="D13" sqref="D13"/>
    </sheetView>
  </sheetViews>
  <sheetFormatPr baseColWidth="10" defaultRowHeight="15" x14ac:dyDescent="0.25"/>
  <cols>
    <col min="1" max="1" width="5" style="17" customWidth="1"/>
    <col min="2" max="2" width="31.140625" customWidth="1"/>
    <col min="3" max="3" width="14.42578125" customWidth="1"/>
    <col min="4" max="4" width="19" customWidth="1"/>
    <col min="5" max="5" width="11.42578125" customWidth="1"/>
    <col min="9" max="9" width="11.42578125" style="17"/>
    <col min="10" max="10" width="4.85546875" customWidth="1"/>
  </cols>
  <sheetData>
    <row r="1" spans="1:11" ht="16.5" customHeight="1" x14ac:dyDescent="0.25">
      <c r="A1" s="3"/>
      <c r="B1" s="15"/>
      <c r="C1" s="64" t="s">
        <v>16</v>
      </c>
      <c r="D1" s="64"/>
      <c r="E1" s="64"/>
      <c r="F1" s="64"/>
      <c r="G1" s="64"/>
      <c r="H1" s="3"/>
      <c r="I1" s="3"/>
      <c r="J1" s="3"/>
      <c r="K1" s="17"/>
    </row>
    <row r="2" spans="1:11" ht="16.5" customHeight="1" x14ac:dyDescent="0.3">
      <c r="A2" s="3"/>
      <c r="B2" s="3"/>
      <c r="C2" s="20"/>
      <c r="D2" s="65" t="str">
        <f>IF(C1="EHPAD LA MENITRE - 1 rue Joliot Curie  - 49250 LA MENITRE","Tél: 02-41-45-67-67",IF(C1="EHPAD BEAUFORT- 14 rue de l'hôpital - 49250 BEAUFORT EN ANJOU","Tél: 02-41-57-50-60",IF(C1="EHPAD BAUGE -9 chemin de Rancan - 49150 BAUGE EN ANJOU","Tél: 02-41-84-13-70")))</f>
        <v>Tél: 02-41-84-13-70</v>
      </c>
      <c r="E2" s="65"/>
      <c r="F2" s="65"/>
      <c r="G2" s="20"/>
      <c r="H2" s="3"/>
      <c r="I2" s="3"/>
      <c r="J2" s="3"/>
      <c r="K2" s="17"/>
    </row>
    <row r="3" spans="1:11" x14ac:dyDescent="0.25">
      <c r="A3" s="3"/>
      <c r="B3" s="1"/>
      <c r="D3" s="1"/>
      <c r="E3" s="1"/>
      <c r="F3" s="1"/>
      <c r="G3" s="1"/>
      <c r="H3" s="1"/>
      <c r="I3" s="3"/>
      <c r="J3" s="1"/>
    </row>
    <row r="4" spans="1:11" x14ac:dyDescent="0.25">
      <c r="A4" s="3"/>
      <c r="B4" s="1"/>
      <c r="C4" s="1"/>
      <c r="D4" s="1"/>
      <c r="E4" s="1"/>
      <c r="F4" s="1"/>
      <c r="G4" s="1"/>
      <c r="H4" s="1"/>
      <c r="I4" s="3"/>
      <c r="J4" s="1"/>
    </row>
    <row r="5" spans="1:11" x14ac:dyDescent="0.25">
      <c r="A5" s="3"/>
      <c r="B5" s="1"/>
      <c r="C5" s="1"/>
      <c r="D5" s="1"/>
      <c r="E5" s="1"/>
      <c r="F5" s="1"/>
      <c r="G5" s="1"/>
      <c r="H5" s="1"/>
      <c r="I5" s="3"/>
      <c r="J5" s="1"/>
    </row>
    <row r="6" spans="1:11" x14ac:dyDescent="0.25">
      <c r="A6" s="3"/>
      <c r="B6" s="1"/>
      <c r="C6" s="1"/>
      <c r="D6" s="1"/>
      <c r="E6" s="1"/>
      <c r="F6" s="1"/>
      <c r="G6" s="1"/>
      <c r="H6" s="1"/>
      <c r="I6" s="3"/>
      <c r="J6" s="1"/>
    </row>
    <row r="7" spans="1:11" x14ac:dyDescent="0.25">
      <c r="A7" s="3"/>
      <c r="B7" s="1"/>
      <c r="C7" s="1"/>
      <c r="D7" s="1"/>
      <c r="E7" s="1"/>
      <c r="F7" s="1"/>
      <c r="G7" s="1"/>
      <c r="H7" s="1"/>
      <c r="I7" s="3"/>
      <c r="J7" s="1"/>
    </row>
    <row r="8" spans="1:11" x14ac:dyDescent="0.25">
      <c r="A8" s="3"/>
      <c r="B8" s="1"/>
      <c r="C8" s="1"/>
      <c r="D8" s="1"/>
      <c r="E8" s="1"/>
      <c r="F8" s="1"/>
      <c r="G8" s="1"/>
      <c r="H8" s="1"/>
      <c r="I8" s="3"/>
      <c r="J8" s="1"/>
    </row>
    <row r="9" spans="1:11" ht="18.75" thickBot="1" x14ac:dyDescent="0.3">
      <c r="A9" s="76" t="s">
        <v>9</v>
      </c>
      <c r="B9" s="77"/>
      <c r="C9" s="77"/>
      <c r="D9" s="1"/>
      <c r="E9" s="1"/>
      <c r="F9" s="5"/>
      <c r="G9" s="5"/>
      <c r="H9" s="5"/>
      <c r="I9" s="3"/>
      <c r="J9" s="1"/>
    </row>
    <row r="10" spans="1:11" ht="16.5" thickTop="1" x14ac:dyDescent="0.25">
      <c r="A10" s="3"/>
      <c r="B10" s="1"/>
      <c r="C10" s="1"/>
      <c r="D10" s="1"/>
      <c r="E10" s="6"/>
      <c r="F10" s="78"/>
      <c r="G10" s="79"/>
      <c r="H10" s="79"/>
      <c r="I10" s="80"/>
      <c r="J10" s="1"/>
    </row>
    <row r="11" spans="1:11" ht="15.75" x14ac:dyDescent="0.25">
      <c r="A11" s="3"/>
      <c r="B11" s="1"/>
      <c r="C11" s="1"/>
      <c r="D11" s="1"/>
      <c r="E11" s="6"/>
      <c r="F11" s="81"/>
      <c r="G11" s="82"/>
      <c r="H11" s="82"/>
      <c r="I11" s="83"/>
      <c r="J11" s="1"/>
    </row>
    <row r="12" spans="1:11" ht="15.75" x14ac:dyDescent="0.25">
      <c r="A12" s="3"/>
      <c r="B12" s="1"/>
      <c r="C12" s="1"/>
      <c r="D12" s="1"/>
      <c r="E12" s="6"/>
      <c r="F12" s="81"/>
      <c r="G12" s="82"/>
      <c r="H12" s="82"/>
      <c r="I12" s="83"/>
      <c r="J12" s="1"/>
    </row>
    <row r="13" spans="1:11" ht="15.75" x14ac:dyDescent="0.25">
      <c r="A13" s="3"/>
      <c r="B13" s="1"/>
      <c r="C13" s="1"/>
      <c r="D13" s="1"/>
      <c r="E13" s="6"/>
      <c r="F13" s="81"/>
      <c r="G13" s="82"/>
      <c r="H13" s="82"/>
      <c r="I13" s="83"/>
      <c r="J13" s="1"/>
    </row>
    <row r="14" spans="1:11" ht="16.5" thickBot="1" x14ac:dyDescent="0.3">
      <c r="A14" s="3"/>
      <c r="B14" s="1"/>
      <c r="C14" s="1"/>
      <c r="D14" s="1"/>
      <c r="E14" s="6"/>
      <c r="F14" s="84"/>
      <c r="G14" s="85"/>
      <c r="H14" s="85"/>
      <c r="I14" s="86"/>
      <c r="J14" s="1"/>
    </row>
    <row r="15" spans="1:11" ht="15.75" thickTop="1" x14ac:dyDescent="0.25">
      <c r="A15" s="3"/>
      <c r="B15" s="1"/>
      <c r="C15" s="1"/>
      <c r="D15" s="1"/>
      <c r="E15" s="1"/>
      <c r="F15" s="1"/>
      <c r="G15" s="1"/>
      <c r="H15" s="1"/>
      <c r="I15" s="3"/>
      <c r="J15" s="1"/>
    </row>
    <row r="16" spans="1:11" ht="17.25" customHeight="1" x14ac:dyDescent="0.25">
      <c r="A16" s="27" t="s">
        <v>1</v>
      </c>
      <c r="B16" s="7">
        <f ca="1">TODAY()</f>
        <v>43363</v>
      </c>
      <c r="C16" s="2"/>
      <c r="D16" s="1"/>
      <c r="E16" s="1"/>
      <c r="F16" s="1"/>
      <c r="G16" s="1"/>
      <c r="H16" s="1"/>
      <c r="I16" s="3"/>
      <c r="J16" s="1"/>
    </row>
    <row r="17" spans="1:13" ht="10.5" customHeight="1" x14ac:dyDescent="0.25">
      <c r="A17" s="3"/>
      <c r="B17" s="1"/>
      <c r="C17" s="1"/>
      <c r="D17" s="1"/>
      <c r="E17" s="1"/>
      <c r="F17" s="1"/>
      <c r="G17" s="1"/>
      <c r="H17" s="1"/>
      <c r="I17" s="3"/>
      <c r="J17" s="1"/>
    </row>
    <row r="18" spans="1:13" ht="18.75" customHeight="1" x14ac:dyDescent="0.25">
      <c r="A18" s="3"/>
      <c r="B18" s="71"/>
      <c r="C18" s="72"/>
      <c r="D18" s="72"/>
      <c r="E18" s="72"/>
      <c r="F18" s="72"/>
      <c r="G18" s="72"/>
      <c r="H18" s="72"/>
      <c r="I18" s="72"/>
      <c r="J18" s="1"/>
    </row>
    <row r="19" spans="1:13" x14ac:dyDescent="0.25">
      <c r="A19" s="3"/>
      <c r="B19" s="72"/>
      <c r="C19" s="72"/>
      <c r="D19" s="72"/>
      <c r="E19" s="72"/>
      <c r="F19" s="72"/>
      <c r="G19" s="72"/>
      <c r="H19" s="72"/>
      <c r="I19" s="72"/>
      <c r="J19" s="1"/>
    </row>
    <row r="20" spans="1:13" x14ac:dyDescent="0.25">
      <c r="A20" s="3"/>
      <c r="B20" s="1"/>
      <c r="C20" s="1"/>
      <c r="D20" s="1"/>
      <c r="E20" s="1"/>
      <c r="F20" s="1"/>
      <c r="G20" s="1"/>
      <c r="H20" s="1"/>
      <c r="I20" s="3"/>
      <c r="J20" s="1"/>
    </row>
    <row r="21" spans="1:13" ht="78" customHeight="1" x14ac:dyDescent="0.25">
      <c r="A21" s="3"/>
      <c r="B21" s="28"/>
      <c r="C21" s="28"/>
      <c r="D21" s="28"/>
      <c r="E21" s="28"/>
      <c r="F21" s="28"/>
      <c r="G21" s="28"/>
      <c r="H21" s="28"/>
      <c r="I21" s="28"/>
      <c r="J21" s="1"/>
      <c r="M21" s="17"/>
    </row>
    <row r="22" spans="1:13" ht="16.5" x14ac:dyDescent="0.3">
      <c r="A22" s="3"/>
      <c r="B22" s="28"/>
      <c r="C22" s="29" t="str">
        <f>IF(OR($A$9="",$A$9&lt;&gt;"Accueil site de la Ménitré"),"",1.5)</f>
        <v/>
      </c>
      <c r="D22" s="30" t="str">
        <f>IF(A9="Accueil site de Beaufort","",IF(A9="Accueil site de Baugé","",IF(A9="Accueil site de la Ménitré","par jour")))</f>
        <v/>
      </c>
      <c r="E22" s="89" t="str">
        <f>IF(A9="Accueil site de Beaufort","Mise à disposition de l'appareil",IF(A9="Accueil site de Baugé","Mise à disposition de l'appareil",IF(A9="Accueil site de la Ménitré","")))</f>
        <v>Mise à disposition de l'appareil</v>
      </c>
      <c r="F22" s="89"/>
      <c r="G22" s="89"/>
      <c r="H22" s="31">
        <f>IF(OR($A$9="",$A$9="Accueil site de la Ménitré"),"",5)</f>
        <v>5</v>
      </c>
      <c r="I22" s="28"/>
      <c r="J22" s="1"/>
    </row>
    <row r="23" spans="1:13" ht="15" customHeight="1" x14ac:dyDescent="0.3">
      <c r="A23" s="3"/>
      <c r="B23" s="32"/>
      <c r="C23" s="29"/>
      <c r="D23" s="30"/>
      <c r="E23" s="87"/>
      <c r="F23" s="87"/>
      <c r="G23" s="87"/>
      <c r="H23" s="87"/>
      <c r="I23" s="28"/>
      <c r="J23" s="1"/>
    </row>
    <row r="24" spans="1:13" ht="15" customHeight="1" x14ac:dyDescent="0.3">
      <c r="A24" s="3"/>
      <c r="B24" s="33" t="s">
        <v>25</v>
      </c>
      <c r="C24" s="34"/>
      <c r="D24" s="35" t="s">
        <v>3</v>
      </c>
      <c r="E24" s="92"/>
      <c r="F24" s="93"/>
      <c r="G24" s="35" t="s">
        <v>4</v>
      </c>
      <c r="H24" s="92"/>
      <c r="I24" s="93"/>
      <c r="J24" s="1"/>
    </row>
    <row r="25" spans="1:13" ht="16.5" x14ac:dyDescent="0.3">
      <c r="A25" s="3"/>
      <c r="B25" s="36" t="s">
        <v>28</v>
      </c>
      <c r="C25" s="28"/>
      <c r="D25" s="37"/>
      <c r="E25" s="28"/>
      <c r="F25" s="28"/>
      <c r="G25" s="28"/>
      <c r="H25" s="28"/>
      <c r="I25" s="28"/>
      <c r="J25" s="1"/>
    </row>
    <row r="26" spans="1:13" ht="18.75" x14ac:dyDescent="0.3">
      <c r="A26" s="3"/>
      <c r="B26" s="38"/>
      <c r="C26" s="47" t="s">
        <v>29</v>
      </c>
      <c r="D26" s="35"/>
      <c r="E26" s="88"/>
      <c r="F26" s="88"/>
      <c r="G26" s="32"/>
      <c r="H26" s="73"/>
      <c r="I26" s="73"/>
      <c r="J26" s="1"/>
    </row>
    <row r="27" spans="1:13" ht="18.75" x14ac:dyDescent="0.3">
      <c r="A27" s="3"/>
      <c r="B27" s="33" t="s">
        <v>25</v>
      </c>
      <c r="C27" s="28"/>
      <c r="D27" s="35" t="s">
        <v>3</v>
      </c>
      <c r="E27" s="92"/>
      <c r="F27" s="93"/>
      <c r="G27" s="35" t="s">
        <v>4</v>
      </c>
      <c r="H27" s="92"/>
      <c r="I27" s="93"/>
      <c r="J27" s="1"/>
      <c r="K27" s="17"/>
      <c r="L27" s="17"/>
    </row>
    <row r="28" spans="1:13" ht="18" x14ac:dyDescent="0.3">
      <c r="A28" s="3"/>
      <c r="B28" s="36" t="s">
        <v>28</v>
      </c>
      <c r="C28" s="74"/>
      <c r="D28" s="75"/>
      <c r="E28" s="28"/>
      <c r="F28" s="87"/>
      <c r="G28" s="87"/>
      <c r="H28" s="87"/>
      <c r="I28" s="28"/>
      <c r="J28" s="1"/>
    </row>
    <row r="29" spans="1:13" ht="16.5" x14ac:dyDescent="0.3">
      <c r="A29" s="3"/>
      <c r="B29" s="36"/>
      <c r="C29" s="46" t="s">
        <v>29</v>
      </c>
      <c r="D29" s="28"/>
      <c r="E29" s="90"/>
      <c r="F29" s="91"/>
      <c r="G29" s="28"/>
      <c r="H29" s="28"/>
      <c r="I29" s="28"/>
      <c r="J29" s="1"/>
    </row>
    <row r="30" spans="1:13" ht="18.75" x14ac:dyDescent="0.3">
      <c r="A30" s="3"/>
      <c r="B30" s="33" t="s">
        <v>25</v>
      </c>
      <c r="C30" s="28"/>
      <c r="D30" s="35" t="s">
        <v>3</v>
      </c>
      <c r="E30" s="92"/>
      <c r="F30" s="93"/>
      <c r="G30" s="35" t="s">
        <v>4</v>
      </c>
      <c r="H30" s="92"/>
      <c r="I30" s="93"/>
      <c r="J30" s="1"/>
    </row>
    <row r="31" spans="1:13" ht="16.5" x14ac:dyDescent="0.3">
      <c r="A31" s="3"/>
      <c r="B31" s="36" t="s">
        <v>28</v>
      </c>
      <c r="C31" s="28"/>
      <c r="D31" s="28"/>
      <c r="E31" s="28"/>
      <c r="F31" s="87"/>
      <c r="G31" s="87"/>
      <c r="H31" s="87"/>
      <c r="I31" s="28"/>
      <c r="J31" s="1"/>
    </row>
    <row r="32" spans="1:13" ht="16.5" x14ac:dyDescent="0.3">
      <c r="A32" s="3"/>
      <c r="B32" s="36"/>
      <c r="C32" s="46" t="s">
        <v>29</v>
      </c>
      <c r="D32" s="28"/>
      <c r="E32" s="90"/>
      <c r="F32" s="91"/>
      <c r="G32" s="48"/>
      <c r="H32" s="48"/>
      <c r="I32" s="28"/>
      <c r="J32" s="23"/>
    </row>
    <row r="33" spans="1:12" ht="16.5" x14ac:dyDescent="0.3">
      <c r="A33" s="3"/>
      <c r="B33" s="28"/>
      <c r="D33" s="28"/>
      <c r="E33" s="28"/>
      <c r="F33" s="63" t="s">
        <v>5</v>
      </c>
      <c r="G33" s="63"/>
      <c r="H33" s="49">
        <f>(H24-E24)+(H27-E27)+(H30-E30)</f>
        <v>0</v>
      </c>
      <c r="I33" s="28"/>
      <c r="J33" s="3"/>
    </row>
    <row r="34" spans="1:12" ht="15" customHeight="1" x14ac:dyDescent="0.25">
      <c r="A34" s="3"/>
      <c r="B34" s="28"/>
      <c r="C34" s="40"/>
      <c r="D34" s="40"/>
      <c r="E34" s="28"/>
      <c r="F34" s="28"/>
      <c r="G34" s="41" t="s">
        <v>6</v>
      </c>
      <c r="H34" s="42">
        <f>IF($A$9="Accueil site de la Ménitré",$C$22*$H$33,SUM($E$26,$E$29,$E$32,$H$22))</f>
        <v>5</v>
      </c>
      <c r="I34" s="28"/>
      <c r="J34" s="3"/>
    </row>
    <row r="35" spans="1:12" ht="15" customHeight="1" x14ac:dyDescent="0.25">
      <c r="A35" s="3"/>
      <c r="B35" s="28"/>
      <c r="C35" s="40"/>
      <c r="D35" s="40"/>
      <c r="E35" s="28"/>
      <c r="F35" s="28"/>
      <c r="G35" s="41"/>
      <c r="H35" s="42"/>
      <c r="I35" s="28"/>
      <c r="J35" s="3"/>
    </row>
    <row r="36" spans="1:12" ht="15" customHeight="1" x14ac:dyDescent="0.25">
      <c r="A36" s="3"/>
      <c r="B36" s="73"/>
      <c r="C36" s="69" t="str">
        <f>IF(A9="Accueil site de Beaufort","2,50€",IF(A9="Accueil site de Baugé","2,50€",IF(A9="Accueil site de la Ménitré","1,50€")))</f>
        <v>2,50€</v>
      </c>
      <c r="D36" s="70" t="s">
        <v>2</v>
      </c>
      <c r="E36" s="28"/>
      <c r="F36" s="28"/>
      <c r="G36" s="28"/>
      <c r="H36" s="28"/>
      <c r="I36" s="28"/>
      <c r="J36" s="1"/>
      <c r="L36" s="17"/>
    </row>
    <row r="37" spans="1:12" ht="15" customHeight="1" x14ac:dyDescent="0.25">
      <c r="A37" s="3"/>
      <c r="B37" s="73"/>
      <c r="C37" s="69"/>
      <c r="D37" s="70"/>
      <c r="E37" s="28"/>
      <c r="F37" s="28"/>
      <c r="G37" s="28"/>
      <c r="H37" s="28"/>
      <c r="I37" s="28"/>
      <c r="J37" s="1"/>
    </row>
    <row r="38" spans="1:12" x14ac:dyDescent="0.25">
      <c r="A38" s="3"/>
      <c r="B38" s="43"/>
      <c r="C38" s="28"/>
      <c r="D38" s="28"/>
      <c r="E38" s="28"/>
      <c r="F38" s="28"/>
      <c r="G38" s="28"/>
      <c r="H38" s="28"/>
      <c r="I38" s="28"/>
      <c r="J38" s="1"/>
    </row>
    <row r="39" spans="1:12" ht="18.75" x14ac:dyDescent="0.3">
      <c r="A39" s="3"/>
      <c r="B39" s="33" t="s">
        <v>25</v>
      </c>
      <c r="C39" s="32"/>
      <c r="D39" s="35" t="s">
        <v>3</v>
      </c>
      <c r="E39" s="92">
        <v>43101</v>
      </c>
      <c r="F39" s="93"/>
      <c r="G39" s="35" t="s">
        <v>4</v>
      </c>
      <c r="H39" s="92">
        <v>43110</v>
      </c>
      <c r="I39" s="93"/>
      <c r="J39" s="1"/>
      <c r="K39" t="s">
        <v>19</v>
      </c>
    </row>
    <row r="40" spans="1:12" ht="16.5" x14ac:dyDescent="0.3">
      <c r="A40" s="3"/>
      <c r="B40" s="36" t="s">
        <v>26</v>
      </c>
      <c r="C40" s="28"/>
      <c r="D40" s="28"/>
      <c r="E40" s="28"/>
      <c r="F40" s="28"/>
      <c r="G40" s="28"/>
      <c r="H40" s="28"/>
      <c r="I40" s="28"/>
      <c r="J40" s="1"/>
      <c r="K40" t="s">
        <v>20</v>
      </c>
    </row>
    <row r="41" spans="1:12" ht="18" x14ac:dyDescent="0.25">
      <c r="A41" s="3"/>
      <c r="B41" s="32"/>
      <c r="C41" s="39"/>
      <c r="D41" s="32"/>
      <c r="E41" s="61"/>
      <c r="F41" s="62"/>
      <c r="G41" s="32"/>
      <c r="H41" s="61"/>
      <c r="I41" s="62"/>
      <c r="J41" s="1"/>
      <c r="K41" t="s">
        <v>21</v>
      </c>
    </row>
    <row r="42" spans="1:12" ht="18.75" x14ac:dyDescent="0.3">
      <c r="A42" s="3"/>
      <c r="B42" s="33" t="s">
        <v>25</v>
      </c>
      <c r="C42" s="28"/>
      <c r="D42" s="35" t="s">
        <v>3</v>
      </c>
      <c r="E42" s="92"/>
      <c r="F42" s="93"/>
      <c r="G42" s="35" t="s">
        <v>4</v>
      </c>
      <c r="H42" s="92"/>
      <c r="I42" s="93"/>
      <c r="J42" s="1"/>
      <c r="K42" t="s">
        <v>22</v>
      </c>
    </row>
    <row r="43" spans="1:12" ht="18.75" x14ac:dyDescent="0.3">
      <c r="A43" s="3"/>
      <c r="B43" s="36" t="s">
        <v>27</v>
      </c>
      <c r="C43" s="39"/>
      <c r="D43" s="44"/>
      <c r="E43" s="28"/>
      <c r="F43" s="37"/>
      <c r="G43" s="37"/>
      <c r="H43" s="37"/>
      <c r="I43" s="28"/>
      <c r="J43" s="1"/>
    </row>
    <row r="44" spans="1:12" ht="15" customHeight="1" x14ac:dyDescent="0.25">
      <c r="A44" s="3"/>
      <c r="B44" s="28"/>
      <c r="C44" s="28"/>
      <c r="D44" s="28"/>
      <c r="E44" s="28"/>
      <c r="F44" s="37"/>
      <c r="G44" s="37"/>
      <c r="H44" s="37"/>
      <c r="I44" s="28"/>
      <c r="J44" s="1"/>
      <c r="K44" s="22" t="s">
        <v>23</v>
      </c>
    </row>
    <row r="45" spans="1:12" ht="18.75" x14ac:dyDescent="0.3">
      <c r="A45" s="3"/>
      <c r="B45" s="33" t="s">
        <v>25</v>
      </c>
      <c r="C45" s="28"/>
      <c r="D45" s="35" t="s">
        <v>3</v>
      </c>
      <c r="E45" s="92"/>
      <c r="F45" s="93"/>
      <c r="G45" s="35" t="s">
        <v>4</v>
      </c>
      <c r="H45" s="92"/>
      <c r="I45" s="93"/>
      <c r="J45" s="1"/>
    </row>
    <row r="46" spans="1:12" ht="16.5" x14ac:dyDescent="0.3">
      <c r="A46" s="3"/>
      <c r="B46" s="36" t="s">
        <v>27</v>
      </c>
      <c r="C46" s="28"/>
      <c r="D46" s="28"/>
      <c r="E46" s="28"/>
      <c r="F46" s="28"/>
      <c r="G46" s="28"/>
      <c r="H46" s="28"/>
      <c r="I46" s="28"/>
      <c r="J46" s="1"/>
    </row>
    <row r="47" spans="1:12" ht="16.5" x14ac:dyDescent="0.3">
      <c r="A47" s="3"/>
      <c r="B47" s="36"/>
      <c r="C47" s="28"/>
      <c r="D47" s="28"/>
      <c r="E47" s="28"/>
      <c r="F47" s="28"/>
      <c r="G47" s="28"/>
      <c r="H47" s="28"/>
      <c r="I47" s="28"/>
      <c r="J47" s="23"/>
    </row>
    <row r="48" spans="1:12" ht="16.5" x14ac:dyDescent="0.3">
      <c r="A48" s="3"/>
      <c r="B48" s="36"/>
      <c r="C48" s="28"/>
      <c r="D48" s="28"/>
      <c r="E48" s="28"/>
      <c r="F48" s="63" t="s">
        <v>5</v>
      </c>
      <c r="G48" s="63"/>
      <c r="H48" s="45">
        <f>DATEDIF(E39,H39,"d")+DATEDIF(E42,H42,"d")+DATEDIF(E45,H45,"d")</f>
        <v>9</v>
      </c>
      <c r="I48" s="28"/>
      <c r="J48" s="23"/>
    </row>
    <row r="49" spans="1:10" ht="16.5" x14ac:dyDescent="0.3">
      <c r="A49" s="3"/>
      <c r="B49" s="36"/>
      <c r="C49" s="28"/>
      <c r="D49" s="28"/>
      <c r="E49" s="28"/>
      <c r="F49" s="28"/>
      <c r="G49" s="41" t="s">
        <v>6</v>
      </c>
      <c r="H49" s="42">
        <f>C36*H48</f>
        <v>22.5</v>
      </c>
      <c r="I49" s="28"/>
      <c r="J49" s="23"/>
    </row>
    <row r="50" spans="1:10" ht="15.75" thickBot="1" x14ac:dyDescent="0.3">
      <c r="A50" s="3"/>
      <c r="B50" s="1"/>
      <c r="C50" s="26"/>
      <c r="D50" s="26"/>
      <c r="E50" s="26"/>
      <c r="F50" s="26"/>
      <c r="G50" s="26"/>
      <c r="H50" s="3"/>
      <c r="I50" s="3"/>
      <c r="J50" s="1"/>
    </row>
    <row r="51" spans="1:10" ht="20.25" customHeight="1" thickTop="1" x14ac:dyDescent="0.25">
      <c r="A51" s="3"/>
      <c r="B51" s="24"/>
      <c r="C51" s="53" t="s">
        <v>7</v>
      </c>
      <c r="D51" s="54"/>
      <c r="E51" s="54"/>
      <c r="F51" s="57">
        <f>H34+H49</f>
        <v>27.5</v>
      </c>
      <c r="G51" s="58"/>
      <c r="H51" s="25"/>
      <c r="I51" s="3"/>
      <c r="J51" s="3"/>
    </row>
    <row r="52" spans="1:10" ht="15.75" customHeight="1" thickBot="1" x14ac:dyDescent="0.3">
      <c r="A52" s="3"/>
      <c r="B52" s="24"/>
      <c r="C52" s="55"/>
      <c r="D52" s="56"/>
      <c r="E52" s="56"/>
      <c r="F52" s="59"/>
      <c r="G52" s="60"/>
      <c r="H52" s="3"/>
      <c r="I52" s="3"/>
      <c r="J52" s="3"/>
    </row>
    <row r="53" spans="1:10" ht="15.75" customHeight="1" thickTop="1" x14ac:dyDescent="0.25">
      <c r="A53" s="3"/>
      <c r="B53" s="3"/>
      <c r="C53" s="18"/>
      <c r="D53" s="18"/>
      <c r="E53" s="18"/>
      <c r="F53" s="19"/>
      <c r="G53" s="19"/>
      <c r="H53" s="3"/>
      <c r="I53" s="3"/>
      <c r="J53" s="3"/>
    </row>
    <row r="54" spans="1:10" ht="15.75" customHeight="1" x14ac:dyDescent="0.25">
      <c r="A54" s="3"/>
      <c r="B54" s="3"/>
      <c r="C54" s="18"/>
      <c r="D54" s="18"/>
      <c r="E54" s="18"/>
      <c r="F54" s="19"/>
      <c r="G54" s="19"/>
      <c r="H54" s="3"/>
      <c r="I54" s="3"/>
      <c r="J54" s="3"/>
    </row>
    <row r="55" spans="1:10" ht="1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26.25" customHeight="1" x14ac:dyDescent="0.25">
      <c r="A56" s="66" t="s">
        <v>24</v>
      </c>
      <c r="B56" s="67"/>
      <c r="C56" s="67"/>
      <c r="D56" s="67"/>
      <c r="E56" s="67"/>
      <c r="F56" s="67"/>
      <c r="G56" s="67"/>
      <c r="H56" s="67"/>
      <c r="I56" s="67"/>
      <c r="J56" s="67"/>
    </row>
    <row r="57" spans="1:10" ht="15" customHeight="1" x14ac:dyDescent="0.25">
      <c r="A57" s="3"/>
      <c r="B57" s="14"/>
      <c r="C57" s="16"/>
      <c r="D57" s="68"/>
      <c r="E57" s="68"/>
      <c r="F57" s="16"/>
      <c r="G57" s="14"/>
      <c r="H57" s="14"/>
      <c r="I57" s="14"/>
      <c r="J57" s="3"/>
    </row>
    <row r="58" spans="1:10" ht="17.25" customHeight="1" x14ac:dyDescent="0.3">
      <c r="A58" s="3"/>
      <c r="B58" s="65"/>
      <c r="C58" s="65"/>
      <c r="D58" s="65"/>
      <c r="E58" s="65"/>
      <c r="F58" s="65"/>
      <c r="G58" s="65"/>
      <c r="H58" s="65"/>
      <c r="I58" s="65"/>
      <c r="J58" s="3"/>
    </row>
    <row r="59" spans="1:10" x14ac:dyDescent="0.25">
      <c r="A59" s="3"/>
      <c r="B59" s="14"/>
      <c r="C59" s="14"/>
      <c r="D59" s="14"/>
      <c r="E59" s="14"/>
      <c r="F59" s="14"/>
      <c r="G59" s="14"/>
      <c r="H59" s="14"/>
      <c r="I59" s="14"/>
      <c r="J59" s="3"/>
    </row>
    <row r="60" spans="1:10" x14ac:dyDescent="0.25">
      <c r="A60" s="3"/>
      <c r="B60" s="14"/>
      <c r="C60" s="14"/>
      <c r="D60" s="14"/>
      <c r="E60" s="14"/>
      <c r="F60" s="14"/>
      <c r="G60" s="14"/>
      <c r="H60" s="14"/>
      <c r="I60" s="14"/>
      <c r="J60" s="3"/>
    </row>
    <row r="61" spans="1:10" ht="15" customHeight="1" x14ac:dyDescent="0.25">
      <c r="A61" s="3"/>
      <c r="B61" s="14"/>
      <c r="C61" s="14"/>
      <c r="D61" s="14"/>
      <c r="E61" s="14"/>
      <c r="F61" s="14"/>
      <c r="G61" s="14"/>
      <c r="H61" s="14"/>
      <c r="I61" s="14"/>
      <c r="J61" s="3"/>
    </row>
    <row r="62" spans="1:10" x14ac:dyDescent="0.25">
      <c r="A62" s="3"/>
      <c r="B62" s="14"/>
      <c r="C62" s="14"/>
      <c r="D62" s="14"/>
      <c r="E62" s="14"/>
      <c r="F62" s="14"/>
      <c r="G62" s="14"/>
      <c r="H62" s="14"/>
      <c r="I62" s="14"/>
      <c r="J62" s="3"/>
    </row>
    <row r="63" spans="1:10" x14ac:dyDescent="0.25">
      <c r="A63" s="3"/>
      <c r="B63" s="14"/>
      <c r="C63" s="14"/>
      <c r="D63" s="14"/>
      <c r="E63" s="14"/>
      <c r="F63" s="14"/>
      <c r="G63" s="14"/>
      <c r="H63" s="14"/>
      <c r="I63" s="14"/>
      <c r="J63" s="3"/>
    </row>
    <row r="64" spans="1:10" x14ac:dyDescent="0.25">
      <c r="A64" s="3"/>
      <c r="B64" s="14"/>
      <c r="C64" s="14"/>
      <c r="D64" s="14"/>
      <c r="E64" s="14"/>
      <c r="F64" s="14"/>
      <c r="G64" s="14"/>
      <c r="H64" s="14"/>
      <c r="I64" s="14"/>
      <c r="J64" s="3"/>
    </row>
    <row r="65" spans="1:10" ht="6" customHeight="1" x14ac:dyDescent="0.25">
      <c r="A65" s="3"/>
      <c r="B65" s="4"/>
      <c r="C65" s="1"/>
      <c r="D65" s="1"/>
      <c r="E65" s="1"/>
      <c r="F65" s="1"/>
      <c r="G65" s="1"/>
      <c r="H65" s="1"/>
      <c r="I65" s="3"/>
      <c r="J65" s="1"/>
    </row>
    <row r="66" spans="1:10" ht="59.25" hidden="1" customHeight="1" x14ac:dyDescent="0.25">
      <c r="A66" s="3"/>
      <c r="B66" s="1"/>
      <c r="C66" s="1"/>
      <c r="D66" s="1"/>
      <c r="E66" s="1"/>
      <c r="F66" s="1"/>
      <c r="G66" s="1"/>
      <c r="H66" s="1"/>
      <c r="I66" s="3"/>
      <c r="J66" s="1"/>
    </row>
    <row r="67" spans="1:10" x14ac:dyDescent="0.25">
      <c r="A67" s="51"/>
      <c r="B67" s="52"/>
      <c r="C67" s="52"/>
      <c r="D67" s="52"/>
      <c r="E67" s="52"/>
      <c r="F67" s="52"/>
      <c r="G67" s="52"/>
      <c r="H67" s="52"/>
      <c r="I67" s="52"/>
      <c r="J67" s="52"/>
    </row>
    <row r="68" spans="1:10" x14ac:dyDescent="0.25">
      <c r="A68" s="52"/>
      <c r="B68" s="52"/>
      <c r="C68" s="52"/>
      <c r="D68" s="52"/>
      <c r="E68" s="52"/>
      <c r="F68" s="52"/>
      <c r="G68" s="52"/>
      <c r="H68" s="52"/>
      <c r="I68" s="52"/>
      <c r="J68" s="52"/>
    </row>
    <row r="69" spans="1:10" x14ac:dyDescent="0.25">
      <c r="A69" s="52"/>
      <c r="B69" s="52"/>
      <c r="C69" s="52"/>
      <c r="D69" s="52"/>
      <c r="E69" s="52"/>
      <c r="F69" s="52"/>
      <c r="G69" s="52"/>
      <c r="H69" s="52"/>
      <c r="I69" s="52"/>
      <c r="J69" s="52"/>
    </row>
    <row r="70" spans="1:10" x14ac:dyDescent="0.25">
      <c r="A70" s="52"/>
      <c r="B70" s="52"/>
      <c r="C70" s="52"/>
      <c r="D70" s="52"/>
      <c r="E70" s="52"/>
      <c r="F70" s="52"/>
      <c r="G70" s="52"/>
      <c r="H70" s="52"/>
      <c r="I70" s="52"/>
      <c r="J70" s="52"/>
    </row>
    <row r="71" spans="1:10" x14ac:dyDescent="0.25">
      <c r="A71" s="52"/>
      <c r="B71" s="52"/>
      <c r="C71" s="52"/>
      <c r="D71" s="52"/>
      <c r="E71" s="52"/>
      <c r="F71" s="52"/>
      <c r="G71" s="52"/>
      <c r="H71" s="52"/>
      <c r="I71" s="52"/>
      <c r="J71" s="52"/>
    </row>
    <row r="72" spans="1:10" x14ac:dyDescent="0.25">
      <c r="A72" s="52"/>
      <c r="B72" s="52"/>
      <c r="C72" s="52"/>
      <c r="D72" s="52"/>
      <c r="E72" s="52"/>
      <c r="F72" s="52"/>
      <c r="G72" s="52"/>
      <c r="H72" s="52"/>
      <c r="I72" s="52"/>
      <c r="J72" s="52"/>
    </row>
    <row r="73" spans="1:10" x14ac:dyDescent="0.25">
      <c r="A73" s="52"/>
      <c r="B73" s="52"/>
      <c r="C73" s="52"/>
      <c r="D73" s="52"/>
      <c r="E73" s="52"/>
      <c r="F73" s="52"/>
      <c r="G73" s="52"/>
      <c r="H73" s="52"/>
      <c r="I73" s="52"/>
      <c r="J73" s="52"/>
    </row>
    <row r="74" spans="1:10" x14ac:dyDescent="0.25">
      <c r="A74" s="3"/>
      <c r="B74" s="1"/>
      <c r="C74" s="1"/>
      <c r="D74" s="1"/>
      <c r="E74" s="1"/>
      <c r="F74" s="1"/>
      <c r="G74" s="1"/>
      <c r="H74" s="1"/>
      <c r="I74" s="3"/>
      <c r="J74" s="1"/>
    </row>
    <row r="75" spans="1:10" x14ac:dyDescent="0.25">
      <c r="A75" s="3"/>
      <c r="B75" s="1"/>
      <c r="C75" s="1"/>
      <c r="D75" s="1"/>
      <c r="E75" s="1"/>
      <c r="F75" s="1"/>
      <c r="G75" s="1"/>
      <c r="H75" s="1"/>
      <c r="I75" s="3"/>
      <c r="J75" s="1"/>
    </row>
  </sheetData>
  <sheetProtection autoFilter="0"/>
  <protectedRanges>
    <protectedRange sqref="D57" name="Plage13"/>
    <protectedRange sqref="F10" name="Plage10"/>
    <protectedRange sqref="C28" name="Plage7"/>
    <protectedRange sqref="C26" name="Plage6"/>
    <protectedRange sqref="F14" name="Plage5"/>
    <protectedRange sqref="F10:I13" name="Plage4"/>
    <protectedRange sqref="F12" name="Plage3"/>
    <protectedRange sqref="F11" name="Plage2"/>
    <protectedRange sqref="C41" name="Plage8"/>
    <protectedRange sqref="C43" name="Plage9"/>
    <protectedRange sqref="A9:C9" name="Plage11"/>
    <protectedRange sqref="C1" name="Plage12"/>
  </protectedRanges>
  <customSheetViews>
    <customSheetView guid="{94DDD790-B28D-4299-84DA-21EBFA1AD2C7}" showPageBreaks="1" fitToPage="1" printArea="1" hiddenRows="1" topLeftCell="A22">
      <selection activeCell="B50" sqref="B50:I51"/>
      <rowBreaks count="3" manualBreakCount="3">
        <brk id="63" max="9" man="1"/>
        <brk id="67" max="9" man="1"/>
        <brk id="70" max="9" man="1"/>
      </rowBreaks>
      <pageMargins left="0.70866141732283472" right="0.70866141732283472" top="0.74803149606299213" bottom="0.74803149606299213" header="0.31496062992125984" footer="0.31496062992125984"/>
      <printOptions horizontalCentered="1"/>
      <pageSetup paperSize="9" scale="71" fitToHeight="0" orientation="portrait" r:id="rId1"/>
      <headerFooter>
        <oddFooter>&amp;CÉtablissements de Santé Baugeois  Vallée
Siège social: 9 chemin de Rancan - 49150 BAUGÉ
TEL 02.41.84.13.84  Télécopie direction 02.41.57.50.10
mailto:hopital.baugeois-vallee@wanadoo.fr</oddFooter>
      </headerFooter>
    </customSheetView>
  </customSheetViews>
  <mergeCells count="43">
    <mergeCell ref="E39:F39"/>
    <mergeCell ref="E42:F42"/>
    <mergeCell ref="E45:F45"/>
    <mergeCell ref="H45:I45"/>
    <mergeCell ref="H42:I42"/>
    <mergeCell ref="H39:I39"/>
    <mergeCell ref="F33:G33"/>
    <mergeCell ref="H30:I30"/>
    <mergeCell ref="H27:I27"/>
    <mergeCell ref="E30:F30"/>
    <mergeCell ref="E27:F27"/>
    <mergeCell ref="F28:H28"/>
    <mergeCell ref="E32:F32"/>
    <mergeCell ref="E23:H23"/>
    <mergeCell ref="F31:H31"/>
    <mergeCell ref="H26:I26"/>
    <mergeCell ref="E26:F26"/>
    <mergeCell ref="E22:G22"/>
    <mergeCell ref="E29:F29"/>
    <mergeCell ref="E24:F24"/>
    <mergeCell ref="H24:I24"/>
    <mergeCell ref="C1:G1"/>
    <mergeCell ref="D2:F2"/>
    <mergeCell ref="B58:I58"/>
    <mergeCell ref="A56:J56"/>
    <mergeCell ref="D57:E57"/>
    <mergeCell ref="C36:C37"/>
    <mergeCell ref="D36:D37"/>
    <mergeCell ref="B18:I19"/>
    <mergeCell ref="B36:B37"/>
    <mergeCell ref="C28:D28"/>
    <mergeCell ref="A9:C9"/>
    <mergeCell ref="F10:I10"/>
    <mergeCell ref="F11:I11"/>
    <mergeCell ref="F12:I12"/>
    <mergeCell ref="F13:I13"/>
    <mergeCell ref="F14:I14"/>
    <mergeCell ref="A67:J73"/>
    <mergeCell ref="C51:E52"/>
    <mergeCell ref="F51:G52"/>
    <mergeCell ref="H41:I41"/>
    <mergeCell ref="E41:F41"/>
    <mergeCell ref="F48:G48"/>
  </mergeCells>
  <conditionalFormatting sqref="A9:C9">
    <cfRule type="cellIs" dxfId="7" priority="6" operator="equal">
      <formula>"Accueil site de Baugé"</formula>
    </cfRule>
    <cfRule type="cellIs" dxfId="6" priority="7" operator="equal">
      <formula>"Accueil site de la Ménitré"</formula>
    </cfRule>
    <cfRule type="cellIs" dxfId="5" priority="8" operator="equal">
      <formula>"Accueil site de Beaufort"</formula>
    </cfRule>
    <cfRule type="cellIs" dxfId="4" priority="9" operator="equal">
      <formula>"Accueil site de Mazé"</formula>
    </cfRule>
  </conditionalFormatting>
  <conditionalFormatting sqref="D57:E57">
    <cfRule type="cellIs" dxfId="3" priority="2" operator="equal">
      <formula>"site de Baugé"</formula>
    </cfRule>
    <cfRule type="cellIs" dxfId="2" priority="3" operator="equal">
      <formula>"site de Beaufort"</formula>
    </cfRule>
    <cfRule type="cellIs" dxfId="1" priority="4" operator="equal">
      <formula>"site de Mazé"</formula>
    </cfRule>
    <cfRule type="cellIs" dxfId="0" priority="5" operator="equal">
      <formula>"site de la Ménitré"</formula>
    </cfRule>
  </conditionalFormatting>
  <dataValidations xWindow="673" yWindow="420" count="11">
    <dataValidation allowBlank="1" showInputMessage="1" showErrorMessage="1" prompt="Date de fin" sqref="C28:D28"/>
    <dataValidation allowBlank="1" showInputMessage="1" showErrorMessage="1" promptTitle="NOM PRENOM" prompt="NOM PRENOM" sqref="F10:I10"/>
    <dataValidation allowBlank="1" showInputMessage="1" showErrorMessage="1" promptTitle="ADRESSE 1" prompt="ADRESSE 1_x000a_" sqref="F11:I11"/>
    <dataValidation allowBlank="1" showInputMessage="1" showErrorMessage="1" promptTitle="ADRESSE 2" prompt="ADRESSE 2_x000a_" sqref="F12:I12"/>
    <dataValidation allowBlank="1" showInputMessage="1" showErrorMessage="1" promptTitle="CP VILLE" sqref="F13:I13"/>
    <dataValidation allowBlank="1" showInputMessage="1" showErrorMessage="1" prompt="CP VILLE_x000a_" sqref="F14:I14"/>
    <dataValidation type="list" allowBlank="1" showInputMessage="1" showErrorMessage="1" sqref="A9:C9">
      <formula1>Sites</formula1>
    </dataValidation>
    <dataValidation type="list" allowBlank="1" showInputMessage="1" showErrorMessage="1" sqref="C4">
      <formula1>"EHPAD2"</formula1>
    </dataValidation>
    <dataValidation type="list" allowBlank="1" showInputMessage="1" showErrorMessage="1" sqref="C1:G1">
      <formula1>EHPAD</formula1>
    </dataValidation>
    <dataValidation allowBlank="1" showInputMessage="1" showErrorMessage="1" prompt="DATE DE DEBUT" sqref="E24:F24 E27:F27 E30:F30 E39:F39 E42:F42 E45:F45"/>
    <dataValidation allowBlank="1" showInputMessage="1" showErrorMessage="1" prompt="DATE DE FIN" sqref="H24:I24 H27:I27 H30:I30 H39:I39 H42:I42 H45:I45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6" fitToHeight="0" orientation="portrait" r:id="rId2"/>
  <headerFooter>
    <oddFooter>&amp;CÉtablissements de Santé Baugeois  Vallée
Siège social: 9 chemin de Rancan - 49150 BAUGÉ
TEL 02.41.84.13.84  Télécopie direction 02.41.57.50.10
mailto:hopital.baugeois-vallee@wanadoo.fr</oddFooter>
  </headerFooter>
  <rowBreaks count="3" manualBreakCount="3">
    <brk id="69" max="9" man="1"/>
    <brk id="73" max="9" man="1"/>
    <brk id="76" max="9" man="1"/>
  </rowBreaks>
  <drawing r:id="rId3"/>
  <legacyDrawing r:id="rId4"/>
  <controls>
    <mc:AlternateContent xmlns:mc="http://schemas.openxmlformats.org/markup-compatibility/2006">
      <mc:Choice Requires="x14">
        <control shapeId="1027" r:id="rId5" name="CheckBox2">
          <controlPr defaultSize="0" autoLine="0" r:id="rId6">
            <anchor moveWithCells="1">
              <from>
                <xdr:col>1</xdr:col>
                <xdr:colOff>38100</xdr:colOff>
                <xdr:row>35</xdr:row>
                <xdr:rowOff>85725</xdr:rowOff>
              </from>
              <to>
                <xdr:col>1</xdr:col>
                <xdr:colOff>1619250</xdr:colOff>
                <xdr:row>37</xdr:row>
                <xdr:rowOff>85725</xdr:rowOff>
              </to>
            </anchor>
          </controlPr>
        </control>
      </mc:Choice>
      <mc:Fallback>
        <control shapeId="1027" r:id="rId5" name="CheckBox2"/>
      </mc:Fallback>
    </mc:AlternateContent>
    <mc:AlternateContent xmlns:mc="http://schemas.openxmlformats.org/markup-compatibility/2006">
      <mc:Choice Requires="x14">
        <control shapeId="1026" r:id="rId7" name="CheckBox1">
          <controlPr defaultSize="0" autoLine="0" r:id="rId8">
            <anchor moveWithCells="1">
              <from>
                <xdr:col>1</xdr:col>
                <xdr:colOff>0</xdr:colOff>
                <xdr:row>20</xdr:row>
                <xdr:rowOff>904875</xdr:rowOff>
              </from>
              <to>
                <xdr:col>1</xdr:col>
                <xdr:colOff>1581150</xdr:colOff>
                <xdr:row>22</xdr:row>
                <xdr:rowOff>85725</xdr:rowOff>
              </to>
            </anchor>
          </controlPr>
        </control>
      </mc:Choice>
      <mc:Fallback>
        <control shapeId="1026" r:id="rId7" name="Check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3" workbookViewId="0">
      <selection activeCell="B55" sqref="B55"/>
    </sheetView>
  </sheetViews>
  <sheetFormatPr baseColWidth="10" defaultRowHeight="15" x14ac:dyDescent="0.25"/>
  <sheetData>
    <row r="1" spans="1:7" ht="18" x14ac:dyDescent="0.25">
      <c r="A1" s="8" t="s">
        <v>0</v>
      </c>
      <c r="B1" s="9"/>
      <c r="C1" s="9"/>
    </row>
    <row r="2" spans="1:7" ht="18" x14ac:dyDescent="0.25">
      <c r="A2" s="10" t="s">
        <v>8</v>
      </c>
      <c r="B2" s="11"/>
      <c r="C2" s="11"/>
    </row>
    <row r="3" spans="1:7" ht="18" x14ac:dyDescent="0.25">
      <c r="A3" s="12" t="s">
        <v>9</v>
      </c>
      <c r="B3" s="13"/>
      <c r="C3" s="13"/>
    </row>
    <row r="5" spans="1:7" x14ac:dyDescent="0.25">
      <c r="A5" t="s">
        <v>10</v>
      </c>
    </row>
    <row r="6" spans="1:7" x14ac:dyDescent="0.25">
      <c r="A6" t="s">
        <v>11</v>
      </c>
    </row>
    <row r="7" spans="1:7" x14ac:dyDescent="0.25">
      <c r="A7" t="s">
        <v>12</v>
      </c>
    </row>
    <row r="9" spans="1:7" x14ac:dyDescent="0.25">
      <c r="A9" s="21" t="s">
        <v>13</v>
      </c>
      <c r="B9" s="21"/>
      <c r="C9" s="21"/>
      <c r="D9" s="21"/>
      <c r="E9" s="21"/>
      <c r="G9" t="s">
        <v>14</v>
      </c>
    </row>
    <row r="10" spans="1:7" x14ac:dyDescent="0.25">
      <c r="A10" s="21" t="s">
        <v>15</v>
      </c>
      <c r="B10" s="21"/>
      <c r="C10" s="21"/>
      <c r="D10" s="21"/>
      <c r="E10" s="21"/>
      <c r="G10" t="s">
        <v>17</v>
      </c>
    </row>
    <row r="11" spans="1:7" x14ac:dyDescent="0.25">
      <c r="A11" s="21" t="s">
        <v>16</v>
      </c>
      <c r="B11" s="21"/>
      <c r="C11" s="21"/>
      <c r="D11" s="21"/>
      <c r="E11" s="21"/>
      <c r="G11" t="s">
        <v>18</v>
      </c>
    </row>
    <row r="15" spans="1:7" x14ac:dyDescent="0.25">
      <c r="A15">
        <v>100</v>
      </c>
      <c r="B15">
        <v>4900</v>
      </c>
    </row>
    <row r="16" spans="1:7" x14ac:dyDescent="0.25">
      <c r="A16">
        <v>101</v>
      </c>
      <c r="B16">
        <v>4901</v>
      </c>
    </row>
    <row r="17" spans="1:2" x14ac:dyDescent="0.25">
      <c r="A17">
        <v>102</v>
      </c>
      <c r="B17">
        <v>4902</v>
      </c>
    </row>
    <row r="18" spans="1:2" x14ac:dyDescent="0.25">
      <c r="A18">
        <v>103</v>
      </c>
      <c r="B18">
        <v>4903</v>
      </c>
    </row>
    <row r="19" spans="1:2" x14ac:dyDescent="0.25">
      <c r="A19">
        <v>104</v>
      </c>
      <c r="B19">
        <v>4904</v>
      </c>
    </row>
    <row r="20" spans="1:2" x14ac:dyDescent="0.25">
      <c r="A20">
        <v>105</v>
      </c>
      <c r="B20">
        <v>4905</v>
      </c>
    </row>
    <row r="21" spans="1:2" x14ac:dyDescent="0.25">
      <c r="A21">
        <v>106</v>
      </c>
      <c r="B21">
        <v>4906</v>
      </c>
    </row>
    <row r="22" spans="1:2" x14ac:dyDescent="0.25">
      <c r="A22">
        <v>107</v>
      </c>
      <c r="B22">
        <v>4907</v>
      </c>
    </row>
    <row r="23" spans="1:2" x14ac:dyDescent="0.25">
      <c r="A23">
        <v>108</v>
      </c>
      <c r="B23">
        <v>4908</v>
      </c>
    </row>
    <row r="24" spans="1:2" x14ac:dyDescent="0.25">
      <c r="A24">
        <v>109</v>
      </c>
      <c r="B24">
        <v>4909</v>
      </c>
    </row>
    <row r="25" spans="1:2" x14ac:dyDescent="0.25">
      <c r="A25">
        <v>110</v>
      </c>
      <c r="B25">
        <v>4910</v>
      </c>
    </row>
    <row r="26" spans="1:2" x14ac:dyDescent="0.25">
      <c r="A26">
        <v>111</v>
      </c>
      <c r="B26">
        <v>4911</v>
      </c>
    </row>
    <row r="27" spans="1:2" x14ac:dyDescent="0.25">
      <c r="A27">
        <v>112</v>
      </c>
      <c r="B27">
        <v>4912</v>
      </c>
    </row>
    <row r="28" spans="1:2" x14ac:dyDescent="0.25">
      <c r="A28">
        <v>113</v>
      </c>
      <c r="B28">
        <v>4913</v>
      </c>
    </row>
    <row r="29" spans="1:2" x14ac:dyDescent="0.25">
      <c r="A29">
        <v>114</v>
      </c>
      <c r="B29">
        <v>4914</v>
      </c>
    </row>
    <row r="30" spans="1:2" x14ac:dyDescent="0.25">
      <c r="A30" s="50" t="s">
        <v>30</v>
      </c>
      <c r="B30">
        <v>4917</v>
      </c>
    </row>
    <row r="31" spans="1:2" x14ac:dyDescent="0.25">
      <c r="A31" s="50" t="s">
        <v>31</v>
      </c>
      <c r="B31">
        <v>4915</v>
      </c>
    </row>
    <row r="32" spans="1:2" x14ac:dyDescent="0.25">
      <c r="A32" s="50" t="s">
        <v>32</v>
      </c>
      <c r="B32">
        <v>4939</v>
      </c>
    </row>
    <row r="33" spans="1:2" x14ac:dyDescent="0.25">
      <c r="A33" s="50" t="s">
        <v>33</v>
      </c>
      <c r="B33">
        <v>4916</v>
      </c>
    </row>
    <row r="34" spans="1:2" x14ac:dyDescent="0.25">
      <c r="A34">
        <v>117</v>
      </c>
      <c r="B34">
        <v>4938</v>
      </c>
    </row>
    <row r="35" spans="1:2" x14ac:dyDescent="0.25">
      <c r="A35">
        <v>118</v>
      </c>
      <c r="B35">
        <v>4918</v>
      </c>
    </row>
    <row r="36" spans="1:2" x14ac:dyDescent="0.25">
      <c r="A36">
        <v>119</v>
      </c>
      <c r="B36">
        <v>4919</v>
      </c>
    </row>
    <row r="37" spans="1:2" x14ac:dyDescent="0.25">
      <c r="A37">
        <v>200</v>
      </c>
      <c r="B37">
        <v>4930</v>
      </c>
    </row>
    <row r="38" spans="1:2" x14ac:dyDescent="0.25">
      <c r="A38">
        <v>201</v>
      </c>
      <c r="B38">
        <v>4932</v>
      </c>
    </row>
    <row r="39" spans="1:2" x14ac:dyDescent="0.25">
      <c r="A39">
        <v>202</v>
      </c>
      <c r="B39">
        <v>4934</v>
      </c>
    </row>
    <row r="40" spans="1:2" x14ac:dyDescent="0.25">
      <c r="A40">
        <v>203</v>
      </c>
      <c r="B40">
        <v>4903</v>
      </c>
    </row>
    <row r="41" spans="1:2" x14ac:dyDescent="0.25">
      <c r="A41">
        <v>204</v>
      </c>
      <c r="B41">
        <v>4931</v>
      </c>
    </row>
    <row r="42" spans="1:2" x14ac:dyDescent="0.25">
      <c r="A42">
        <v>205</v>
      </c>
      <c r="B42">
        <v>4905</v>
      </c>
    </row>
    <row r="43" spans="1:2" x14ac:dyDescent="0.25">
      <c r="A43">
        <v>206</v>
      </c>
      <c r="B43">
        <v>4935</v>
      </c>
    </row>
    <row r="44" spans="1:2" x14ac:dyDescent="0.25">
      <c r="A44">
        <v>207</v>
      </c>
      <c r="B44">
        <v>4937</v>
      </c>
    </row>
    <row r="45" spans="1:2" x14ac:dyDescent="0.25">
      <c r="A45">
        <v>208</v>
      </c>
      <c r="B45">
        <v>4936</v>
      </c>
    </row>
    <row r="46" spans="1:2" x14ac:dyDescent="0.25">
      <c r="A46">
        <v>209</v>
      </c>
      <c r="B46">
        <v>4929</v>
      </c>
    </row>
    <row r="47" spans="1:2" x14ac:dyDescent="0.25">
      <c r="A47">
        <v>210</v>
      </c>
      <c r="B47">
        <v>4920</v>
      </c>
    </row>
    <row r="48" spans="1:2" x14ac:dyDescent="0.25">
      <c r="A48">
        <v>211</v>
      </c>
      <c r="B48">
        <v>4924</v>
      </c>
    </row>
    <row r="49" spans="1:2" x14ac:dyDescent="0.25">
      <c r="A49">
        <v>212</v>
      </c>
      <c r="B49">
        <v>4921</v>
      </c>
    </row>
    <row r="50" spans="1:2" x14ac:dyDescent="0.25">
      <c r="A50">
        <v>213</v>
      </c>
      <c r="B50">
        <v>4925</v>
      </c>
    </row>
    <row r="51" spans="1:2" x14ac:dyDescent="0.25">
      <c r="A51" s="50" t="s">
        <v>34</v>
      </c>
      <c r="B51">
        <v>4922</v>
      </c>
    </row>
    <row r="52" spans="1:2" x14ac:dyDescent="0.25">
      <c r="A52" s="50" t="s">
        <v>35</v>
      </c>
      <c r="B52">
        <v>4926</v>
      </c>
    </row>
    <row r="53" spans="1:2" x14ac:dyDescent="0.25">
      <c r="A53" s="50" t="s">
        <v>36</v>
      </c>
      <c r="B53">
        <v>4923</v>
      </c>
    </row>
    <row r="54" spans="1:2" x14ac:dyDescent="0.25">
      <c r="A54" s="50" t="s">
        <v>37</v>
      </c>
      <c r="B54">
        <v>4927</v>
      </c>
    </row>
  </sheetData>
  <customSheetViews>
    <customSheetView guid="{94DDD790-B28D-4299-84DA-21EBFA1AD2C7}">
      <selection activeCell="C9" sqref="C9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FACTURE TV + TEL VIERGE</vt:lpstr>
      <vt:lpstr>BASE DE DONNEES</vt:lpstr>
      <vt:lpstr>À_compter_du</vt:lpstr>
      <vt:lpstr>EHPAD</vt:lpstr>
      <vt:lpstr>EHPAD2</vt:lpstr>
      <vt:lpstr>Sites</vt:lpstr>
      <vt:lpstr>Sites2</vt:lpstr>
      <vt:lpstr>'FACTURE TV + TEL VIERGE'!Zone_d_impression</vt:lpstr>
    </vt:vector>
  </TitlesOfParts>
  <Company>HIBV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MCHEVREUX</dc:creator>
  <cp:lastModifiedBy>MCHEVREUX</cp:lastModifiedBy>
  <cp:lastPrinted>2018-09-17T15:14:58Z</cp:lastPrinted>
  <dcterms:created xsi:type="dcterms:W3CDTF">2018-08-31T09:02:13Z</dcterms:created>
  <dcterms:modified xsi:type="dcterms:W3CDTF">2018-09-20T09:08:32Z</dcterms:modified>
</cp:coreProperties>
</file>