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0" windowWidth="24795" windowHeight="11340" tabRatio="953"/>
  </bookViews>
  <sheets>
    <sheet name="Stage 1_Overview" sheetId="11" r:id="rId1"/>
    <sheet name="DA" sheetId="5" r:id="rId2"/>
    <sheet name="SES" sheetId="6" r:id="rId3"/>
  </sheets>
  <externalReferences>
    <externalReference r:id="rId4"/>
  </externalReferences>
  <definedNames>
    <definedName name="_xlnm._FilterDatabase" localSheetId="1" hidden="1">DA!$A$1:$R$74</definedName>
    <definedName name="_xlnm._FilterDatabase" localSheetId="2" hidden="1">SES!$A$1:$O$2890</definedName>
    <definedName name="Année">'Stage 1_Overview'!$A$45:$A$50</definedName>
    <definedName name="Date">'Stage 1_Overview'!$A$45:$A$49</definedName>
    <definedName name="Fournisseurs">'Stage 1_Overview'!$A$2:$A$40</definedName>
  </definedNames>
  <calcPr calcId="145621"/>
  <fileRecoveryPr repairLoad="1"/>
</workbook>
</file>

<file path=xl/calcChain.xml><?xml version="1.0" encoding="utf-8"?>
<calcChain xmlns="http://schemas.openxmlformats.org/spreadsheetml/2006/main">
  <c r="K2890" i="6" l="1"/>
  <c r="K2889" i="6"/>
  <c r="K2888" i="6"/>
  <c r="K2887" i="6"/>
  <c r="K2886" i="6"/>
  <c r="K2885" i="6"/>
  <c r="K2884" i="6"/>
  <c r="K2883" i="6"/>
  <c r="K2882" i="6"/>
  <c r="K2881" i="6"/>
  <c r="K2880" i="6"/>
  <c r="K2879" i="6"/>
  <c r="K2878" i="6"/>
  <c r="K2877" i="6"/>
  <c r="K2876" i="6"/>
  <c r="K2875" i="6"/>
  <c r="K2874" i="6"/>
  <c r="K2873" i="6"/>
  <c r="K2872" i="6"/>
  <c r="K2871" i="6"/>
  <c r="K2870" i="6"/>
  <c r="K2869" i="6"/>
  <c r="K2868" i="6"/>
  <c r="K2867" i="6"/>
  <c r="K2866" i="6"/>
  <c r="K2865" i="6"/>
  <c r="K2864" i="6"/>
  <c r="K2863" i="6"/>
  <c r="K2862" i="6"/>
  <c r="K2861" i="6"/>
  <c r="K2860" i="6"/>
  <c r="K2859" i="6"/>
  <c r="K2858" i="6"/>
  <c r="K2857" i="6"/>
  <c r="K2856" i="6"/>
  <c r="K2855" i="6"/>
  <c r="K2854" i="6"/>
  <c r="K2853" i="6"/>
  <c r="K2852" i="6"/>
  <c r="K2851" i="6"/>
  <c r="K2850" i="6"/>
  <c r="K2849" i="6"/>
  <c r="K2848" i="6"/>
  <c r="K2847" i="6"/>
  <c r="K2846" i="6"/>
  <c r="K2845" i="6"/>
  <c r="K2844" i="6"/>
  <c r="K2843" i="6"/>
  <c r="K2842" i="6"/>
  <c r="K2841" i="6"/>
  <c r="K2840" i="6"/>
  <c r="K2839" i="6"/>
  <c r="K2838" i="6"/>
  <c r="K2837" i="6"/>
  <c r="K2836" i="6"/>
  <c r="K2835" i="6"/>
  <c r="K2834" i="6"/>
  <c r="K2833" i="6"/>
  <c r="K2832" i="6"/>
  <c r="K2831" i="6"/>
  <c r="K2830" i="6"/>
  <c r="K2829" i="6"/>
  <c r="K2828" i="6"/>
  <c r="K2827" i="6"/>
  <c r="K2826" i="6"/>
  <c r="K2825" i="6"/>
  <c r="K2824" i="6"/>
  <c r="K2823" i="6"/>
  <c r="K2822" i="6"/>
  <c r="K2821" i="6"/>
  <c r="K2820" i="6"/>
  <c r="K2819" i="6"/>
  <c r="K2818" i="6"/>
  <c r="K2817" i="6"/>
  <c r="K2816" i="6"/>
  <c r="K2815" i="6"/>
  <c r="K2814" i="6"/>
  <c r="K2813" i="6"/>
  <c r="K2812" i="6"/>
  <c r="K2811" i="6"/>
  <c r="K2810" i="6"/>
  <c r="K2809" i="6"/>
  <c r="K2808" i="6"/>
  <c r="K2807" i="6"/>
  <c r="K2806" i="6"/>
  <c r="K2805" i="6"/>
  <c r="K2804" i="6"/>
  <c r="K2803" i="6"/>
  <c r="K2802" i="6"/>
  <c r="K2801" i="6"/>
  <c r="K2800" i="6"/>
  <c r="K2799" i="6"/>
  <c r="K2798" i="6"/>
  <c r="K2797" i="6"/>
  <c r="K2796" i="6"/>
  <c r="K2795" i="6"/>
  <c r="K2794" i="6"/>
  <c r="K2793" i="6"/>
  <c r="K2792" i="6"/>
  <c r="K2791" i="6"/>
  <c r="K2790" i="6"/>
  <c r="K2789" i="6"/>
  <c r="K2788" i="6"/>
  <c r="K2787" i="6"/>
  <c r="K2786" i="6"/>
  <c r="K2785" i="6"/>
  <c r="K2784" i="6"/>
  <c r="K2783" i="6"/>
  <c r="K2782" i="6"/>
  <c r="K2781" i="6"/>
  <c r="K2780" i="6"/>
  <c r="K2779" i="6"/>
  <c r="K2778" i="6"/>
  <c r="K2777" i="6"/>
  <c r="K2776" i="6"/>
  <c r="K2775" i="6"/>
  <c r="K2774" i="6"/>
  <c r="K2773" i="6"/>
  <c r="K2772" i="6"/>
  <c r="K2771" i="6"/>
  <c r="K2770" i="6"/>
  <c r="K2769" i="6"/>
  <c r="K2768" i="6"/>
  <c r="K2767" i="6"/>
  <c r="K2766" i="6"/>
  <c r="K2765" i="6"/>
  <c r="K2764" i="6"/>
  <c r="K2763" i="6"/>
  <c r="K2761" i="6"/>
  <c r="K2760" i="6"/>
  <c r="K2759" i="6"/>
  <c r="K2758" i="6"/>
  <c r="K2757" i="6"/>
  <c r="K2756" i="6"/>
  <c r="K2755" i="6"/>
  <c r="K2754" i="6"/>
  <c r="K2753" i="6"/>
  <c r="K2752" i="6"/>
  <c r="K2751" i="6"/>
  <c r="K2750" i="6"/>
  <c r="K2749" i="6"/>
  <c r="K2748" i="6"/>
  <c r="K2747" i="6"/>
  <c r="K2746" i="6"/>
  <c r="K2745" i="6"/>
  <c r="K2744" i="6"/>
  <c r="K2743" i="6"/>
  <c r="K2742" i="6"/>
  <c r="K2741" i="6"/>
  <c r="K2740" i="6"/>
  <c r="K2739" i="6"/>
  <c r="K2738" i="6"/>
  <c r="K2737" i="6"/>
  <c r="K2736" i="6"/>
  <c r="K2735" i="6"/>
  <c r="K2734" i="6"/>
  <c r="K2733" i="6"/>
  <c r="K2732" i="6"/>
  <c r="K2731" i="6"/>
  <c r="K2730" i="6"/>
  <c r="K2729" i="6"/>
  <c r="K2728" i="6"/>
  <c r="K2727" i="6"/>
  <c r="K2726" i="6"/>
  <c r="K2725" i="6"/>
  <c r="K2724" i="6"/>
  <c r="K2723" i="6"/>
  <c r="K2722" i="6"/>
  <c r="K2721" i="6"/>
  <c r="K2720" i="6"/>
  <c r="K2719" i="6"/>
  <c r="K2718" i="6"/>
  <c r="K2717" i="6"/>
  <c r="K2716" i="6"/>
  <c r="K2715" i="6"/>
  <c r="K2714" i="6"/>
  <c r="K2713" i="6"/>
  <c r="K2712" i="6"/>
  <c r="K2711" i="6"/>
  <c r="K2710" i="6"/>
  <c r="K2709" i="6"/>
  <c r="K2708" i="6"/>
  <c r="K2707" i="6"/>
  <c r="K2706" i="6"/>
  <c r="K2705" i="6"/>
  <c r="K2704" i="6"/>
  <c r="K2703" i="6"/>
  <c r="K2702" i="6"/>
  <c r="K2701" i="6"/>
  <c r="K2700" i="6"/>
  <c r="K2699" i="6"/>
  <c r="K2698" i="6"/>
  <c r="K2697" i="6"/>
  <c r="K2696" i="6"/>
  <c r="K2695" i="6"/>
  <c r="K2694" i="6"/>
  <c r="K2693" i="6"/>
  <c r="K2692" i="6"/>
  <c r="K2691" i="6"/>
  <c r="K2690" i="6"/>
  <c r="K2689" i="6"/>
  <c r="K2688" i="6"/>
  <c r="K2687" i="6"/>
  <c r="K2686" i="6"/>
  <c r="K2685" i="6"/>
  <c r="K2684" i="6"/>
  <c r="K2683" i="6"/>
  <c r="K2682" i="6"/>
  <c r="K2681" i="6"/>
  <c r="K2680" i="6"/>
  <c r="K2679" i="6"/>
  <c r="K2678" i="6"/>
  <c r="K2677" i="6"/>
  <c r="K2676" i="6"/>
  <c r="K2675" i="6"/>
  <c r="K2674" i="6"/>
  <c r="K2673" i="6"/>
  <c r="K2672" i="6"/>
  <c r="K2671" i="6"/>
  <c r="K2670" i="6"/>
  <c r="K2669" i="6"/>
  <c r="K2668" i="6"/>
  <c r="K2667" i="6"/>
  <c r="K2666" i="6"/>
  <c r="K2665" i="6"/>
  <c r="K2664" i="6"/>
  <c r="K2663" i="6"/>
  <c r="K2662" i="6"/>
  <c r="K2661" i="6"/>
  <c r="K2660" i="6"/>
  <c r="K2659" i="6"/>
  <c r="K2658" i="6"/>
  <c r="K2657" i="6"/>
  <c r="K2656" i="6"/>
  <c r="K2655" i="6"/>
  <c r="K2654" i="6"/>
  <c r="K2653" i="6"/>
  <c r="K2652" i="6"/>
  <c r="K2651" i="6"/>
  <c r="K2650" i="6"/>
  <c r="K2649" i="6"/>
  <c r="K2648" i="6"/>
  <c r="K2647" i="6"/>
  <c r="K2646" i="6"/>
  <c r="K2645" i="6"/>
  <c r="K2644" i="6"/>
  <c r="K2643" i="6"/>
  <c r="K2642" i="6"/>
  <c r="K2641" i="6"/>
  <c r="K2640" i="6"/>
  <c r="K2639" i="6"/>
  <c r="K2638" i="6"/>
  <c r="K2637" i="6"/>
  <c r="K2636" i="6"/>
  <c r="K2635" i="6"/>
  <c r="K2634" i="6"/>
  <c r="K2633" i="6"/>
  <c r="K2632" i="6"/>
  <c r="K2631" i="6"/>
  <c r="K2630" i="6"/>
  <c r="K2629" i="6"/>
  <c r="K2628" i="6"/>
  <c r="K2627" i="6"/>
  <c r="K2626" i="6"/>
  <c r="K2625" i="6"/>
  <c r="K2624" i="6"/>
  <c r="K2623" i="6"/>
  <c r="K2622" i="6"/>
  <c r="K2621" i="6"/>
  <c r="K2620" i="6"/>
  <c r="K2619" i="6"/>
  <c r="K2618" i="6"/>
  <c r="K2617" i="6"/>
  <c r="K2616" i="6"/>
  <c r="K2615" i="6"/>
  <c r="K2614" i="6"/>
  <c r="K2613" i="6"/>
  <c r="K2612" i="6"/>
  <c r="K2611" i="6"/>
  <c r="K2610" i="6"/>
  <c r="K2609" i="6"/>
  <c r="K2608" i="6"/>
  <c r="K2607" i="6"/>
  <c r="K2606" i="6"/>
  <c r="K2605" i="6"/>
  <c r="K2604" i="6"/>
  <c r="K2603" i="6"/>
  <c r="K2602" i="6"/>
  <c r="K2601" i="6"/>
  <c r="K2600" i="6"/>
  <c r="K2599" i="6"/>
  <c r="K2598" i="6"/>
  <c r="K2597" i="6"/>
  <c r="K2596" i="6"/>
  <c r="K2595" i="6"/>
  <c r="K2594" i="6"/>
  <c r="K2593" i="6"/>
  <c r="K2592" i="6"/>
  <c r="K2591" i="6"/>
  <c r="K2590" i="6"/>
  <c r="K2589" i="6"/>
  <c r="K2588" i="6"/>
  <c r="K2587" i="6"/>
  <c r="K2586" i="6"/>
  <c r="K2585" i="6"/>
  <c r="K2584" i="6"/>
  <c r="K2583" i="6"/>
  <c r="K2582" i="6"/>
  <c r="K2581" i="6"/>
  <c r="K2580" i="6"/>
  <c r="K2579" i="6"/>
  <c r="K2578" i="6"/>
  <c r="K2577" i="6"/>
  <c r="K2576" i="6"/>
  <c r="K2575" i="6"/>
  <c r="K2574" i="6"/>
  <c r="K2573" i="6"/>
  <c r="K2572" i="6"/>
  <c r="K2571" i="6"/>
  <c r="K2570" i="6"/>
  <c r="K2569" i="6"/>
  <c r="K2568" i="6"/>
  <c r="K2567" i="6"/>
  <c r="K2566" i="6"/>
  <c r="K2565" i="6"/>
  <c r="K2564" i="6"/>
  <c r="K2563" i="6"/>
  <c r="K2562" i="6"/>
  <c r="K2561" i="6"/>
  <c r="K2560" i="6"/>
  <c r="K2559" i="6"/>
  <c r="K2558" i="6"/>
  <c r="K2557" i="6"/>
  <c r="K2556" i="6"/>
  <c r="K2555" i="6"/>
  <c r="K2554" i="6"/>
  <c r="K2553" i="6"/>
  <c r="K2552" i="6"/>
  <c r="K2551" i="6"/>
  <c r="K2550" i="6"/>
  <c r="K2549" i="6"/>
  <c r="K2548" i="6"/>
  <c r="K2547" i="6"/>
  <c r="K2546" i="6"/>
  <c r="K2545" i="6"/>
  <c r="K2544" i="6"/>
  <c r="K2543" i="6"/>
  <c r="K2542" i="6"/>
  <c r="K2541" i="6"/>
  <c r="K2540" i="6"/>
  <c r="K2539" i="6"/>
  <c r="K2538" i="6"/>
  <c r="K2537" i="6"/>
  <c r="K2536" i="6"/>
  <c r="K2535" i="6"/>
  <c r="K2534" i="6"/>
  <c r="K2533" i="6"/>
  <c r="K2532" i="6"/>
  <c r="K2531" i="6"/>
  <c r="K2530" i="6"/>
  <c r="K2529" i="6"/>
  <c r="K2528" i="6"/>
  <c r="K2527" i="6"/>
  <c r="K2526" i="6"/>
  <c r="K2525" i="6"/>
  <c r="K2524" i="6"/>
  <c r="K2523" i="6"/>
  <c r="K2522" i="6"/>
  <c r="K2521" i="6"/>
  <c r="K2520" i="6"/>
  <c r="K2519" i="6"/>
  <c r="K2518" i="6"/>
  <c r="K2517" i="6"/>
  <c r="K2516" i="6"/>
  <c r="K2515" i="6"/>
  <c r="K2514" i="6"/>
  <c r="K2513" i="6"/>
  <c r="K2512" i="6"/>
  <c r="K2511" i="6"/>
  <c r="K2510" i="6"/>
  <c r="K2509" i="6"/>
  <c r="K2508" i="6"/>
  <c r="K2507" i="6"/>
  <c r="K2506" i="6"/>
  <c r="K2505" i="6"/>
  <c r="K2504" i="6"/>
  <c r="K2503" i="6"/>
  <c r="K2502" i="6"/>
  <c r="K2501" i="6"/>
  <c r="K2500" i="6"/>
  <c r="K2499" i="6"/>
  <c r="K2498" i="6"/>
  <c r="K2497" i="6"/>
  <c r="K2496" i="6"/>
  <c r="K2495" i="6"/>
  <c r="K2494" i="6"/>
  <c r="K2493" i="6"/>
  <c r="K2492" i="6"/>
  <c r="K2491" i="6"/>
  <c r="K2490" i="6"/>
  <c r="K2489" i="6"/>
  <c r="K2488" i="6"/>
  <c r="K2487" i="6"/>
  <c r="K2486" i="6"/>
  <c r="K2485" i="6"/>
  <c r="K2484" i="6"/>
  <c r="K2483" i="6"/>
  <c r="K2482" i="6"/>
  <c r="K2481" i="6"/>
  <c r="K2480" i="6"/>
  <c r="K2479" i="6"/>
  <c r="K2478" i="6"/>
  <c r="K2477" i="6"/>
  <c r="K2476" i="6"/>
  <c r="K2475" i="6"/>
  <c r="K2474" i="6"/>
  <c r="K2473" i="6"/>
  <c r="K2472" i="6"/>
  <c r="K2471" i="6"/>
  <c r="K2470" i="6"/>
  <c r="K2469" i="6"/>
  <c r="K2468" i="6"/>
  <c r="K2467" i="6"/>
  <c r="K2466" i="6"/>
  <c r="K2465" i="6"/>
  <c r="K2464" i="6"/>
  <c r="K2463" i="6"/>
  <c r="K2462" i="6"/>
  <c r="K2461" i="6"/>
  <c r="K2460" i="6"/>
  <c r="K2459" i="6"/>
  <c r="K2458" i="6"/>
  <c r="K2457" i="6"/>
  <c r="K2456" i="6"/>
  <c r="K2455" i="6"/>
  <c r="K2454" i="6"/>
  <c r="K2453" i="6"/>
  <c r="K2452" i="6"/>
  <c r="K2451" i="6"/>
  <c r="K2450" i="6"/>
  <c r="K2449" i="6"/>
  <c r="K2448" i="6"/>
  <c r="K2447" i="6"/>
  <c r="K2446" i="6"/>
  <c r="K2445" i="6"/>
  <c r="K2444" i="6"/>
  <c r="K2443" i="6"/>
  <c r="K2442" i="6"/>
  <c r="K2441" i="6"/>
  <c r="K2440" i="6"/>
  <c r="K2439" i="6"/>
  <c r="K2438" i="6"/>
  <c r="K2437" i="6"/>
  <c r="K2436" i="6"/>
  <c r="K2435" i="6"/>
  <c r="K2434" i="6"/>
  <c r="K2433" i="6"/>
  <c r="K2432" i="6"/>
  <c r="K2431" i="6"/>
  <c r="K2430" i="6"/>
  <c r="K2429" i="6"/>
  <c r="K2428" i="6"/>
  <c r="K2427" i="6"/>
  <c r="K2426" i="6"/>
  <c r="K2425" i="6"/>
  <c r="K2424" i="6"/>
  <c r="K2423" i="6"/>
  <c r="K2422" i="6"/>
  <c r="K2421" i="6"/>
  <c r="K2420" i="6"/>
  <c r="K2419" i="6"/>
  <c r="K2418" i="6"/>
  <c r="K2417" i="6"/>
  <c r="K2416" i="6"/>
  <c r="K2415" i="6"/>
  <c r="K2414" i="6"/>
  <c r="K2413" i="6"/>
  <c r="K2412" i="6"/>
  <c r="K2411" i="6"/>
  <c r="K2410" i="6"/>
  <c r="K2409" i="6"/>
  <c r="K2408" i="6"/>
  <c r="K2407" i="6"/>
  <c r="K2406" i="6"/>
  <c r="K2405" i="6"/>
  <c r="K2404" i="6"/>
  <c r="K2403" i="6"/>
  <c r="K2402" i="6"/>
  <c r="K2401" i="6"/>
  <c r="K2400" i="6"/>
  <c r="K2399" i="6"/>
  <c r="K2398" i="6"/>
  <c r="K2397" i="6"/>
  <c r="K2396" i="6"/>
  <c r="K2395" i="6"/>
  <c r="K2394" i="6"/>
  <c r="K2393" i="6"/>
  <c r="K2392" i="6"/>
  <c r="K2391" i="6"/>
  <c r="K2390" i="6"/>
  <c r="K2389" i="6"/>
  <c r="K2388" i="6"/>
  <c r="K2387" i="6"/>
  <c r="K2386" i="6"/>
  <c r="K2385" i="6"/>
  <c r="K2384" i="6"/>
  <c r="K2383" i="6"/>
  <c r="K2382" i="6"/>
  <c r="K2381" i="6"/>
  <c r="K2380" i="6"/>
  <c r="K2379" i="6"/>
  <c r="K2378" i="6"/>
  <c r="K2377" i="6"/>
  <c r="K2376" i="6"/>
  <c r="K2375" i="6"/>
  <c r="K2374" i="6"/>
  <c r="K2373" i="6"/>
  <c r="K2372" i="6"/>
  <c r="K2371" i="6"/>
  <c r="K2370" i="6"/>
  <c r="K2369" i="6"/>
  <c r="K2368" i="6"/>
  <c r="K2367" i="6"/>
  <c r="K2366" i="6"/>
  <c r="K2365" i="6"/>
  <c r="K2364" i="6"/>
  <c r="K2363" i="6"/>
  <c r="K2362" i="6"/>
  <c r="K2361" i="6"/>
  <c r="K2360" i="6"/>
  <c r="K2359" i="6"/>
  <c r="K2358" i="6"/>
  <c r="K2357" i="6"/>
  <c r="K2356" i="6"/>
  <c r="K2355" i="6"/>
  <c r="K2354" i="6"/>
  <c r="K2353" i="6"/>
  <c r="K2352" i="6"/>
  <c r="K2351" i="6"/>
  <c r="K2350" i="6"/>
  <c r="K2349" i="6"/>
  <c r="K2348" i="6"/>
  <c r="K2347" i="6"/>
  <c r="K2346" i="6"/>
  <c r="K2345" i="6"/>
  <c r="K2344" i="6"/>
  <c r="K2343" i="6"/>
  <c r="K2342" i="6"/>
  <c r="K2341" i="6"/>
  <c r="K2340" i="6"/>
  <c r="K2339" i="6"/>
  <c r="K2338" i="6"/>
  <c r="K2337" i="6"/>
  <c r="K2336" i="6"/>
  <c r="K2335" i="6"/>
  <c r="K2334" i="6"/>
  <c r="K2333" i="6"/>
  <c r="K2332" i="6"/>
  <c r="K2331" i="6"/>
  <c r="K2330" i="6"/>
  <c r="K2329" i="6"/>
  <c r="K2328" i="6"/>
  <c r="K2327" i="6"/>
  <c r="K2326" i="6"/>
  <c r="K2325" i="6"/>
  <c r="K2324" i="6"/>
  <c r="K2323" i="6"/>
  <c r="K2322" i="6"/>
  <c r="K2321" i="6"/>
  <c r="K2320" i="6"/>
  <c r="K2319" i="6"/>
  <c r="K2318" i="6"/>
  <c r="K2317" i="6"/>
  <c r="K2316" i="6"/>
  <c r="K2315" i="6"/>
  <c r="K2314" i="6"/>
  <c r="K2313" i="6"/>
  <c r="K2312" i="6"/>
  <c r="K2311" i="6"/>
  <c r="K2310" i="6"/>
  <c r="K2309" i="6"/>
  <c r="K2308" i="6"/>
  <c r="K2307" i="6"/>
  <c r="K2306" i="6"/>
  <c r="K2305" i="6"/>
  <c r="K2304" i="6"/>
  <c r="K2303" i="6"/>
  <c r="K2302" i="6"/>
  <c r="K2301" i="6"/>
  <c r="K2300" i="6"/>
  <c r="K2299" i="6"/>
  <c r="K2298" i="6"/>
  <c r="K2297" i="6"/>
  <c r="K2296" i="6"/>
  <c r="K2295" i="6"/>
  <c r="K2294" i="6"/>
  <c r="K2293" i="6"/>
  <c r="K2292" i="6"/>
  <c r="K2291" i="6"/>
  <c r="K2290" i="6"/>
  <c r="K2289" i="6"/>
  <c r="K2288" i="6"/>
  <c r="K2287" i="6"/>
  <c r="K2286" i="6"/>
  <c r="K2285" i="6"/>
  <c r="K2284" i="6"/>
  <c r="K2283" i="6"/>
  <c r="K2282" i="6"/>
  <c r="K2281" i="6"/>
  <c r="K2280" i="6"/>
  <c r="K2278" i="6"/>
  <c r="K2277" i="6"/>
  <c r="K2276" i="6"/>
  <c r="K2275" i="6"/>
  <c r="K2274" i="6"/>
  <c r="K2273" i="6"/>
  <c r="K2272" i="6"/>
  <c r="K2271" i="6"/>
  <c r="K2270" i="6"/>
  <c r="K2269" i="6"/>
  <c r="K2268" i="6"/>
  <c r="K2267" i="6"/>
  <c r="K2266" i="6"/>
  <c r="K2265" i="6"/>
  <c r="K2264" i="6"/>
  <c r="K2263" i="6"/>
  <c r="K2262" i="6"/>
  <c r="K2261" i="6"/>
  <c r="K2260" i="6"/>
  <c r="K2259" i="6"/>
  <c r="K2258" i="6"/>
  <c r="K2257" i="6"/>
  <c r="K2256" i="6"/>
  <c r="K2255" i="6"/>
  <c r="K2254" i="6"/>
  <c r="K2253" i="6"/>
  <c r="K2252" i="6"/>
  <c r="K2251" i="6"/>
  <c r="K2250" i="6"/>
  <c r="K2249" i="6"/>
  <c r="K2248" i="6"/>
  <c r="K2247" i="6"/>
  <c r="K2246" i="6"/>
  <c r="K2245" i="6"/>
  <c r="K2244" i="6"/>
  <c r="K2243" i="6"/>
  <c r="K2242" i="6"/>
  <c r="K2241" i="6"/>
  <c r="K2240" i="6"/>
  <c r="K2239" i="6"/>
  <c r="K2238" i="6"/>
  <c r="K2237" i="6"/>
  <c r="K2236" i="6"/>
  <c r="K2235" i="6"/>
  <c r="K2234" i="6"/>
  <c r="K2233" i="6"/>
  <c r="K2232" i="6"/>
  <c r="K2231" i="6"/>
  <c r="K2230" i="6"/>
  <c r="K2229" i="6"/>
  <c r="K2228" i="6"/>
  <c r="K2227" i="6"/>
  <c r="K2226" i="6"/>
  <c r="K2225" i="6"/>
  <c r="K2224" i="6"/>
  <c r="K2223" i="6"/>
  <c r="K2222" i="6"/>
  <c r="K2221" i="6"/>
  <c r="K2220" i="6"/>
  <c r="K2219" i="6"/>
  <c r="K2218" i="6"/>
  <c r="K2217" i="6"/>
  <c r="K2216" i="6"/>
  <c r="K2215" i="6"/>
  <c r="K2214" i="6"/>
  <c r="K2213" i="6"/>
  <c r="K2212" i="6"/>
  <c r="K2211" i="6"/>
  <c r="K2210" i="6"/>
  <c r="K2209" i="6"/>
  <c r="K2208" i="6"/>
  <c r="K2207" i="6"/>
  <c r="K2206" i="6"/>
  <c r="K2205" i="6"/>
  <c r="K2204" i="6"/>
  <c r="K2203" i="6"/>
  <c r="K2202" i="6"/>
  <c r="K2201" i="6"/>
  <c r="K2200" i="6"/>
  <c r="K2199" i="6"/>
  <c r="K2198" i="6"/>
  <c r="K2197" i="6"/>
  <c r="K2196" i="6"/>
  <c r="K2195" i="6"/>
  <c r="K2193" i="6"/>
  <c r="K2192" i="6"/>
  <c r="K2191" i="6"/>
  <c r="K2190" i="6"/>
  <c r="K2189" i="6"/>
  <c r="K2188" i="6"/>
  <c r="K2187" i="6"/>
  <c r="K2186" i="6"/>
  <c r="K2185" i="6"/>
  <c r="K2184" i="6"/>
  <c r="K2183" i="6"/>
  <c r="K2182" i="6"/>
  <c r="K2181" i="6"/>
  <c r="K2180" i="6"/>
  <c r="K2179" i="6"/>
  <c r="K2178" i="6"/>
  <c r="K2177" i="6"/>
  <c r="K2176" i="6"/>
  <c r="K2175" i="6"/>
  <c r="K2174" i="6"/>
  <c r="K2173" i="6"/>
  <c r="K2172" i="6"/>
  <c r="K2171" i="6"/>
  <c r="K2170" i="6"/>
  <c r="K2169" i="6"/>
  <c r="K2168" i="6"/>
  <c r="K2167" i="6"/>
  <c r="K2166" i="6"/>
  <c r="K2165" i="6"/>
  <c r="K2164" i="6"/>
  <c r="K2163" i="6"/>
  <c r="K2162" i="6"/>
  <c r="K2161" i="6"/>
  <c r="K2160" i="6"/>
  <c r="K2159" i="6"/>
  <c r="K2158" i="6"/>
  <c r="K2157" i="6"/>
  <c r="K2156" i="6"/>
  <c r="K2155" i="6"/>
  <c r="K2154" i="6"/>
  <c r="K2153" i="6"/>
  <c r="K2152" i="6"/>
  <c r="K2151" i="6"/>
  <c r="K2150" i="6"/>
  <c r="K2147" i="6"/>
  <c r="K2146" i="6"/>
  <c r="K2145" i="6"/>
  <c r="K2144" i="6"/>
  <c r="K2143" i="6"/>
  <c r="K2142" i="6"/>
  <c r="K2141" i="6"/>
  <c r="K2140" i="6"/>
  <c r="K2139" i="6"/>
  <c r="K2138" i="6"/>
  <c r="K2137" i="6"/>
  <c r="K2136" i="6"/>
  <c r="K2135" i="6"/>
  <c r="K2134" i="6"/>
  <c r="K2133" i="6"/>
  <c r="K2132" i="6"/>
  <c r="K2131" i="6"/>
  <c r="K2130" i="6"/>
  <c r="K2129" i="6"/>
  <c r="K2128" i="6"/>
  <c r="K2127" i="6"/>
  <c r="K2126" i="6"/>
  <c r="K2125" i="6"/>
  <c r="K2124" i="6"/>
  <c r="K2123" i="6"/>
  <c r="K2122" i="6"/>
  <c r="K2121" i="6"/>
  <c r="K2120" i="6"/>
  <c r="K2119" i="6"/>
  <c r="K2118" i="6"/>
  <c r="K2117" i="6"/>
  <c r="K2116" i="6"/>
  <c r="K2115" i="6"/>
  <c r="K2114" i="6"/>
  <c r="K2113" i="6"/>
  <c r="K2112" i="6"/>
  <c r="K2111" i="6"/>
  <c r="K2110" i="6"/>
  <c r="K2109" i="6"/>
  <c r="K2108" i="6"/>
  <c r="K2107" i="6"/>
  <c r="K2106" i="6"/>
  <c r="K2105" i="6"/>
  <c r="K2104" i="6"/>
  <c r="K2103" i="6"/>
  <c r="K2102" i="6"/>
  <c r="K2101" i="6"/>
  <c r="K2100" i="6"/>
  <c r="K2099" i="6"/>
  <c r="K2098" i="6"/>
  <c r="K2097" i="6"/>
  <c r="K2096" i="6"/>
  <c r="K2095" i="6"/>
  <c r="K2094" i="6"/>
  <c r="K2093" i="6"/>
  <c r="K2092" i="6"/>
  <c r="K2091" i="6"/>
  <c r="K2090" i="6"/>
  <c r="K2089" i="6"/>
  <c r="K2088" i="6"/>
  <c r="K2087" i="6"/>
  <c r="K2086" i="6"/>
  <c r="K2085" i="6"/>
  <c r="K2084" i="6"/>
  <c r="K2083" i="6"/>
  <c r="K2082" i="6"/>
  <c r="K2081" i="6"/>
  <c r="K2080" i="6"/>
  <c r="K2079" i="6"/>
  <c r="K2078" i="6"/>
  <c r="K2077" i="6"/>
  <c r="K2076" i="6"/>
  <c r="K2075" i="6"/>
  <c r="K2074" i="6"/>
  <c r="K2073" i="6"/>
  <c r="K2072" i="6"/>
  <c r="K2071" i="6"/>
  <c r="K2070" i="6"/>
  <c r="K2069" i="6"/>
  <c r="K2068" i="6"/>
  <c r="K2067" i="6"/>
  <c r="K2066" i="6"/>
  <c r="K2065" i="6"/>
  <c r="K2064" i="6"/>
  <c r="K2063" i="6"/>
  <c r="K2062" i="6"/>
  <c r="K2061" i="6"/>
  <c r="K2060" i="6"/>
  <c r="K2059" i="6"/>
  <c r="K2058" i="6"/>
  <c r="K2057" i="6"/>
  <c r="K2056" i="6"/>
  <c r="K2055" i="6"/>
  <c r="K2054" i="6"/>
  <c r="K2053" i="6"/>
  <c r="K2051" i="6"/>
  <c r="K2050" i="6"/>
  <c r="K2049" i="6"/>
  <c r="K2048" i="6"/>
  <c r="K2047" i="6"/>
  <c r="K2046" i="6"/>
  <c r="K2045" i="6"/>
  <c r="K2044" i="6"/>
  <c r="K2043" i="6"/>
  <c r="K2042" i="6"/>
  <c r="K2041" i="6"/>
  <c r="K2040" i="6"/>
  <c r="K2039" i="6"/>
  <c r="K2038" i="6"/>
  <c r="K2037" i="6"/>
  <c r="K2036" i="6"/>
  <c r="K2035" i="6"/>
  <c r="K2034" i="6"/>
  <c r="K2033" i="6"/>
  <c r="K2032" i="6"/>
  <c r="K2031" i="6"/>
  <c r="K2030" i="6"/>
  <c r="K2029" i="6"/>
  <c r="K2028" i="6"/>
  <c r="K2027" i="6"/>
  <c r="K2026" i="6"/>
  <c r="K2025" i="6"/>
  <c r="K2024" i="6"/>
  <c r="K2023" i="6"/>
  <c r="K2022" i="6"/>
  <c r="K2021" i="6"/>
  <c r="K2020" i="6"/>
  <c r="K2019" i="6"/>
  <c r="K2018" i="6"/>
  <c r="K2017" i="6"/>
  <c r="K2016" i="6"/>
  <c r="K2015" i="6"/>
  <c r="K2014" i="6"/>
  <c r="K2013" i="6"/>
  <c r="K2012" i="6"/>
  <c r="K2011" i="6"/>
  <c r="K2010" i="6"/>
  <c r="K2009" i="6"/>
  <c r="K2008" i="6"/>
  <c r="K2007" i="6"/>
  <c r="K2006" i="6"/>
  <c r="K2005" i="6"/>
  <c r="K2004" i="6"/>
  <c r="K2003" i="6"/>
  <c r="K2002" i="6"/>
  <c r="K2001" i="6"/>
  <c r="K2000" i="6"/>
  <c r="K1999" i="6"/>
  <c r="K1998" i="6"/>
  <c r="K1997" i="6"/>
  <c r="K1996" i="6"/>
  <c r="K1995" i="6"/>
  <c r="K1994" i="6"/>
  <c r="K1993" i="6"/>
  <c r="K1992" i="6"/>
  <c r="K1991" i="6"/>
  <c r="K1990" i="6"/>
  <c r="K1989" i="6"/>
  <c r="K1988" i="6"/>
  <c r="K1987" i="6"/>
  <c r="K1986" i="6"/>
  <c r="K1985" i="6"/>
  <c r="K1984" i="6"/>
  <c r="K1983" i="6"/>
  <c r="K1982" i="6"/>
  <c r="K1981" i="6"/>
  <c r="K1980" i="6"/>
  <c r="K1979" i="6"/>
  <c r="K1978" i="6"/>
  <c r="K1977" i="6"/>
  <c r="K1976" i="6"/>
  <c r="K1975" i="6"/>
  <c r="K1974" i="6"/>
  <c r="K1973" i="6"/>
  <c r="K1972" i="6"/>
  <c r="K1971" i="6"/>
  <c r="K1970" i="6"/>
  <c r="K1969" i="6"/>
  <c r="K1968" i="6"/>
  <c r="K1967" i="6"/>
  <c r="K1966" i="6"/>
  <c r="K1965" i="6"/>
  <c r="K1964" i="6"/>
  <c r="K1963" i="6"/>
  <c r="K1962" i="6"/>
  <c r="K1961" i="6"/>
  <c r="K1960" i="6"/>
  <c r="K1959" i="6"/>
  <c r="K1958" i="6"/>
  <c r="K1957" i="6"/>
  <c r="K1956" i="6"/>
  <c r="K1955" i="6"/>
  <c r="K1954" i="6"/>
  <c r="K1953" i="6"/>
  <c r="K1952" i="6"/>
  <c r="K1951" i="6"/>
  <c r="K1950" i="6"/>
  <c r="K1949" i="6"/>
  <c r="K1948" i="6"/>
  <c r="K1947" i="6"/>
  <c r="K1946" i="6"/>
  <c r="K1945" i="6"/>
  <c r="K1944" i="6"/>
  <c r="K1943" i="6"/>
  <c r="K1942" i="6"/>
  <c r="K1941" i="6"/>
  <c r="K1940" i="6"/>
  <c r="K1939" i="6"/>
  <c r="K1938" i="6"/>
  <c r="K1937" i="6"/>
  <c r="K1936" i="6"/>
  <c r="K1935" i="6"/>
  <c r="K1934" i="6"/>
  <c r="K1933" i="6"/>
  <c r="K1932" i="6"/>
  <c r="K1931" i="6"/>
  <c r="K1930" i="6"/>
  <c r="K1929" i="6"/>
  <c r="K1928" i="6"/>
  <c r="K1927" i="6"/>
  <c r="K1926" i="6"/>
  <c r="K1925" i="6"/>
  <c r="K1924" i="6"/>
  <c r="K1923" i="6"/>
  <c r="K1922" i="6"/>
  <c r="K1921" i="6"/>
  <c r="K1920" i="6"/>
  <c r="K1919" i="6"/>
  <c r="K1918" i="6"/>
  <c r="K1917" i="6"/>
  <c r="K1916" i="6"/>
  <c r="K1915" i="6"/>
  <c r="K1914" i="6"/>
  <c r="K1913" i="6"/>
  <c r="K1912" i="6"/>
  <c r="K1911" i="6"/>
  <c r="K1910" i="6"/>
  <c r="K1909" i="6"/>
  <c r="K1908" i="6"/>
  <c r="K1907" i="6"/>
  <c r="K1906" i="6"/>
  <c r="K1905" i="6"/>
  <c r="K1904" i="6"/>
  <c r="K1903" i="6"/>
  <c r="K1902" i="6"/>
  <c r="K1901" i="6"/>
  <c r="K1900" i="6"/>
  <c r="K1899" i="6"/>
  <c r="K1898" i="6"/>
  <c r="K1897" i="6"/>
  <c r="K1896" i="6"/>
  <c r="K1895" i="6"/>
  <c r="K1894" i="6"/>
  <c r="K1893" i="6"/>
  <c r="K1892" i="6"/>
  <c r="K1891" i="6"/>
  <c r="K1890" i="6"/>
  <c r="K1889" i="6"/>
  <c r="K1888" i="6"/>
  <c r="K1887" i="6"/>
  <c r="K1886" i="6"/>
  <c r="K1885" i="6"/>
  <c r="K1884" i="6"/>
  <c r="K1883" i="6"/>
  <c r="K1882" i="6"/>
  <c r="K1881" i="6"/>
  <c r="K1880" i="6"/>
  <c r="K1879" i="6"/>
  <c r="K1878" i="6"/>
  <c r="K1877" i="6"/>
  <c r="K1876" i="6"/>
  <c r="K1875" i="6"/>
  <c r="K1874" i="6"/>
  <c r="K1872" i="6"/>
  <c r="K1871" i="6"/>
  <c r="K1870" i="6"/>
  <c r="K1869" i="6"/>
  <c r="K1868" i="6"/>
  <c r="K1867" i="6"/>
  <c r="K1866" i="6"/>
  <c r="K1865" i="6"/>
  <c r="K1864" i="6"/>
  <c r="K1863" i="6"/>
  <c r="K1862" i="6"/>
  <c r="K1861" i="6"/>
  <c r="K1860" i="6"/>
  <c r="K1859" i="6"/>
  <c r="K1858" i="6"/>
  <c r="K1857" i="6"/>
  <c r="K1856" i="6"/>
  <c r="K1855" i="6"/>
  <c r="K1854" i="6"/>
  <c r="K1853" i="6"/>
  <c r="K1852" i="6"/>
  <c r="K1851" i="6"/>
  <c r="K1850" i="6"/>
  <c r="K1849" i="6"/>
  <c r="K1848" i="6"/>
  <c r="K1847" i="6"/>
  <c r="K1846" i="6"/>
  <c r="K1845" i="6"/>
  <c r="K1844" i="6"/>
  <c r="K1843" i="6"/>
  <c r="K1842" i="6"/>
  <c r="K1841" i="6"/>
  <c r="K1840" i="6"/>
  <c r="K1839" i="6"/>
  <c r="K1838" i="6"/>
  <c r="K1837" i="6"/>
  <c r="K1836" i="6"/>
  <c r="K1835" i="6"/>
  <c r="K1834" i="6"/>
  <c r="K1833" i="6"/>
  <c r="K1832" i="6"/>
  <c r="K1831" i="6"/>
  <c r="K1830" i="6"/>
  <c r="K1829" i="6"/>
  <c r="K1828" i="6"/>
  <c r="K1827" i="6"/>
  <c r="K1826" i="6"/>
  <c r="K1825" i="6"/>
  <c r="K1824" i="6"/>
  <c r="K1823" i="6"/>
  <c r="K1822" i="6"/>
  <c r="K1821" i="6"/>
  <c r="K1820" i="6"/>
  <c r="K1819" i="6"/>
  <c r="K1818" i="6"/>
  <c r="K1817" i="6"/>
  <c r="K1816" i="6"/>
  <c r="K1815" i="6"/>
  <c r="K1814" i="6"/>
  <c r="K1813" i="6"/>
  <c r="K1812" i="6"/>
  <c r="K1811" i="6"/>
  <c r="K1810" i="6"/>
  <c r="K1809" i="6"/>
  <c r="K1808" i="6"/>
  <c r="K1807" i="6"/>
  <c r="K1806" i="6"/>
  <c r="K1805" i="6"/>
  <c r="K1804" i="6"/>
  <c r="K1803" i="6"/>
  <c r="K1802" i="6"/>
  <c r="K1801" i="6"/>
  <c r="K1800" i="6"/>
  <c r="K1799" i="6"/>
  <c r="K1798" i="6"/>
  <c r="K1797" i="6"/>
  <c r="K1796" i="6"/>
  <c r="K1795" i="6"/>
  <c r="K1794" i="6"/>
  <c r="K1793" i="6"/>
  <c r="K1792" i="6"/>
  <c r="K1791" i="6"/>
  <c r="K1790" i="6"/>
  <c r="K1789" i="6"/>
  <c r="K1788" i="6"/>
  <c r="K1787" i="6"/>
  <c r="K1786" i="6"/>
  <c r="K1785" i="6"/>
  <c r="K1784" i="6"/>
  <c r="K1783" i="6"/>
  <c r="K1782" i="6"/>
  <c r="K1781" i="6"/>
  <c r="K1780" i="6"/>
  <c r="K1779" i="6"/>
  <c r="K1778" i="6"/>
  <c r="K1777" i="6"/>
  <c r="K1776" i="6"/>
  <c r="K1775" i="6"/>
  <c r="K1774" i="6"/>
  <c r="K1773" i="6"/>
  <c r="K1772" i="6"/>
  <c r="K1771" i="6"/>
  <c r="K1770" i="6"/>
  <c r="K1769" i="6"/>
  <c r="K1768" i="6"/>
  <c r="K1767" i="6"/>
  <c r="K1766" i="6"/>
  <c r="K1765" i="6"/>
  <c r="K1764" i="6"/>
  <c r="K1763" i="6"/>
  <c r="K1762" i="6"/>
  <c r="K1761" i="6"/>
  <c r="K1760" i="6"/>
  <c r="K1759" i="6"/>
  <c r="K1758" i="6"/>
  <c r="K1757" i="6"/>
  <c r="K1756" i="6"/>
  <c r="K1755" i="6"/>
  <c r="K1754" i="6"/>
  <c r="K1753" i="6"/>
  <c r="K1752" i="6"/>
  <c r="K1751" i="6"/>
  <c r="K1750" i="6"/>
  <c r="K1749" i="6"/>
  <c r="K1748" i="6"/>
  <c r="K1747" i="6"/>
  <c r="K1746" i="6"/>
  <c r="K1745" i="6"/>
  <c r="K1744" i="6"/>
  <c r="K1743" i="6"/>
  <c r="K1742" i="6"/>
  <c r="K1741" i="6"/>
  <c r="K1740" i="6"/>
  <c r="K1739" i="6"/>
  <c r="K1738" i="6"/>
  <c r="K1737" i="6"/>
  <c r="K1736" i="6"/>
  <c r="K1735" i="6"/>
  <c r="K1734" i="6"/>
  <c r="K1733" i="6"/>
  <c r="K1732" i="6"/>
  <c r="K1731" i="6"/>
  <c r="K1730" i="6"/>
  <c r="K1729" i="6"/>
  <c r="K1728" i="6"/>
  <c r="K1727" i="6"/>
  <c r="K1726" i="6"/>
  <c r="K1725" i="6"/>
  <c r="K1724" i="6"/>
  <c r="K1723" i="6"/>
  <c r="K1722" i="6"/>
  <c r="K1721" i="6"/>
  <c r="K1720" i="6"/>
  <c r="K1719" i="6"/>
  <c r="K1718" i="6"/>
  <c r="K1717" i="6"/>
  <c r="K1716" i="6"/>
  <c r="K1715" i="6"/>
  <c r="K1714" i="6"/>
  <c r="K1713" i="6"/>
  <c r="K1712" i="6"/>
  <c r="K1711" i="6"/>
  <c r="K1710" i="6"/>
  <c r="K1709" i="6"/>
  <c r="K1708" i="6"/>
  <c r="K1707" i="6"/>
  <c r="K1706" i="6"/>
  <c r="K1705" i="6"/>
  <c r="K1704" i="6"/>
  <c r="K1703" i="6"/>
  <c r="K1702" i="6"/>
  <c r="K1701" i="6"/>
  <c r="K1700" i="6"/>
  <c r="K1699" i="6"/>
  <c r="K1698" i="6"/>
  <c r="K1697" i="6"/>
  <c r="K1696" i="6"/>
  <c r="K1695" i="6"/>
  <c r="K1694" i="6"/>
  <c r="K1693" i="6"/>
  <c r="K1692" i="6"/>
  <c r="K1691" i="6"/>
  <c r="K1690" i="6"/>
  <c r="K1689" i="6"/>
  <c r="K1688" i="6"/>
  <c r="K1687" i="6"/>
  <c r="K1686" i="6"/>
  <c r="K1685" i="6"/>
  <c r="K1684" i="6"/>
  <c r="K1683" i="6"/>
  <c r="K1682" i="6"/>
  <c r="K1681" i="6"/>
  <c r="K1680" i="6"/>
  <c r="K1679" i="6"/>
  <c r="K1678" i="6"/>
  <c r="K1677" i="6"/>
  <c r="K1676" i="6"/>
  <c r="K1675" i="6"/>
  <c r="K1674" i="6"/>
  <c r="K1673" i="6"/>
  <c r="K1672" i="6"/>
  <c r="K1671" i="6"/>
  <c r="K1670" i="6"/>
  <c r="K1669" i="6"/>
  <c r="K1668" i="6"/>
  <c r="K1667" i="6"/>
  <c r="K1666" i="6"/>
  <c r="K1665" i="6"/>
  <c r="K1664" i="6"/>
  <c r="K1663" i="6"/>
  <c r="K1662" i="6"/>
  <c r="K1661" i="6"/>
  <c r="K1660" i="6"/>
  <c r="K1659" i="6"/>
  <c r="K1658" i="6"/>
  <c r="K1657" i="6"/>
  <c r="K1656" i="6"/>
  <c r="K1655" i="6"/>
  <c r="K1654" i="6"/>
  <c r="K1653" i="6"/>
  <c r="K1652" i="6"/>
  <c r="K1651" i="6"/>
  <c r="K1650" i="6"/>
  <c r="K1649" i="6"/>
  <c r="K1648" i="6"/>
  <c r="K1647" i="6"/>
  <c r="K1646" i="6"/>
  <c r="K1645" i="6"/>
  <c r="K1644" i="6"/>
  <c r="K1643" i="6"/>
  <c r="K1642" i="6"/>
  <c r="K1641" i="6"/>
  <c r="K1640" i="6"/>
  <c r="K1639" i="6"/>
  <c r="K1638" i="6"/>
  <c r="K1637" i="6"/>
  <c r="K1636" i="6"/>
  <c r="K1635" i="6"/>
  <c r="K1634" i="6"/>
  <c r="K1633" i="6"/>
  <c r="K1632" i="6"/>
  <c r="K1631" i="6"/>
  <c r="K1630" i="6"/>
  <c r="K1629" i="6"/>
  <c r="K1628" i="6"/>
  <c r="K1627" i="6"/>
  <c r="K1626" i="6"/>
  <c r="K1625" i="6"/>
  <c r="K1624" i="6"/>
  <c r="K1623" i="6"/>
  <c r="K1622" i="6"/>
  <c r="K1621" i="6"/>
  <c r="K1620" i="6"/>
  <c r="K1619" i="6"/>
  <c r="K1618" i="6"/>
  <c r="K1617" i="6"/>
  <c r="K1616" i="6"/>
  <c r="K1615" i="6"/>
  <c r="K1614" i="6"/>
  <c r="K1613" i="6"/>
  <c r="K1612" i="6"/>
  <c r="K1611" i="6"/>
  <c r="K1610" i="6"/>
  <c r="K1609" i="6"/>
  <c r="K1608" i="6"/>
  <c r="K1607" i="6"/>
  <c r="K1606" i="6"/>
  <c r="K1605" i="6"/>
  <c r="K1604" i="6"/>
  <c r="K1603" i="6"/>
  <c r="K1602" i="6"/>
  <c r="K1601" i="6"/>
  <c r="K1600" i="6"/>
  <c r="K1599" i="6"/>
  <c r="K1598" i="6"/>
  <c r="K1597" i="6"/>
  <c r="K1596" i="6"/>
  <c r="K1595" i="6"/>
  <c r="K1594" i="6"/>
  <c r="K1593" i="6"/>
  <c r="K1592" i="6"/>
  <c r="K1591" i="6"/>
  <c r="K1590" i="6"/>
  <c r="K1589" i="6"/>
  <c r="K1588" i="6"/>
  <c r="K1587" i="6"/>
  <c r="K1586" i="6"/>
  <c r="K1585" i="6"/>
  <c r="K1584" i="6"/>
  <c r="K1583" i="6"/>
  <c r="K1582" i="6"/>
  <c r="K1581" i="6"/>
  <c r="K1580" i="6"/>
  <c r="K1579" i="6"/>
  <c r="K1578" i="6"/>
  <c r="K1577" i="6"/>
  <c r="K1576" i="6"/>
  <c r="K1575" i="6"/>
  <c r="K1574" i="6"/>
  <c r="K1573" i="6"/>
  <c r="K1572" i="6"/>
  <c r="K1571" i="6"/>
  <c r="K1570" i="6"/>
  <c r="K1569" i="6"/>
  <c r="K1568" i="6"/>
  <c r="K1567" i="6"/>
  <c r="K1566" i="6"/>
  <c r="K1565" i="6"/>
  <c r="K1564" i="6"/>
  <c r="K1563" i="6"/>
  <c r="K1562" i="6"/>
  <c r="K1561" i="6"/>
  <c r="K1560" i="6"/>
  <c r="K1559" i="6"/>
  <c r="K1558" i="6"/>
  <c r="K1557" i="6"/>
  <c r="K1556" i="6"/>
  <c r="K1555" i="6"/>
  <c r="K1554" i="6"/>
  <c r="K1553" i="6"/>
  <c r="K1552" i="6"/>
  <c r="K1551" i="6"/>
  <c r="K1550" i="6"/>
  <c r="K1549" i="6"/>
  <c r="K1548" i="6"/>
  <c r="K1547" i="6"/>
  <c r="K1546" i="6"/>
  <c r="K1545" i="6"/>
  <c r="K1544" i="6"/>
  <c r="K1543" i="6"/>
  <c r="K1542" i="6"/>
  <c r="K1541" i="6"/>
  <c r="K1540" i="6"/>
  <c r="K1539" i="6"/>
  <c r="K1538" i="6"/>
  <c r="K1537" i="6"/>
  <c r="K1536" i="6"/>
  <c r="K1535" i="6"/>
  <c r="K1534" i="6"/>
  <c r="K1533" i="6"/>
  <c r="K1532" i="6"/>
  <c r="K1531" i="6"/>
  <c r="K1530" i="6"/>
  <c r="K1529" i="6"/>
  <c r="K1528" i="6"/>
  <c r="K1527" i="6"/>
  <c r="K1526" i="6"/>
  <c r="K1525" i="6"/>
  <c r="K1524" i="6"/>
  <c r="K1523" i="6"/>
  <c r="K1522" i="6"/>
  <c r="K1521" i="6"/>
  <c r="K1520" i="6"/>
  <c r="K1519" i="6"/>
  <c r="K1518" i="6"/>
  <c r="K1517" i="6"/>
  <c r="K1516" i="6"/>
  <c r="K1515" i="6"/>
  <c r="K1514" i="6"/>
  <c r="K1513" i="6"/>
  <c r="K1512" i="6"/>
  <c r="K1511" i="6"/>
  <c r="K1510" i="6"/>
  <c r="K1509" i="6"/>
  <c r="K1508" i="6"/>
  <c r="K1507" i="6"/>
  <c r="K1506" i="6"/>
  <c r="K1505" i="6"/>
  <c r="K1504" i="6"/>
  <c r="K1503" i="6"/>
  <c r="K1502" i="6"/>
  <c r="K1501" i="6"/>
  <c r="K1500" i="6"/>
  <c r="K1499" i="6"/>
  <c r="K1498" i="6"/>
  <c r="K1497" i="6"/>
  <c r="K1496" i="6"/>
  <c r="K1495" i="6"/>
  <c r="K1494" i="6"/>
  <c r="K1493" i="6"/>
  <c r="K1492" i="6"/>
  <c r="K1491" i="6"/>
  <c r="K1490" i="6"/>
  <c r="K1489" i="6"/>
  <c r="K1488" i="6"/>
  <c r="K1487" i="6"/>
  <c r="K1486" i="6"/>
  <c r="K1485" i="6"/>
  <c r="K1484" i="6"/>
  <c r="K1483" i="6"/>
  <c r="K1482" i="6"/>
  <c r="K1481" i="6"/>
  <c r="K1480" i="6"/>
  <c r="K1479" i="6"/>
  <c r="K1478" i="6"/>
  <c r="K1477" i="6"/>
  <c r="K1476" i="6"/>
  <c r="K1475" i="6"/>
  <c r="K1474" i="6"/>
  <c r="K1473" i="6"/>
  <c r="K1472" i="6"/>
  <c r="K1471" i="6"/>
  <c r="K1470" i="6"/>
  <c r="K1469" i="6"/>
  <c r="K1468" i="6"/>
  <c r="K1467" i="6"/>
  <c r="K1466" i="6"/>
  <c r="K1465" i="6"/>
  <c r="K1464" i="6"/>
  <c r="K1463" i="6"/>
  <c r="K1462" i="6"/>
  <c r="K1461" i="6"/>
  <c r="K1460" i="6"/>
  <c r="K1459" i="6"/>
  <c r="K1458" i="6"/>
  <c r="K1457" i="6"/>
  <c r="K1456" i="6"/>
  <c r="K1455" i="6"/>
  <c r="K1454" i="6"/>
  <c r="K1453" i="6"/>
  <c r="K1452" i="6"/>
  <c r="K1451" i="6"/>
  <c r="K1450" i="6"/>
  <c r="K1449" i="6"/>
  <c r="K1448" i="6"/>
  <c r="K1447" i="6"/>
  <c r="K1446" i="6"/>
  <c r="K1445" i="6"/>
  <c r="K1444" i="6"/>
  <c r="K1443" i="6"/>
  <c r="K1442" i="6"/>
  <c r="K1441" i="6"/>
  <c r="K1440" i="6"/>
  <c r="K1439" i="6"/>
  <c r="K1438" i="6"/>
  <c r="K1437" i="6"/>
  <c r="K1436" i="6"/>
  <c r="K1435" i="6"/>
  <c r="K1434" i="6"/>
  <c r="K1433" i="6"/>
  <c r="K1432" i="6"/>
  <c r="K1431" i="6"/>
  <c r="K1430" i="6"/>
  <c r="K1429" i="6"/>
  <c r="K1428" i="6"/>
  <c r="K1427" i="6"/>
  <c r="K1426" i="6"/>
  <c r="K1425" i="6"/>
  <c r="K1424" i="6"/>
  <c r="K1423" i="6"/>
  <c r="K1422" i="6"/>
  <c r="K1421" i="6"/>
  <c r="K1420" i="6"/>
  <c r="K1419" i="6"/>
  <c r="K1418" i="6"/>
  <c r="K1417" i="6"/>
  <c r="K1416" i="6"/>
  <c r="K1415" i="6"/>
  <c r="K1414" i="6"/>
  <c r="K1413" i="6"/>
  <c r="K1412" i="6"/>
  <c r="K1411" i="6"/>
  <c r="K1410" i="6"/>
  <c r="K1409" i="6"/>
  <c r="K1408" i="6"/>
  <c r="K1407" i="6"/>
  <c r="K1406" i="6"/>
  <c r="K1405" i="6"/>
  <c r="K1404" i="6"/>
  <c r="K1403" i="6"/>
  <c r="K1402" i="6"/>
  <c r="K1401" i="6"/>
  <c r="K1400" i="6"/>
  <c r="K1399" i="6"/>
  <c r="K1398" i="6"/>
  <c r="K1397" i="6"/>
  <c r="K1396" i="6"/>
  <c r="K1395" i="6"/>
  <c r="K1394" i="6"/>
  <c r="K1393" i="6"/>
  <c r="K1392" i="6"/>
  <c r="K1391" i="6"/>
  <c r="K1390" i="6"/>
  <c r="K1389" i="6"/>
  <c r="K1388" i="6"/>
  <c r="K1387" i="6"/>
  <c r="K1386" i="6"/>
  <c r="K1385" i="6"/>
  <c r="K1384" i="6"/>
  <c r="K1383" i="6"/>
  <c r="K1382" i="6"/>
  <c r="K1381" i="6"/>
  <c r="K1380" i="6"/>
  <c r="K1379" i="6"/>
  <c r="K1378" i="6"/>
  <c r="K1377" i="6"/>
  <c r="K1376" i="6"/>
  <c r="K1375" i="6"/>
  <c r="K1374" i="6"/>
  <c r="K1373" i="6"/>
  <c r="K1372" i="6"/>
  <c r="K1371" i="6"/>
  <c r="K1370" i="6"/>
  <c r="K1369" i="6"/>
  <c r="K1368" i="6"/>
  <c r="K1367" i="6"/>
  <c r="K1366" i="6"/>
  <c r="K1365" i="6"/>
  <c r="K1364" i="6"/>
  <c r="K1363" i="6"/>
  <c r="K1362" i="6"/>
  <c r="K1361" i="6"/>
  <c r="K1360" i="6"/>
  <c r="K1359" i="6"/>
  <c r="K1358" i="6"/>
  <c r="K1357" i="6"/>
  <c r="K1356" i="6"/>
  <c r="K1355" i="6"/>
  <c r="K1354" i="6"/>
  <c r="K1353" i="6"/>
  <c r="K1352" i="6"/>
  <c r="K1351" i="6"/>
  <c r="K1350" i="6"/>
  <c r="K1349" i="6"/>
  <c r="K1348" i="6"/>
  <c r="K1347" i="6"/>
  <c r="K1346" i="6"/>
  <c r="K1345" i="6"/>
  <c r="K1344" i="6"/>
  <c r="K1343" i="6"/>
  <c r="K1342" i="6"/>
  <c r="K1341" i="6"/>
  <c r="K1340" i="6"/>
  <c r="K1339" i="6"/>
  <c r="K1338" i="6"/>
  <c r="K1337" i="6"/>
  <c r="K1336" i="6"/>
  <c r="K1335" i="6"/>
  <c r="K1334" i="6"/>
  <c r="K1333" i="6"/>
  <c r="K1332" i="6"/>
  <c r="K1331" i="6"/>
  <c r="K1330" i="6"/>
  <c r="K1329" i="6"/>
  <c r="K1328" i="6"/>
  <c r="K1327" i="6"/>
  <c r="K1326" i="6"/>
  <c r="K1325" i="6"/>
  <c r="K1324" i="6"/>
  <c r="K1323" i="6"/>
  <c r="K1322" i="6"/>
  <c r="K1321" i="6"/>
  <c r="K1320" i="6"/>
  <c r="K1319" i="6"/>
  <c r="K1318" i="6"/>
  <c r="K1317" i="6"/>
  <c r="K1316" i="6"/>
  <c r="K1315" i="6"/>
  <c r="K1314" i="6"/>
  <c r="K1313" i="6"/>
  <c r="K1312" i="6"/>
  <c r="K1311" i="6"/>
  <c r="K1310" i="6"/>
  <c r="K1309" i="6"/>
  <c r="K1308" i="6"/>
  <c r="K1307" i="6"/>
  <c r="K1306" i="6"/>
  <c r="K1305" i="6"/>
  <c r="K1304" i="6"/>
  <c r="K1303" i="6"/>
  <c r="K1302" i="6"/>
  <c r="K1301" i="6"/>
  <c r="K1300" i="6"/>
  <c r="K1299" i="6"/>
  <c r="K1298" i="6"/>
  <c r="K1297" i="6"/>
  <c r="K1296" i="6"/>
  <c r="K1295" i="6"/>
  <c r="K1294" i="6"/>
  <c r="K1293" i="6"/>
  <c r="K1292" i="6"/>
  <c r="K1291" i="6"/>
  <c r="K1290" i="6"/>
  <c r="K1289" i="6"/>
  <c r="K1288" i="6"/>
  <c r="K1287" i="6"/>
  <c r="K1286" i="6"/>
  <c r="K1285" i="6"/>
  <c r="K1284" i="6"/>
  <c r="K1283" i="6"/>
  <c r="K1282" i="6"/>
  <c r="K1281" i="6"/>
  <c r="K1280" i="6"/>
  <c r="K1279" i="6"/>
  <c r="K1278" i="6"/>
  <c r="K1277" i="6"/>
  <c r="K1276" i="6"/>
  <c r="K1275" i="6"/>
  <c r="K1274" i="6"/>
  <c r="K1273" i="6"/>
  <c r="K1272" i="6"/>
  <c r="K1271" i="6"/>
  <c r="K1270" i="6"/>
  <c r="K1269" i="6"/>
  <c r="K1268" i="6"/>
  <c r="K1267" i="6"/>
  <c r="K1266" i="6"/>
  <c r="K1265" i="6"/>
  <c r="K1264" i="6"/>
  <c r="K1263" i="6"/>
  <c r="K1262" i="6"/>
  <c r="K1261" i="6"/>
  <c r="K1260" i="6"/>
  <c r="K1259" i="6"/>
  <c r="K1258" i="6"/>
  <c r="K1257" i="6"/>
  <c r="K1256" i="6"/>
  <c r="K1255" i="6"/>
  <c r="K1254" i="6"/>
  <c r="K1253" i="6"/>
  <c r="K1252" i="6"/>
  <c r="K1251" i="6"/>
  <c r="K1250" i="6"/>
  <c r="K1249" i="6"/>
  <c r="K1248" i="6"/>
  <c r="K1247" i="6"/>
  <c r="K1246" i="6"/>
  <c r="K1245" i="6"/>
  <c r="K1244" i="6"/>
  <c r="K1243" i="6"/>
  <c r="K1242" i="6"/>
  <c r="K1241" i="6"/>
  <c r="K1240" i="6"/>
  <c r="K1239" i="6"/>
  <c r="K1238" i="6"/>
  <c r="K1237" i="6"/>
  <c r="K1236" i="6"/>
  <c r="K1235" i="6"/>
  <c r="K1234" i="6"/>
  <c r="K1233" i="6"/>
  <c r="K1232" i="6"/>
  <c r="K1231" i="6"/>
  <c r="K1230" i="6"/>
  <c r="K1229" i="6"/>
  <c r="K1228" i="6"/>
  <c r="K1227" i="6"/>
  <c r="K1226" i="6"/>
  <c r="K1225" i="6"/>
  <c r="K1224" i="6"/>
  <c r="K1223" i="6"/>
  <c r="K1222" i="6"/>
  <c r="K1221" i="6"/>
  <c r="K1220" i="6"/>
  <c r="K1219" i="6"/>
  <c r="K1218" i="6"/>
  <c r="K1217" i="6"/>
  <c r="K1216" i="6"/>
  <c r="K1215" i="6"/>
  <c r="K1214" i="6"/>
  <c r="K1213" i="6"/>
  <c r="K1212" i="6"/>
  <c r="K1211" i="6"/>
  <c r="K1210" i="6"/>
  <c r="K1209" i="6"/>
  <c r="K1208" i="6"/>
  <c r="K1207" i="6"/>
  <c r="K1206" i="6"/>
  <c r="K1205" i="6"/>
  <c r="K1204" i="6"/>
  <c r="K1203" i="6"/>
  <c r="K1202" i="6"/>
  <c r="K1201" i="6"/>
  <c r="K1200" i="6"/>
  <c r="K1199" i="6"/>
  <c r="K1198" i="6"/>
  <c r="K1197" i="6"/>
  <c r="K1196" i="6"/>
  <c r="K1195" i="6"/>
  <c r="K1194" i="6"/>
  <c r="K1193" i="6"/>
  <c r="K1192" i="6"/>
  <c r="K1191" i="6"/>
  <c r="K1190" i="6"/>
  <c r="K1189" i="6"/>
  <c r="K1188" i="6"/>
  <c r="K1187" i="6"/>
  <c r="K1186" i="6"/>
  <c r="K1185" i="6"/>
  <c r="K1184" i="6"/>
  <c r="K1183" i="6"/>
  <c r="K1182" i="6"/>
  <c r="K1181" i="6"/>
  <c r="K1180" i="6"/>
  <c r="K1179" i="6"/>
  <c r="K1178" i="6"/>
  <c r="K1177" i="6"/>
  <c r="K1176" i="6"/>
  <c r="K1175" i="6"/>
  <c r="K1174" i="6"/>
  <c r="K1173" i="6"/>
  <c r="K1172" i="6"/>
  <c r="K1171" i="6"/>
  <c r="K1170" i="6"/>
  <c r="K1169" i="6"/>
  <c r="K1168" i="6"/>
  <c r="K1167" i="6"/>
  <c r="K1166" i="6"/>
  <c r="K1165" i="6"/>
  <c r="K1164" i="6"/>
  <c r="K1163" i="6"/>
  <c r="K1162" i="6"/>
  <c r="K1161" i="6"/>
  <c r="K1160" i="6"/>
  <c r="K1159" i="6"/>
  <c r="K1158" i="6"/>
  <c r="K1157" i="6"/>
  <c r="K1156" i="6"/>
  <c r="K1155" i="6"/>
  <c r="K1154" i="6"/>
  <c r="K1153" i="6"/>
  <c r="K1152" i="6"/>
  <c r="K1151" i="6"/>
  <c r="K1150" i="6"/>
  <c r="K1149" i="6"/>
  <c r="K1148" i="6"/>
  <c r="K1147" i="6"/>
  <c r="K1146" i="6"/>
  <c r="K1145" i="6"/>
  <c r="K1144" i="6"/>
  <c r="K1143" i="6"/>
  <c r="K1142" i="6"/>
  <c r="K1141" i="6"/>
  <c r="K1140" i="6"/>
  <c r="K1139" i="6"/>
  <c r="K1138" i="6"/>
  <c r="K1137" i="6"/>
  <c r="K1136" i="6"/>
  <c r="K1135" i="6"/>
  <c r="K1134" i="6"/>
  <c r="K1133" i="6"/>
  <c r="K1132" i="6"/>
  <c r="K1131" i="6"/>
  <c r="K1130" i="6"/>
  <c r="K1129" i="6"/>
  <c r="K1128" i="6"/>
  <c r="K1127" i="6"/>
  <c r="K1126" i="6"/>
  <c r="K1125" i="6"/>
  <c r="K1124" i="6"/>
  <c r="K1123" i="6"/>
  <c r="K1122" i="6"/>
  <c r="K1121" i="6"/>
  <c r="K1120" i="6"/>
  <c r="K1119" i="6"/>
  <c r="K1118" i="6"/>
  <c r="K1117" i="6"/>
  <c r="K1116" i="6"/>
  <c r="K1115" i="6"/>
  <c r="K1114" i="6"/>
  <c r="K1113" i="6"/>
  <c r="K1112" i="6"/>
  <c r="K1111" i="6"/>
  <c r="K1110" i="6"/>
  <c r="K1109" i="6"/>
  <c r="K1108" i="6"/>
  <c r="K1107" i="6"/>
  <c r="K1106" i="6"/>
  <c r="K1105" i="6"/>
  <c r="K1104" i="6"/>
  <c r="K1103" i="6"/>
  <c r="K1102" i="6"/>
  <c r="K1101" i="6"/>
  <c r="K1100" i="6"/>
  <c r="K1099" i="6"/>
  <c r="K1098" i="6"/>
  <c r="K1097" i="6"/>
  <c r="K1096" i="6"/>
  <c r="K1095" i="6"/>
  <c r="K1094" i="6"/>
  <c r="K1093" i="6"/>
  <c r="K1092" i="6"/>
  <c r="K1091" i="6"/>
  <c r="K1090" i="6"/>
  <c r="K1089" i="6"/>
  <c r="K1088" i="6"/>
  <c r="K1087" i="6"/>
  <c r="K1086" i="6"/>
  <c r="K1085" i="6"/>
  <c r="K1084" i="6"/>
  <c r="K1083" i="6"/>
  <c r="K1082" i="6"/>
  <c r="K1081" i="6"/>
  <c r="K1080" i="6"/>
  <c r="K1079" i="6"/>
  <c r="K1078" i="6"/>
  <c r="K1077" i="6"/>
  <c r="K1076" i="6"/>
  <c r="K1075" i="6"/>
  <c r="K1074" i="6"/>
  <c r="K1073" i="6"/>
  <c r="K1072" i="6"/>
  <c r="K1071" i="6"/>
  <c r="K1070" i="6"/>
  <c r="K1069" i="6"/>
  <c r="K1068" i="6"/>
  <c r="K1067" i="6"/>
  <c r="K1066" i="6"/>
  <c r="K1065" i="6"/>
  <c r="K1064" i="6"/>
  <c r="K1063" i="6"/>
  <c r="K1062" i="6"/>
  <c r="K1061" i="6"/>
  <c r="K1060" i="6"/>
  <c r="K1059" i="6"/>
  <c r="K1058" i="6"/>
  <c r="K1057" i="6"/>
  <c r="K1056" i="6"/>
  <c r="K1055" i="6"/>
  <c r="K1054" i="6"/>
  <c r="K1053" i="6"/>
  <c r="K1052" i="6"/>
  <c r="K1051" i="6"/>
  <c r="K1050" i="6"/>
  <c r="K1049" i="6"/>
  <c r="K1048" i="6"/>
  <c r="K1047" i="6"/>
  <c r="K1046" i="6"/>
  <c r="K1045" i="6"/>
  <c r="K1044" i="6"/>
  <c r="K1043" i="6"/>
  <c r="K1042" i="6"/>
  <c r="K1041" i="6"/>
  <c r="K1040" i="6"/>
  <c r="K1039" i="6"/>
  <c r="K1038" i="6"/>
  <c r="K1037" i="6"/>
  <c r="K1036" i="6"/>
  <c r="K1035" i="6"/>
  <c r="K1034" i="6"/>
  <c r="K1033" i="6"/>
  <c r="K1032" i="6"/>
  <c r="K1031" i="6"/>
  <c r="K1030" i="6"/>
  <c r="K1029" i="6"/>
  <c r="K1028" i="6"/>
  <c r="K1027" i="6"/>
  <c r="K1026" i="6"/>
  <c r="K1025" i="6"/>
  <c r="K1024" i="6"/>
  <c r="K1023" i="6"/>
  <c r="K1022" i="6"/>
  <c r="K1021" i="6"/>
  <c r="K1020" i="6"/>
  <c r="K1019" i="6"/>
  <c r="K1018" i="6"/>
  <c r="K1017" i="6"/>
  <c r="K1016" i="6"/>
  <c r="K1015" i="6"/>
  <c r="K1014" i="6"/>
  <c r="K1013" i="6"/>
  <c r="K1012" i="6"/>
  <c r="K1011" i="6"/>
  <c r="K1010" i="6"/>
  <c r="K1009" i="6"/>
  <c r="K1008" i="6"/>
  <c r="K1007" i="6"/>
  <c r="K1006" i="6"/>
  <c r="K1005" i="6"/>
  <c r="K1004" i="6"/>
  <c r="K1003" i="6"/>
  <c r="K1002" i="6"/>
  <c r="K1001" i="6"/>
  <c r="K1000" i="6"/>
  <c r="K999" i="6"/>
  <c r="K998" i="6"/>
  <c r="K997" i="6"/>
  <c r="K996" i="6"/>
  <c r="K995" i="6"/>
  <c r="K994" i="6"/>
  <c r="K993" i="6"/>
  <c r="K992" i="6"/>
  <c r="K991" i="6"/>
  <c r="K990" i="6"/>
  <c r="K989" i="6"/>
  <c r="K988" i="6"/>
  <c r="K987" i="6"/>
  <c r="K986" i="6"/>
  <c r="K985" i="6"/>
  <c r="K984" i="6"/>
  <c r="K983" i="6"/>
  <c r="K982" i="6"/>
  <c r="K981" i="6"/>
  <c r="K980" i="6"/>
  <c r="K979" i="6"/>
  <c r="K978" i="6"/>
  <c r="K977" i="6"/>
  <c r="K976" i="6"/>
  <c r="K975" i="6"/>
  <c r="K974" i="6"/>
  <c r="K973" i="6"/>
  <c r="K972" i="6"/>
  <c r="K971" i="6"/>
  <c r="K970" i="6"/>
  <c r="K969" i="6"/>
  <c r="K968" i="6"/>
  <c r="K967" i="6"/>
  <c r="K966" i="6"/>
  <c r="K965" i="6"/>
  <c r="K964" i="6"/>
  <c r="K963" i="6"/>
  <c r="K962" i="6"/>
  <c r="K961" i="6"/>
  <c r="K960" i="6"/>
  <c r="K959" i="6"/>
  <c r="K958" i="6"/>
  <c r="K957" i="6"/>
  <c r="K956" i="6"/>
  <c r="K955" i="6"/>
  <c r="K954" i="6"/>
  <c r="K953" i="6"/>
  <c r="K952" i="6"/>
  <c r="K951" i="6"/>
  <c r="K950" i="6"/>
  <c r="K949" i="6"/>
  <c r="K948" i="6"/>
  <c r="K947" i="6"/>
  <c r="K946" i="6"/>
  <c r="K945" i="6"/>
  <c r="K944" i="6"/>
  <c r="K943" i="6"/>
  <c r="K942" i="6"/>
  <c r="K941" i="6"/>
  <c r="K940" i="6"/>
  <c r="K939" i="6"/>
  <c r="K938" i="6"/>
  <c r="K937" i="6"/>
  <c r="K936" i="6"/>
  <c r="K935" i="6"/>
  <c r="K934" i="6"/>
  <c r="K933" i="6"/>
  <c r="K932" i="6"/>
  <c r="K931" i="6"/>
  <c r="K930" i="6"/>
  <c r="K929" i="6"/>
  <c r="K928" i="6"/>
  <c r="K927" i="6"/>
  <c r="K926" i="6"/>
  <c r="K925" i="6"/>
  <c r="K924" i="6"/>
  <c r="K923" i="6"/>
  <c r="K922" i="6"/>
  <c r="K921" i="6"/>
  <c r="K920" i="6"/>
  <c r="K919" i="6"/>
  <c r="K918" i="6"/>
  <c r="K917" i="6"/>
  <c r="K916" i="6"/>
  <c r="K915" i="6"/>
  <c r="K914" i="6"/>
  <c r="K913" i="6"/>
  <c r="K912" i="6"/>
  <c r="K911" i="6"/>
  <c r="K910" i="6"/>
  <c r="K909" i="6"/>
  <c r="K908" i="6"/>
  <c r="K907" i="6"/>
  <c r="K906" i="6"/>
  <c r="K905" i="6"/>
  <c r="K904" i="6"/>
  <c r="K903" i="6"/>
  <c r="K902" i="6"/>
  <c r="K901" i="6"/>
  <c r="K900" i="6"/>
  <c r="K899" i="6"/>
  <c r="K898" i="6"/>
  <c r="K897" i="6"/>
  <c r="K896" i="6"/>
  <c r="K895" i="6"/>
  <c r="K894" i="6"/>
  <c r="K893" i="6"/>
  <c r="K892" i="6"/>
  <c r="K891" i="6"/>
  <c r="K890" i="6"/>
  <c r="K889" i="6"/>
  <c r="K888" i="6"/>
  <c r="K887" i="6"/>
  <c r="K886" i="6"/>
  <c r="K885" i="6"/>
  <c r="K884" i="6"/>
  <c r="K883" i="6"/>
  <c r="K882" i="6"/>
  <c r="K881" i="6"/>
  <c r="K880" i="6"/>
  <c r="K879" i="6"/>
  <c r="K878" i="6"/>
  <c r="K877" i="6"/>
  <c r="K876" i="6"/>
  <c r="K875" i="6"/>
  <c r="K874" i="6"/>
  <c r="K873" i="6"/>
  <c r="K872" i="6"/>
  <c r="K871" i="6"/>
  <c r="K870" i="6"/>
  <c r="K869" i="6"/>
  <c r="K868" i="6"/>
  <c r="K867" i="6"/>
  <c r="K866" i="6"/>
  <c r="K865" i="6"/>
  <c r="K864" i="6"/>
  <c r="K863" i="6"/>
  <c r="K862" i="6"/>
  <c r="K861" i="6"/>
  <c r="K860" i="6"/>
  <c r="K859" i="6"/>
  <c r="K858" i="6"/>
  <c r="K857" i="6"/>
  <c r="K856" i="6"/>
  <c r="K855" i="6"/>
  <c r="K854" i="6"/>
  <c r="K853" i="6"/>
  <c r="K852" i="6"/>
  <c r="K851" i="6"/>
  <c r="K850" i="6"/>
  <c r="K849" i="6"/>
  <c r="K848" i="6"/>
  <c r="K847" i="6"/>
  <c r="K846" i="6"/>
  <c r="K845" i="6"/>
  <c r="K844" i="6"/>
  <c r="K843" i="6"/>
  <c r="K842" i="6"/>
  <c r="K841" i="6"/>
  <c r="K840" i="6"/>
  <c r="K839" i="6"/>
  <c r="K838" i="6"/>
  <c r="K837" i="6"/>
  <c r="K836" i="6"/>
  <c r="K835" i="6"/>
  <c r="K834" i="6"/>
  <c r="K833" i="6"/>
  <c r="K832" i="6"/>
  <c r="K831" i="6"/>
  <c r="K830" i="6"/>
  <c r="K829" i="6"/>
  <c r="K828" i="6"/>
  <c r="K827" i="6"/>
  <c r="K826" i="6"/>
  <c r="K825" i="6"/>
  <c r="K824" i="6"/>
  <c r="K823" i="6"/>
  <c r="K822" i="6"/>
  <c r="K821" i="6"/>
  <c r="K820" i="6"/>
  <c r="K819" i="6"/>
  <c r="K818" i="6"/>
  <c r="K817" i="6"/>
  <c r="K816" i="6"/>
  <c r="K815" i="6"/>
  <c r="K814" i="6"/>
  <c r="K813" i="6"/>
  <c r="K812" i="6"/>
  <c r="K811" i="6"/>
  <c r="K810" i="6"/>
  <c r="K809" i="6"/>
  <c r="K808" i="6"/>
  <c r="K807" i="6"/>
  <c r="K806" i="6"/>
  <c r="K805" i="6"/>
  <c r="K804" i="6"/>
  <c r="K803" i="6"/>
  <c r="K802" i="6"/>
  <c r="K801" i="6"/>
  <c r="K800" i="6"/>
  <c r="K799" i="6"/>
  <c r="K798" i="6"/>
  <c r="K797" i="6"/>
  <c r="K796" i="6"/>
  <c r="K795" i="6"/>
  <c r="K794" i="6"/>
  <c r="K793" i="6"/>
  <c r="K792" i="6"/>
  <c r="K791" i="6"/>
  <c r="K790" i="6"/>
  <c r="K789" i="6"/>
  <c r="K788" i="6"/>
  <c r="K787" i="6"/>
  <c r="K786" i="6"/>
  <c r="K785" i="6"/>
  <c r="K784" i="6"/>
  <c r="K783" i="6"/>
  <c r="K782" i="6"/>
  <c r="K781" i="6"/>
  <c r="K780" i="6"/>
  <c r="K779" i="6"/>
  <c r="K778" i="6"/>
  <c r="K777" i="6"/>
  <c r="K776" i="6"/>
  <c r="K775" i="6"/>
  <c r="K774" i="6"/>
  <c r="K773" i="6"/>
  <c r="K772" i="6"/>
  <c r="K771" i="6"/>
  <c r="K770" i="6"/>
  <c r="K769" i="6"/>
  <c r="K768" i="6"/>
  <c r="K767" i="6"/>
  <c r="K766" i="6"/>
  <c r="K765" i="6"/>
  <c r="K764" i="6"/>
  <c r="K763" i="6"/>
  <c r="K762" i="6"/>
  <c r="K761" i="6"/>
  <c r="K760" i="6"/>
  <c r="K759" i="6"/>
  <c r="K758" i="6"/>
  <c r="K757" i="6"/>
  <c r="K756" i="6"/>
  <c r="K755" i="6"/>
  <c r="K754" i="6"/>
  <c r="K753" i="6"/>
  <c r="K752" i="6"/>
  <c r="K751" i="6"/>
  <c r="K750" i="6"/>
  <c r="K749" i="6"/>
  <c r="K748" i="6"/>
  <c r="K747" i="6"/>
  <c r="K746" i="6"/>
  <c r="K745" i="6"/>
  <c r="K744" i="6"/>
  <c r="K743" i="6"/>
  <c r="K742" i="6"/>
  <c r="K741" i="6"/>
  <c r="K740" i="6"/>
  <c r="K739" i="6"/>
  <c r="K738" i="6"/>
  <c r="K737" i="6"/>
  <c r="K736" i="6"/>
  <c r="K735" i="6"/>
  <c r="K734" i="6"/>
  <c r="K733" i="6"/>
  <c r="K732" i="6"/>
  <c r="K731" i="6"/>
  <c r="K730" i="6"/>
  <c r="K729" i="6"/>
  <c r="K728" i="6"/>
  <c r="K727" i="6"/>
  <c r="K726" i="6"/>
  <c r="K725" i="6"/>
  <c r="K724" i="6"/>
  <c r="K723" i="6"/>
  <c r="K722" i="6"/>
  <c r="K721" i="6"/>
  <c r="K720" i="6"/>
  <c r="K719" i="6"/>
  <c r="K718" i="6"/>
  <c r="K717" i="6"/>
  <c r="K716" i="6"/>
  <c r="K715" i="6"/>
  <c r="K714" i="6"/>
  <c r="K713" i="6"/>
  <c r="K712" i="6"/>
  <c r="K711" i="6"/>
  <c r="K710" i="6"/>
  <c r="K709" i="6"/>
  <c r="K708" i="6"/>
  <c r="K707" i="6"/>
  <c r="K706" i="6"/>
  <c r="K705" i="6"/>
  <c r="K704" i="6"/>
  <c r="K703" i="6"/>
  <c r="K702" i="6"/>
  <c r="K701" i="6"/>
  <c r="K700" i="6"/>
  <c r="K699" i="6"/>
  <c r="K698" i="6"/>
  <c r="K697" i="6"/>
  <c r="K696" i="6"/>
  <c r="K695" i="6"/>
  <c r="K694" i="6"/>
  <c r="K693" i="6"/>
  <c r="K692" i="6"/>
  <c r="K691" i="6"/>
  <c r="K690" i="6"/>
  <c r="K689" i="6"/>
  <c r="K688" i="6"/>
  <c r="K687" i="6"/>
  <c r="K686" i="6"/>
  <c r="K685" i="6"/>
  <c r="K684" i="6"/>
  <c r="K683" i="6"/>
  <c r="K682" i="6"/>
  <c r="K681" i="6"/>
  <c r="K680" i="6"/>
  <c r="K679" i="6"/>
  <c r="K678" i="6"/>
  <c r="K677" i="6"/>
  <c r="K676" i="6"/>
  <c r="K675" i="6"/>
  <c r="K674" i="6"/>
  <c r="K673" i="6"/>
  <c r="K672" i="6"/>
  <c r="K671" i="6"/>
  <c r="K670" i="6"/>
  <c r="K669" i="6"/>
  <c r="K668" i="6"/>
  <c r="K667" i="6"/>
  <c r="K666" i="6"/>
  <c r="K665" i="6"/>
  <c r="K664" i="6"/>
  <c r="K663" i="6"/>
  <c r="K662" i="6"/>
  <c r="K661" i="6"/>
  <c r="K660" i="6"/>
  <c r="K659" i="6"/>
  <c r="K658" i="6"/>
  <c r="K657" i="6"/>
  <c r="K656" i="6"/>
  <c r="K655" i="6"/>
  <c r="K654" i="6"/>
  <c r="K653" i="6"/>
  <c r="K652" i="6"/>
  <c r="K651" i="6"/>
  <c r="K650" i="6"/>
  <c r="K649" i="6"/>
  <c r="K648" i="6"/>
  <c r="K647" i="6"/>
  <c r="K646" i="6"/>
  <c r="K645" i="6"/>
  <c r="K644" i="6"/>
  <c r="K643" i="6"/>
  <c r="K642" i="6"/>
  <c r="K641" i="6"/>
  <c r="K640" i="6"/>
  <c r="K639" i="6"/>
  <c r="K638" i="6"/>
  <c r="K637" i="6"/>
  <c r="K636" i="6"/>
  <c r="K635" i="6"/>
  <c r="K634" i="6"/>
  <c r="K633" i="6"/>
  <c r="K632" i="6"/>
  <c r="K631" i="6"/>
  <c r="K630" i="6"/>
  <c r="K629" i="6"/>
  <c r="K628" i="6"/>
  <c r="K627" i="6"/>
  <c r="K626" i="6"/>
  <c r="K625" i="6"/>
  <c r="K624" i="6"/>
  <c r="K623" i="6"/>
  <c r="K622" i="6"/>
  <c r="K621" i="6"/>
  <c r="K620" i="6"/>
  <c r="K619" i="6"/>
  <c r="K618" i="6"/>
  <c r="K617" i="6"/>
  <c r="K616" i="6"/>
  <c r="K615" i="6"/>
  <c r="K614" i="6"/>
  <c r="K613" i="6"/>
  <c r="K612" i="6"/>
  <c r="K611" i="6"/>
  <c r="K610" i="6"/>
  <c r="K609" i="6"/>
  <c r="K608" i="6"/>
  <c r="K607" i="6"/>
  <c r="K606" i="6"/>
  <c r="K605" i="6"/>
  <c r="K604" i="6"/>
  <c r="K603" i="6"/>
  <c r="K602" i="6"/>
  <c r="K601" i="6"/>
  <c r="K600" i="6"/>
  <c r="K599" i="6"/>
  <c r="K598" i="6"/>
  <c r="K597" i="6"/>
  <c r="K596" i="6"/>
  <c r="K595" i="6"/>
  <c r="K594" i="6"/>
  <c r="K593" i="6"/>
  <c r="K592" i="6"/>
  <c r="K591" i="6"/>
  <c r="K590" i="6"/>
  <c r="K589" i="6"/>
  <c r="K588" i="6"/>
  <c r="K587" i="6"/>
  <c r="K586" i="6"/>
  <c r="K585" i="6"/>
  <c r="K584" i="6"/>
  <c r="K583" i="6"/>
  <c r="K582" i="6"/>
  <c r="K581" i="6"/>
  <c r="K580" i="6"/>
  <c r="K579" i="6"/>
  <c r="K578" i="6"/>
  <c r="K577" i="6"/>
  <c r="K576" i="6"/>
  <c r="K575" i="6"/>
  <c r="K574" i="6"/>
  <c r="K573" i="6"/>
  <c r="K572" i="6"/>
  <c r="K571" i="6"/>
  <c r="K570" i="6"/>
  <c r="K569" i="6"/>
  <c r="K568" i="6"/>
  <c r="K567" i="6"/>
  <c r="K566" i="6"/>
  <c r="K565" i="6"/>
  <c r="K564" i="6"/>
  <c r="K563" i="6"/>
  <c r="K562" i="6"/>
  <c r="K561" i="6"/>
  <c r="K560" i="6"/>
  <c r="K559" i="6"/>
  <c r="K558" i="6"/>
  <c r="K557" i="6"/>
  <c r="K556" i="6"/>
  <c r="K555" i="6"/>
  <c r="K554" i="6"/>
  <c r="K553" i="6"/>
  <c r="K552" i="6"/>
  <c r="K551" i="6"/>
  <c r="K550" i="6"/>
  <c r="K549" i="6"/>
  <c r="K548" i="6"/>
  <c r="K547" i="6"/>
  <c r="K546" i="6"/>
  <c r="K545" i="6"/>
  <c r="K544" i="6"/>
  <c r="K543" i="6"/>
  <c r="K542" i="6"/>
  <c r="K541" i="6"/>
  <c r="K540" i="6"/>
  <c r="K539" i="6"/>
  <c r="K538" i="6"/>
  <c r="K537" i="6"/>
  <c r="K536" i="6"/>
  <c r="K535" i="6"/>
  <c r="K534" i="6"/>
  <c r="K533" i="6"/>
  <c r="K532" i="6"/>
  <c r="K531" i="6"/>
  <c r="K530" i="6"/>
  <c r="K529" i="6"/>
  <c r="K528" i="6"/>
  <c r="K527" i="6"/>
  <c r="K526" i="6"/>
  <c r="K525" i="6"/>
  <c r="K524" i="6"/>
  <c r="K523" i="6"/>
  <c r="K522" i="6"/>
  <c r="K521" i="6"/>
  <c r="K520" i="6"/>
  <c r="K519" i="6"/>
  <c r="K518" i="6"/>
  <c r="K517" i="6"/>
  <c r="K516" i="6"/>
  <c r="K515" i="6"/>
  <c r="K514" i="6"/>
  <c r="K513" i="6"/>
  <c r="K512" i="6"/>
  <c r="K511" i="6"/>
  <c r="K510" i="6"/>
  <c r="K509" i="6"/>
  <c r="K508" i="6"/>
  <c r="K507" i="6"/>
  <c r="K506" i="6"/>
  <c r="K505" i="6"/>
  <c r="K504" i="6"/>
  <c r="K503" i="6"/>
  <c r="K502" i="6"/>
  <c r="K501" i="6"/>
  <c r="K500" i="6"/>
  <c r="K499" i="6"/>
  <c r="K498" i="6"/>
  <c r="K497" i="6"/>
  <c r="K496" i="6"/>
  <c r="K495" i="6"/>
  <c r="K494" i="6"/>
  <c r="K493" i="6"/>
  <c r="K492" i="6"/>
  <c r="K491" i="6"/>
  <c r="K490" i="6"/>
  <c r="K489" i="6"/>
  <c r="K488" i="6"/>
  <c r="K487" i="6"/>
  <c r="K486" i="6"/>
  <c r="K485" i="6"/>
  <c r="K484" i="6"/>
  <c r="K483" i="6"/>
  <c r="K482" i="6"/>
  <c r="K481" i="6"/>
  <c r="K480" i="6"/>
  <c r="K479" i="6"/>
  <c r="K478" i="6"/>
  <c r="K477" i="6"/>
  <c r="K476" i="6"/>
  <c r="K475" i="6"/>
  <c r="K474" i="6"/>
  <c r="K473" i="6"/>
  <c r="K472" i="6"/>
  <c r="K471" i="6"/>
  <c r="K470" i="6"/>
  <c r="K469" i="6"/>
  <c r="K468" i="6"/>
  <c r="K467" i="6"/>
  <c r="K466" i="6"/>
  <c r="K465" i="6"/>
  <c r="K464" i="6"/>
  <c r="K463" i="6"/>
  <c r="K462" i="6"/>
  <c r="K461" i="6"/>
  <c r="K460" i="6"/>
  <c r="K459" i="6"/>
  <c r="K458" i="6"/>
  <c r="K457" i="6"/>
  <c r="K456" i="6"/>
  <c r="K455" i="6"/>
  <c r="K454" i="6"/>
  <c r="K453" i="6"/>
  <c r="K452" i="6"/>
  <c r="K451" i="6"/>
  <c r="K450" i="6"/>
  <c r="K449" i="6"/>
  <c r="K448" i="6"/>
  <c r="K447" i="6"/>
  <c r="K446" i="6"/>
  <c r="K445" i="6"/>
  <c r="K444" i="6"/>
  <c r="K443" i="6"/>
  <c r="K442" i="6"/>
  <c r="K441" i="6"/>
  <c r="K440" i="6"/>
  <c r="K439" i="6"/>
  <c r="K438" i="6"/>
  <c r="K437" i="6"/>
  <c r="K436" i="6"/>
  <c r="K435" i="6"/>
  <c r="K434" i="6"/>
  <c r="K433" i="6"/>
  <c r="K432" i="6"/>
  <c r="K431" i="6"/>
  <c r="K430" i="6"/>
  <c r="K429" i="6"/>
  <c r="K428" i="6"/>
  <c r="K427" i="6"/>
  <c r="K426" i="6"/>
  <c r="K425" i="6"/>
  <c r="K424" i="6"/>
  <c r="K423" i="6"/>
  <c r="K422" i="6"/>
  <c r="K421" i="6"/>
  <c r="K420" i="6"/>
  <c r="K419" i="6"/>
  <c r="K418" i="6"/>
  <c r="K417" i="6"/>
  <c r="K416" i="6"/>
  <c r="K415" i="6"/>
  <c r="K414" i="6"/>
  <c r="K413" i="6"/>
  <c r="K412" i="6"/>
  <c r="K411" i="6"/>
  <c r="K410" i="6"/>
  <c r="K409" i="6"/>
  <c r="K408" i="6"/>
  <c r="K407" i="6"/>
  <c r="K406" i="6"/>
  <c r="K405" i="6"/>
  <c r="K404" i="6"/>
  <c r="K403" i="6"/>
  <c r="K402" i="6"/>
  <c r="K401" i="6"/>
  <c r="K400" i="6"/>
  <c r="K399" i="6"/>
  <c r="K398" i="6"/>
  <c r="K397" i="6"/>
  <c r="K396" i="6"/>
  <c r="K395" i="6"/>
  <c r="K394" i="6"/>
  <c r="K393" i="6"/>
  <c r="K392" i="6"/>
  <c r="K391" i="6"/>
  <c r="K390" i="6"/>
  <c r="K389" i="6"/>
  <c r="K388" i="6"/>
  <c r="K387" i="6"/>
  <c r="K386" i="6"/>
  <c r="K385" i="6"/>
  <c r="K384" i="6"/>
  <c r="K383" i="6"/>
  <c r="K382" i="6"/>
  <c r="K381" i="6"/>
  <c r="K380" i="6"/>
  <c r="K379" i="6"/>
  <c r="K378" i="6"/>
  <c r="K377" i="6"/>
  <c r="K376" i="6"/>
  <c r="K375" i="6"/>
  <c r="K374" i="6"/>
  <c r="K373" i="6"/>
  <c r="K372" i="6"/>
  <c r="K371" i="6"/>
  <c r="K370" i="6"/>
  <c r="K369" i="6"/>
  <c r="K368" i="6"/>
  <c r="K367" i="6"/>
  <c r="K366" i="6"/>
  <c r="K365" i="6"/>
  <c r="K364" i="6"/>
  <c r="K363" i="6"/>
  <c r="K362" i="6"/>
  <c r="K361" i="6"/>
  <c r="K360" i="6"/>
  <c r="K359" i="6"/>
  <c r="K358" i="6"/>
  <c r="K357" i="6"/>
  <c r="K356" i="6"/>
  <c r="K355" i="6"/>
  <c r="K354" i="6"/>
  <c r="K353" i="6"/>
  <c r="K352" i="6"/>
  <c r="K351" i="6"/>
  <c r="K350" i="6"/>
  <c r="K349" i="6"/>
  <c r="K348" i="6"/>
  <c r="K347" i="6"/>
  <c r="K346" i="6"/>
  <c r="K345" i="6"/>
  <c r="K344" i="6"/>
  <c r="K343" i="6"/>
  <c r="K342" i="6"/>
  <c r="K341" i="6"/>
  <c r="K340" i="6"/>
  <c r="K339" i="6"/>
  <c r="K338" i="6"/>
  <c r="K337" i="6"/>
  <c r="K336" i="6"/>
  <c r="K335" i="6"/>
  <c r="K334" i="6"/>
  <c r="K333" i="6"/>
  <c r="K332" i="6"/>
  <c r="K331" i="6"/>
  <c r="K330" i="6"/>
  <c r="K329" i="6"/>
  <c r="K328" i="6"/>
  <c r="K327" i="6"/>
  <c r="K326" i="6"/>
  <c r="K325" i="6"/>
  <c r="K324" i="6"/>
  <c r="K323" i="6"/>
  <c r="K322" i="6"/>
  <c r="K321" i="6"/>
  <c r="K320" i="6"/>
  <c r="K319" i="6"/>
  <c r="K318" i="6"/>
  <c r="K317" i="6"/>
  <c r="K316" i="6"/>
  <c r="K315" i="6"/>
  <c r="K314" i="6"/>
  <c r="K313" i="6"/>
  <c r="K312" i="6"/>
  <c r="K311" i="6"/>
  <c r="K310" i="6"/>
  <c r="K309" i="6"/>
  <c r="K308" i="6"/>
  <c r="K307" i="6"/>
  <c r="K306" i="6"/>
  <c r="K305" i="6"/>
  <c r="K304" i="6"/>
  <c r="K303" i="6"/>
  <c r="K302" i="6"/>
  <c r="K301" i="6"/>
  <c r="K300" i="6"/>
  <c r="K299" i="6"/>
  <c r="K298" i="6"/>
  <c r="K297" i="6"/>
  <c r="K296" i="6"/>
  <c r="K295" i="6"/>
  <c r="K294" i="6"/>
  <c r="K293" i="6"/>
  <c r="K292" i="6"/>
  <c r="K291" i="6"/>
  <c r="K290" i="6"/>
  <c r="K289" i="6"/>
  <c r="K288" i="6"/>
  <c r="K287" i="6"/>
  <c r="K286" i="6"/>
  <c r="K285" i="6"/>
  <c r="K284" i="6"/>
  <c r="K283" i="6"/>
  <c r="K282" i="6"/>
  <c r="K281" i="6"/>
  <c r="K280" i="6"/>
  <c r="K279" i="6"/>
  <c r="K278" i="6"/>
  <c r="K277" i="6"/>
  <c r="K276" i="6"/>
  <c r="K275" i="6"/>
  <c r="K274" i="6"/>
  <c r="K273" i="6"/>
  <c r="K272" i="6"/>
  <c r="K271" i="6"/>
  <c r="K270" i="6"/>
  <c r="K269" i="6"/>
  <c r="K265" i="6"/>
  <c r="K264" i="6"/>
  <c r="K263" i="6"/>
  <c r="K262" i="6"/>
  <c r="K261" i="6"/>
  <c r="K260" i="6"/>
  <c r="K259" i="6"/>
  <c r="K258" i="6"/>
  <c r="K257" i="6"/>
  <c r="K256" i="6"/>
  <c r="K255" i="6"/>
  <c r="K254" i="6"/>
  <c r="K253" i="6"/>
  <c r="K252" i="6"/>
  <c r="K251" i="6"/>
  <c r="K250" i="6"/>
  <c r="K249" i="6"/>
  <c r="K248" i="6"/>
  <c r="K247" i="6"/>
  <c r="K246" i="6"/>
  <c r="K245" i="6"/>
  <c r="K244" i="6"/>
  <c r="K243" i="6"/>
  <c r="K242" i="6"/>
  <c r="K241" i="6"/>
  <c r="K240" i="6"/>
  <c r="K239" i="6"/>
  <c r="K238" i="6"/>
  <c r="K237" i="6"/>
  <c r="K236" i="6"/>
  <c r="K235" i="6"/>
  <c r="K234" i="6"/>
  <c r="K233" i="6"/>
  <c r="K232" i="6"/>
  <c r="K231" i="6"/>
  <c r="K230" i="6"/>
  <c r="K229" i="6"/>
  <c r="K228" i="6"/>
  <c r="K227" i="6"/>
  <c r="K226" i="6"/>
  <c r="K225" i="6"/>
  <c r="K224" i="6"/>
  <c r="K223" i="6"/>
  <c r="K222" i="6"/>
  <c r="K221" i="6"/>
  <c r="K220" i="6"/>
  <c r="K219" i="6"/>
  <c r="K218" i="6"/>
  <c r="K217" i="6"/>
  <c r="K205" i="6"/>
  <c r="K216" i="6"/>
  <c r="K215" i="6"/>
  <c r="K214" i="6"/>
  <c r="K204" i="6"/>
  <c r="K213" i="6"/>
  <c r="K212" i="6"/>
  <c r="K203" i="6"/>
  <c r="K211" i="6"/>
  <c r="K210" i="6"/>
  <c r="K202" i="6"/>
  <c r="K209" i="6"/>
  <c r="K208" i="6"/>
  <c r="K201" i="6"/>
  <c r="K200" i="6"/>
  <c r="K207" i="6"/>
  <c r="K206" i="6"/>
  <c r="K199" i="6"/>
  <c r="K182" i="6"/>
  <c r="K198" i="6"/>
  <c r="K181" i="6"/>
  <c r="K197" i="6"/>
  <c r="K180" i="6"/>
  <c r="K196" i="6"/>
  <c r="K179" i="6"/>
  <c r="K178" i="6"/>
  <c r="K195" i="6"/>
  <c r="K177" i="6"/>
  <c r="K194" i="6"/>
  <c r="K193" i="6"/>
  <c r="K192" i="6"/>
  <c r="K191" i="6"/>
  <c r="K176" i="6"/>
  <c r="K190" i="6"/>
  <c r="K175" i="6"/>
  <c r="K189" i="6"/>
  <c r="K174" i="6"/>
  <c r="K173" i="6"/>
  <c r="K172" i="6"/>
  <c r="K188" i="6"/>
  <c r="K187" i="6"/>
  <c r="K186" i="6"/>
  <c r="K171" i="6"/>
  <c r="K185" i="6"/>
  <c r="K170" i="6"/>
  <c r="K184" i="6"/>
  <c r="K183" i="6"/>
  <c r="K166" i="6"/>
  <c r="K165" i="6"/>
  <c r="K169" i="6"/>
  <c r="K164" i="6"/>
  <c r="K168" i="6"/>
  <c r="K163" i="6"/>
  <c r="K167" i="6"/>
  <c r="K162" i="6"/>
  <c r="K161" i="6"/>
  <c r="K160" i="6"/>
  <c r="K159" i="6"/>
  <c r="K158" i="6"/>
  <c r="K156" i="6"/>
  <c r="K155" i="6"/>
  <c r="K154" i="6"/>
  <c r="K153" i="6"/>
  <c r="K152" i="6"/>
  <c r="K151" i="6"/>
  <c r="K150" i="6"/>
  <c r="K149" i="6"/>
  <c r="K148" i="6"/>
  <c r="K147" i="6"/>
  <c r="K146" i="6"/>
  <c r="K145" i="6"/>
  <c r="K144" i="6"/>
  <c r="K143" i="6"/>
  <c r="K142" i="6"/>
  <c r="K141" i="6"/>
  <c r="K140" i="6"/>
  <c r="K139" i="6"/>
  <c r="K138" i="6"/>
  <c r="K137" i="6"/>
  <c r="K136" i="6"/>
  <c r="K135" i="6"/>
  <c r="K134" i="6"/>
  <c r="K133" i="6"/>
  <c r="K132" i="6"/>
  <c r="K131" i="6"/>
  <c r="K130" i="6"/>
  <c r="K129" i="6"/>
  <c r="K128" i="6"/>
  <c r="K127" i="6"/>
  <c r="K126" i="6"/>
  <c r="K125" i="6"/>
  <c r="K124" i="6"/>
  <c r="K123" i="6"/>
  <c r="K122" i="6"/>
  <c r="K121" i="6"/>
  <c r="K120" i="6"/>
  <c r="K119" i="6"/>
  <c r="K118" i="6"/>
  <c r="K117" i="6"/>
  <c r="K116" i="6"/>
  <c r="K115" i="6"/>
  <c r="K114" i="6"/>
  <c r="K113" i="6"/>
  <c r="K112" i="6"/>
  <c r="K111" i="6"/>
  <c r="K110" i="6"/>
  <c r="K109" i="6"/>
  <c r="K108" i="6"/>
  <c r="K107" i="6"/>
  <c r="K106" i="6"/>
  <c r="K105" i="6"/>
  <c r="K104" i="6"/>
  <c r="K103" i="6"/>
  <c r="K102" i="6"/>
  <c r="K101" i="6"/>
  <c r="K100" i="6"/>
  <c r="K99" i="6"/>
  <c r="K98" i="6"/>
  <c r="K97" i="6"/>
  <c r="K96" i="6"/>
  <c r="K95" i="6"/>
  <c r="K94" i="6"/>
  <c r="K93" i="6"/>
  <c r="K92" i="6"/>
  <c r="K91" i="6"/>
  <c r="K90" i="6"/>
  <c r="K89" i="6"/>
  <c r="K88" i="6"/>
  <c r="K87" i="6"/>
  <c r="K86" i="6"/>
  <c r="K85" i="6"/>
  <c r="K84" i="6"/>
  <c r="K83" i="6"/>
  <c r="K82" i="6"/>
  <c r="K81" i="6"/>
  <c r="K80" i="6"/>
  <c r="K79" i="6"/>
  <c r="K78" i="6"/>
  <c r="K77" i="6"/>
  <c r="K76" i="6"/>
  <c r="K75" i="6"/>
  <c r="K74" i="6"/>
  <c r="K73" i="6"/>
  <c r="K72" i="6"/>
  <c r="K71" i="6"/>
  <c r="K70" i="6"/>
  <c r="K69" i="6"/>
  <c r="K68" i="6"/>
  <c r="K67" i="6"/>
  <c r="K66" i="6"/>
  <c r="K65" i="6"/>
  <c r="K64" i="6"/>
  <c r="K63" i="6"/>
  <c r="K62" i="6"/>
  <c r="K61" i="6"/>
  <c r="K60" i="6"/>
  <c r="K59" i="6"/>
  <c r="K58" i="6"/>
  <c r="K57" i="6"/>
  <c r="K56" i="6"/>
  <c r="K55" i="6"/>
  <c r="K54" i="6"/>
  <c r="K53" i="6"/>
  <c r="K52" i="6"/>
  <c r="K51" i="6"/>
  <c r="K50" i="6"/>
  <c r="K49" i="6"/>
  <c r="K48" i="6"/>
  <c r="K47" i="6"/>
  <c r="K46" i="6"/>
  <c r="K45" i="6"/>
  <c r="K44" i="6"/>
  <c r="K43" i="6"/>
  <c r="K42" i="6"/>
  <c r="K41" i="6"/>
  <c r="K40" i="6"/>
  <c r="K39" i="6"/>
  <c r="K38" i="6"/>
  <c r="K37" i="6"/>
  <c r="K36" i="6"/>
  <c r="K35" i="6"/>
  <c r="K34" i="6"/>
  <c r="K33" i="6"/>
  <c r="K32" i="6"/>
  <c r="K31" i="6"/>
  <c r="K30" i="6"/>
  <c r="K29" i="6"/>
  <c r="K28" i="6"/>
  <c r="K27" i="6"/>
  <c r="K26" i="6"/>
  <c r="K25" i="6"/>
  <c r="K24" i="6"/>
  <c r="K23" i="6"/>
  <c r="K22" i="6"/>
  <c r="K21" i="6"/>
  <c r="K20" i="6"/>
  <c r="K19" i="6"/>
  <c r="K18" i="6"/>
  <c r="K17" i="6"/>
  <c r="K16" i="6"/>
  <c r="K15" i="6"/>
  <c r="K14" i="6"/>
  <c r="K13" i="6"/>
  <c r="K12" i="6"/>
  <c r="K11" i="6"/>
  <c r="K10" i="6"/>
  <c r="K9" i="6"/>
  <c r="K8" i="6"/>
  <c r="K7" i="6"/>
  <c r="K6" i="6"/>
  <c r="K5" i="6"/>
  <c r="K4" i="6"/>
  <c r="K3" i="6"/>
  <c r="K2" i="6"/>
  <c r="D27" i="11"/>
  <c r="C27" i="11"/>
  <c r="D26" i="11"/>
  <c r="C26" i="11"/>
  <c r="D25" i="11"/>
  <c r="C25" i="11"/>
  <c r="D24" i="11"/>
  <c r="C24" i="11"/>
  <c r="D18" i="11" a="1"/>
  <c r="D18" i="11" s="1"/>
  <c r="D17" i="11" a="1"/>
  <c r="D17" i="11" s="1"/>
  <c r="E16" i="11" a="1"/>
  <c r="E16" i="11" s="1"/>
  <c r="D16" i="11"/>
  <c r="D16" i="11" a="1"/>
  <c r="C16" i="11"/>
  <c r="E15" i="11" a="1"/>
  <c r="E15" i="11" s="1"/>
  <c r="D15" i="11"/>
  <c r="D15" i="11" a="1"/>
  <c r="C15" i="11"/>
  <c r="D14" i="11" a="1"/>
  <c r="D14" i="11" s="1"/>
  <c r="N13" i="11"/>
  <c r="K13" i="11" a="1"/>
  <c r="K13" i="11" s="1"/>
  <c r="J13" i="11" a="1"/>
  <c r="J13" i="11" s="1"/>
  <c r="I13" i="11"/>
  <c r="H13" i="11"/>
  <c r="H13" i="11" a="1"/>
  <c r="G13" i="11"/>
  <c r="F13" i="11"/>
  <c r="E13" i="11"/>
  <c r="E13" i="11" a="1"/>
  <c r="D13" i="11"/>
  <c r="D13" i="11" a="1"/>
  <c r="C13" i="11"/>
  <c r="N12" i="11"/>
  <c r="K12" i="11" a="1"/>
  <c r="K12" i="11" s="1"/>
  <c r="J12" i="11" a="1"/>
  <c r="J12" i="11" s="1"/>
  <c r="I12" i="11"/>
  <c r="H12" i="11"/>
  <c r="H12" i="11" a="1"/>
  <c r="G12" i="11"/>
  <c r="F12" i="11"/>
  <c r="E12" i="11"/>
  <c r="D12" i="11"/>
  <c r="D12" i="11" a="1"/>
  <c r="C12" i="11"/>
  <c r="N11" i="11"/>
  <c r="K11" i="11" a="1"/>
  <c r="K11" i="11" s="1"/>
  <c r="J11" i="11" a="1"/>
  <c r="J11" i="11" s="1"/>
  <c r="I11" i="11"/>
  <c r="H11" i="11"/>
  <c r="H11" i="11" a="1"/>
  <c r="G11" i="11"/>
  <c r="F11" i="11"/>
  <c r="E11" i="11"/>
  <c r="E11" i="11" a="1"/>
  <c r="D11" i="11"/>
  <c r="D11" i="11" a="1"/>
  <c r="C11" i="11"/>
  <c r="N10" i="11"/>
  <c r="K10" i="11" a="1"/>
  <c r="K10" i="11" s="1"/>
  <c r="J10" i="11" a="1"/>
  <c r="J10" i="11" s="1"/>
  <c r="I10" i="11"/>
  <c r="H10" i="11"/>
  <c r="H10" i="11" a="1"/>
  <c r="G10" i="11"/>
  <c r="F10" i="11"/>
  <c r="E10" i="11"/>
  <c r="E10" i="11" a="1"/>
  <c r="D10" i="11"/>
  <c r="D10" i="11" a="1"/>
  <c r="C10" i="11"/>
  <c r="N9" i="11"/>
  <c r="K9" i="11" a="1"/>
  <c r="K9" i="11" s="1"/>
  <c r="J9" i="11" a="1"/>
  <c r="J9" i="11" s="1"/>
  <c r="I9" i="11"/>
  <c r="H9" i="11"/>
  <c r="H9" i="11" a="1"/>
  <c r="G9" i="11"/>
  <c r="F9" i="11"/>
  <c r="E9" i="11"/>
  <c r="E9" i="11" a="1"/>
  <c r="D9" i="11"/>
  <c r="D9" i="11" a="1"/>
  <c r="C9" i="11"/>
  <c r="M10" i="11" l="1"/>
  <c r="L10" i="11"/>
  <c r="M13" i="11"/>
  <c r="L13" i="11"/>
  <c r="M11" i="11"/>
  <c r="L11" i="11"/>
  <c r="L12" i="11"/>
  <c r="M12" i="11"/>
  <c r="C17" i="11"/>
  <c r="E17" i="11" a="1"/>
  <c r="E17" i="11" s="1"/>
  <c r="C18" i="11"/>
  <c r="E18" i="11" a="1"/>
  <c r="E18" i="11" s="1"/>
  <c r="M9" i="11"/>
  <c r="L9" i="11"/>
  <c r="E14" i="11" a="1"/>
  <c r="E14" i="11" s="1"/>
  <c r="C14" i="11"/>
  <c r="D29" i="11"/>
  <c r="C29" i="11" s="1"/>
  <c r="J15" i="11" a="1"/>
  <c r="J15" i="11" s="1"/>
  <c r="G15" i="11"/>
  <c r="N15" i="11"/>
  <c r="K15" i="11" a="1"/>
  <c r="K15" i="11" s="1"/>
  <c r="I15" i="11"/>
  <c r="F15" i="11"/>
  <c r="H15" i="11" a="1"/>
  <c r="H15" i="11" s="1"/>
  <c r="I16" i="11"/>
  <c r="F16" i="11"/>
  <c r="H16" i="11" a="1"/>
  <c r="H16" i="11" s="1"/>
  <c r="D30" i="11"/>
  <c r="C30" i="11" s="1"/>
  <c r="N16" i="11"/>
  <c r="K16" i="11" a="1"/>
  <c r="K16" i="11" s="1"/>
  <c r="J16" i="11" a="1"/>
  <c r="J16" i="11" s="1"/>
  <c r="G16" i="11"/>
  <c r="H14" i="11" l="1" a="1"/>
  <c r="H14" i="11" s="1"/>
  <c r="I14" i="11"/>
  <c r="F14" i="11"/>
  <c r="D28" i="11"/>
  <c r="C28" i="11" s="1"/>
  <c r="J14" i="11" a="1"/>
  <c r="J14" i="11" s="1"/>
  <c r="G14" i="11"/>
  <c r="N14" i="11"/>
  <c r="K14" i="11" a="1"/>
  <c r="K14" i="11" s="1"/>
  <c r="N18" i="11"/>
  <c r="K18" i="11" a="1"/>
  <c r="K18" i="11" s="1"/>
  <c r="H18" i="11" a="1"/>
  <c r="H18" i="11" s="1"/>
  <c r="D32" i="11"/>
  <c r="C32" i="11" s="1"/>
  <c r="J18" i="11" a="1"/>
  <c r="J18" i="11" s="1"/>
  <c r="G18" i="11"/>
  <c r="I18" i="11"/>
  <c r="F18" i="11"/>
  <c r="L15" i="11"/>
  <c r="M15" i="11"/>
  <c r="M16" i="11"/>
  <c r="L16" i="11"/>
  <c r="D31" i="11"/>
  <c r="C31" i="11" s="1"/>
  <c r="I17" i="11"/>
  <c r="F17" i="11"/>
  <c r="N17" i="11"/>
  <c r="K17" i="11" a="1"/>
  <c r="K17" i="11" s="1"/>
  <c r="J17" i="11" a="1"/>
  <c r="J17" i="11" s="1"/>
  <c r="G17" i="11"/>
  <c r="H17" i="11" a="1"/>
  <c r="H17" i="11" s="1"/>
  <c r="L17" i="11" l="1"/>
  <c r="M17" i="11"/>
  <c r="I19" i="11"/>
  <c r="M18" i="11"/>
  <c r="L18" i="11"/>
  <c r="M14" i="11"/>
  <c r="L14" i="11"/>
  <c r="J19" i="11"/>
  <c r="M19" i="11" l="1"/>
  <c r="L19" i="11"/>
  <c r="H24" i="11"/>
  <c r="I24" i="11"/>
  <c r="F24" i="11"/>
  <c r="E24" i="11"/>
  <c r="E24" i="11" a="1"/>
</calcChain>
</file>

<file path=xl/sharedStrings.xml><?xml version="1.0" encoding="utf-8"?>
<sst xmlns="http://schemas.openxmlformats.org/spreadsheetml/2006/main" count="9519" uniqueCount="2668">
  <si>
    <t>N° DA</t>
  </si>
  <si>
    <t xml:space="preserve">N° CDE </t>
  </si>
  <si>
    <t>INTITULE</t>
  </si>
  <si>
    <t>FOURNISSEUR</t>
  </si>
  <si>
    <t>Imputation</t>
  </si>
  <si>
    <t>XEROX</t>
  </si>
  <si>
    <t>S03015010</t>
  </si>
  <si>
    <t>F60072</t>
  </si>
  <si>
    <t>-</t>
  </si>
  <si>
    <t>F60031</t>
  </si>
  <si>
    <t>CANON</t>
  </si>
  <si>
    <t>f60031</t>
  </si>
  <si>
    <t>CP BOURG</t>
  </si>
  <si>
    <t>DAUPHIN</t>
  </si>
  <si>
    <t>F60064</t>
  </si>
  <si>
    <t>CHUBB</t>
  </si>
  <si>
    <t>MAIL FINANCE</t>
  </si>
  <si>
    <t>VIDELIO</t>
  </si>
  <si>
    <t>DATE DE DEBUT</t>
  </si>
  <si>
    <t>F60036</t>
  </si>
  <si>
    <t>CHRONOPOST</t>
  </si>
  <si>
    <t>GESTIVERT</t>
  </si>
  <si>
    <t>CONTRAT SECURITE ET SURETE</t>
  </si>
  <si>
    <t>GORON</t>
  </si>
  <si>
    <t>NEOPOST</t>
  </si>
  <si>
    <t>SAMSIC</t>
  </si>
  <si>
    <t>SOCOTEC</t>
  </si>
  <si>
    <t>Multi imputation</t>
  </si>
  <si>
    <t>SODEXO</t>
  </si>
  <si>
    <t>DATE DE FIN ou de LIVRAISON</t>
  </si>
  <si>
    <t>Code Immob.</t>
  </si>
  <si>
    <t>Commodity
Codes</t>
  </si>
  <si>
    <t>Sole
Supplier</t>
  </si>
  <si>
    <t>Location Longue Durée Véhicules de Sté</t>
  </si>
  <si>
    <t>ALD AUTOMOTIVE</t>
  </si>
  <si>
    <t>f60036</t>
  </si>
  <si>
    <t>S03010025</t>
  </si>
  <si>
    <t>S03010005</t>
  </si>
  <si>
    <t>X</t>
  </si>
  <si>
    <t>CHÂTEAU D'EAU
EDEN</t>
  </si>
  <si>
    <t>F82260</t>
  </si>
  <si>
    <t>S03030015</t>
  </si>
  <si>
    <t>CHUBB 
(SICLI)</t>
  </si>
  <si>
    <t>S03015005</t>
  </si>
  <si>
    <r>
      <rPr>
        <strike/>
        <sz val="8"/>
        <rFont val="Arial"/>
        <family val="2"/>
      </rPr>
      <t xml:space="preserve">105000
</t>
    </r>
    <r>
      <rPr>
        <sz val="8"/>
        <rFont val="Arial"/>
        <family val="2"/>
      </rPr>
      <t>166000</t>
    </r>
  </si>
  <si>
    <t>AO Maintenance, visite de vérification et d'entretien du système de Sécurité incendie du Bâtiment ENERGIES</t>
  </si>
  <si>
    <r>
      <rPr>
        <strike/>
        <sz val="8"/>
        <rFont val="Arial"/>
        <family val="2"/>
      </rPr>
      <t>105000</t>
    </r>
    <r>
      <rPr>
        <sz val="8"/>
        <rFont val="Arial"/>
        <family val="2"/>
      </rPr>
      <t xml:space="preserve">
</t>
    </r>
    <r>
      <rPr>
        <strike/>
        <sz val="8"/>
        <rFont val="Arial"/>
        <family val="2"/>
      </rPr>
      <t>140 000</t>
    </r>
    <r>
      <rPr>
        <sz val="8"/>
        <rFont val="Arial"/>
        <family val="2"/>
      </rPr>
      <t xml:space="preserve">
166 000</t>
    </r>
  </si>
  <si>
    <r>
      <rPr>
        <strike/>
        <sz val="8"/>
        <rFont val="Arial"/>
        <family val="2"/>
      </rPr>
      <t>31/03/2019</t>
    </r>
    <r>
      <rPr>
        <sz val="8"/>
        <rFont val="Arial"/>
        <family val="2"/>
      </rPr>
      <t xml:space="preserve">
31/03/2020</t>
    </r>
  </si>
  <si>
    <r>
      <rPr>
        <strike/>
        <sz val="8"/>
        <rFont val="Arial"/>
        <family val="2"/>
      </rPr>
      <t>85000</t>
    </r>
    <r>
      <rPr>
        <sz val="8"/>
        <rFont val="Arial"/>
        <family val="2"/>
      </rPr>
      <t xml:space="preserve">
88 000</t>
    </r>
  </si>
  <si>
    <t>AO Maintenance, visite de vérification et d'entretien du système de Sécurité incendie du Bâtiment SYNERGIES</t>
  </si>
  <si>
    <r>
      <rPr>
        <strike/>
        <sz val="8"/>
        <rFont val="Arial"/>
        <family val="2"/>
      </rPr>
      <t>85000</t>
    </r>
    <r>
      <rPr>
        <sz val="8"/>
        <rFont val="Arial"/>
        <family val="2"/>
      </rPr>
      <t xml:space="preserve">
</t>
    </r>
    <r>
      <rPr>
        <strike/>
        <sz val="8"/>
        <rFont val="Arial"/>
        <family val="2"/>
      </rPr>
      <t>114 000</t>
    </r>
    <r>
      <rPr>
        <sz val="8"/>
        <rFont val="Arial"/>
        <family val="2"/>
      </rPr>
      <t xml:space="preserve">
88 000 </t>
    </r>
  </si>
  <si>
    <t>Courrier express national</t>
  </si>
  <si>
    <t>S03005060</t>
  </si>
  <si>
    <t>S03005010</t>
  </si>
  <si>
    <t>Contrôle d'accès</t>
  </si>
  <si>
    <t>CLASS CARDS</t>
  </si>
  <si>
    <t>S030115005</t>
  </si>
  <si>
    <t>Badges jaunes sans cadre photo</t>
  </si>
  <si>
    <t>AO contrat Restauration</t>
  </si>
  <si>
    <t>COMPASS GROUP France (Eurest)</t>
  </si>
  <si>
    <t>Maintenance Contrôle d'Accès &amp; Main d'œuvre/Déplacement</t>
  </si>
  <si>
    <t>DELTA SECURITY</t>
  </si>
  <si>
    <t>Contrat Courrier International</t>
  </si>
  <si>
    <t>DHL</t>
  </si>
  <si>
    <t>S02420015</t>
  </si>
  <si>
    <t>Conciergerie d'Entreprise</t>
  </si>
  <si>
    <t>EASYLIFE TANDEM</t>
  </si>
  <si>
    <t>S03005015</t>
  </si>
  <si>
    <t>AO FOURNITURE D'ELECTRICITE</t>
  </si>
  <si>
    <t>EDF</t>
  </si>
  <si>
    <t>EUREST</t>
  </si>
  <si>
    <t>CARTES DE VISITE</t>
  </si>
  <si>
    <t>EUROCOPIE</t>
  </si>
  <si>
    <t>M03825010</t>
  </si>
  <si>
    <t>CONTRAT ENTRETIEN
 DES ESPACES VERTS</t>
  </si>
  <si>
    <t>GESTIVERT ENVIRONNEMENT</t>
  </si>
  <si>
    <t>JARRE SECURITE</t>
  </si>
  <si>
    <t>Fourn./Pose panneau signalétique
 extérieur Energies (2 demi-caisson)</t>
  </si>
  <si>
    <t>JC DECAUX</t>
  </si>
  <si>
    <t>S03005030</t>
  </si>
  <si>
    <t>Fourn./Pose panneau signalétique
 extérieur Synergies (1 demi-caisson)</t>
  </si>
  <si>
    <t>Maintenance ascenseurs Energies</t>
  </si>
  <si>
    <t>KONE.SA</t>
  </si>
  <si>
    <t>S03010010</t>
  </si>
  <si>
    <t>Maintenance ascenseurs Synergies</t>
  </si>
  <si>
    <t>Location de bennes</t>
  </si>
  <si>
    <t>LA CORBEILLE BLEUE</t>
  </si>
  <si>
    <t>Traitement des dechets
ENERGIES</t>
  </si>
  <si>
    <t>01.10.2014</t>
  </si>
  <si>
    <t>30.09.2019</t>
  </si>
  <si>
    <t>S03045005</t>
  </si>
  <si>
    <t>Traitement des dechets
SYNERGIES</t>
  </si>
  <si>
    <t>Remise et collecte du courrier</t>
  </si>
  <si>
    <t>LA POSTE</t>
  </si>
  <si>
    <t>Y</t>
  </si>
  <si>
    <t>Affranchissement</t>
  </si>
  <si>
    <t>Contrat de location du logiciel MAS</t>
  </si>
  <si>
    <r>
      <rPr>
        <strike/>
        <sz val="8"/>
        <rFont val="Arial"/>
        <family val="2"/>
      </rPr>
      <t>01/09/2015</t>
    </r>
    <r>
      <rPr>
        <sz val="8"/>
        <rFont val="Arial"/>
        <family val="2"/>
      </rPr>
      <t xml:space="preserve">
01/02/2016</t>
    </r>
  </si>
  <si>
    <r>
      <rPr>
        <strike/>
        <sz val="8"/>
        <rFont val="Arial"/>
        <family val="2"/>
      </rPr>
      <t>31/12/2021</t>
    </r>
    <r>
      <rPr>
        <sz val="8"/>
        <rFont val="Arial"/>
        <family val="2"/>
      </rPr>
      <t xml:space="preserve">
31/01/2021</t>
    </r>
  </si>
  <si>
    <t>Machine à affranchir</t>
  </si>
  <si>
    <t xml:space="preserve"> Contrat Prestation coursier</t>
  </si>
  <si>
    <t>NOVEA</t>
  </si>
  <si>
    <t>AO  Fournitures de bureau</t>
  </si>
  <si>
    <t>OFFICE DEPOT BS</t>
  </si>
  <si>
    <t>M03805010</t>
  </si>
  <si>
    <t>CONTRAT MULTISERVICES</t>
  </si>
  <si>
    <t>PHONE REGIE</t>
  </si>
  <si>
    <t>PORTAFEU</t>
  </si>
  <si>
    <t>x</t>
  </si>
  <si>
    <t>f60064</t>
  </si>
  <si>
    <t>Vérification &amp; maintenance 
des portes coupe-feu</t>
  </si>
  <si>
    <t>71   068 776,00</t>
  </si>
  <si>
    <t xml:space="preserve">Loyers/Charges/Taxes </t>
  </si>
  <si>
    <t>RREEF Investment Gmbh</t>
  </si>
  <si>
    <t>CONTRAT APERTURE / MOUVEMENTS / TRANSFERTS</t>
  </si>
  <si>
    <t>CONTRAT DE MAINTENANCE MULTITECHNIQUE</t>
  </si>
  <si>
    <t>Tampons encreurs</t>
  </si>
  <si>
    <t>TIMYX</t>
  </si>
  <si>
    <t>Location Longue durée véhicules automobiles et Prestations de services associés</t>
  </si>
  <si>
    <t>SOCIETE</t>
  </si>
  <si>
    <t>MONTANT HT
en €</t>
  </si>
  <si>
    <t>N° SES</t>
  </si>
  <si>
    <t>DATE 
FACTURE</t>
  </si>
  <si>
    <t>DATE 
RECEPTION
COMPTA</t>
  </si>
  <si>
    <t>DATE 
RECEPTION
SGX</t>
  </si>
  <si>
    <t>DATE SES</t>
  </si>
  <si>
    <t>BAT.</t>
  </si>
  <si>
    <t>AEGE CONCEPT</t>
  </si>
  <si>
    <t>F141102505</t>
  </si>
  <si>
    <t>F141102558</t>
  </si>
  <si>
    <t>?</t>
  </si>
  <si>
    <t>F141202670</t>
  </si>
  <si>
    <t>F151000674</t>
  </si>
  <si>
    <t>F160401106</t>
  </si>
  <si>
    <t>AMT</t>
  </si>
  <si>
    <t>F60031 à refacturer sur Kaombo</t>
  </si>
  <si>
    <t>BD COM INGENIERIE</t>
  </si>
  <si>
    <t>FA140908</t>
  </si>
  <si>
    <t>FA141009</t>
  </si>
  <si>
    <t>FA141106</t>
  </si>
  <si>
    <t>FA141123</t>
  </si>
  <si>
    <t>BNP PARIBAS</t>
  </si>
  <si>
    <t>0012513-14000003</t>
  </si>
  <si>
    <t>0012513-14000004</t>
  </si>
  <si>
    <t>0012513-14000006</t>
  </si>
  <si>
    <t>0012513-14000007</t>
  </si>
  <si>
    <t>0012513-14000009</t>
  </si>
  <si>
    <t>0012513-14000010</t>
  </si>
  <si>
    <t>AVOIR</t>
  </si>
  <si>
    <t>N/A</t>
  </si>
  <si>
    <t>0012513-14000011</t>
  </si>
  <si>
    <t>0012513-14000013</t>
  </si>
  <si>
    <t>1002409022
1002297403</t>
  </si>
  <si>
    <t>0012513-15000001</t>
  </si>
  <si>
    <t>0012513-14000014</t>
  </si>
  <si>
    <t>30675073
30780513
30780513</t>
  </si>
  <si>
    <t>1002070641
1002210326
1002297403</t>
  </si>
  <si>
    <t>0012513-15000004</t>
  </si>
  <si>
    <t>1002554008
1002488641</t>
  </si>
  <si>
    <t>0012513-15000005</t>
  </si>
  <si>
    <t>0012513-15000008</t>
  </si>
  <si>
    <t>1002655435
1002488641
1002579531</t>
  </si>
  <si>
    <t>0012513-15000010</t>
  </si>
  <si>
    <t>Reliquat 1002579531</t>
  </si>
  <si>
    <t>0012513-15000011</t>
  </si>
  <si>
    <t>1002735293
Reliquat 1002579531</t>
  </si>
  <si>
    <t>0012513-15000013</t>
  </si>
  <si>
    <t>1002769907
Reliquat 1002579531</t>
  </si>
  <si>
    <t>05/10/105</t>
  </si>
  <si>
    <t>0012513-15000014</t>
  </si>
  <si>
    <t>0012513-16000001</t>
  </si>
  <si>
    <t>0012513-16000003</t>
  </si>
  <si>
    <t>0012513-16000004</t>
  </si>
  <si>
    <t>Loyer du 2e trimestre 2016</t>
  </si>
  <si>
    <t>0012513-16000007</t>
  </si>
  <si>
    <t>Loyer du 3e trimestre 2016</t>
  </si>
  <si>
    <t>0012513-16000011</t>
  </si>
  <si>
    <t>Taxe Foncière 2016</t>
  </si>
  <si>
    <t>0012513-16000009</t>
  </si>
  <si>
    <t>non reçue</t>
  </si>
  <si>
    <t>Loyer du 4e trimestre 2016</t>
  </si>
  <si>
    <t>0012513-16000012</t>
  </si>
  <si>
    <t>30982535
31066461</t>
  </si>
  <si>
    <t>1003066591 pour 23 565 €
1003066593 pour 1 135,05 €</t>
  </si>
  <si>
    <t>Solde Assurance 2016</t>
  </si>
  <si>
    <t>0012513-17000001</t>
  </si>
  <si>
    <t xml:space="preserve">F60064 </t>
  </si>
  <si>
    <t>Loyer du 1er trimestre 2017</t>
  </si>
  <si>
    <t>0012513-17000003</t>
  </si>
  <si>
    <t>rappel provisions T1</t>
  </si>
  <si>
    <t>0012513-17000005</t>
  </si>
  <si>
    <t>Loyer du 2nd trimestre 2017</t>
  </si>
  <si>
    <t>BOUYGUES ENERGIES SERVICES</t>
  </si>
  <si>
    <t>1002157313
1002012332</t>
  </si>
  <si>
    <t>50% F60031 - 50% F60064</t>
  </si>
  <si>
    <t>1002167351
1002071903
1002100366</t>
  </si>
  <si>
    <t>1002258361
1002100366
1002177116
1002218573
1002218581
1002218673</t>
  </si>
  <si>
    <t>1002363004
1002218673
1002309987
1002332790</t>
  </si>
  <si>
    <t>1002377535
1002218673
1002363028</t>
  </si>
  <si>
    <t>1002437721
1002363028</t>
  </si>
  <si>
    <t>1002674210
1002363028
1002556419</t>
  </si>
  <si>
    <r>
      <t xml:space="preserve">1002847253
Reliquat 1002556419 </t>
    </r>
    <r>
      <rPr>
        <sz val="8"/>
        <rFont val="Arial"/>
        <family val="2"/>
      </rPr>
      <t>pour 0,09 cts</t>
    </r>
  </si>
  <si>
    <t>CBRE</t>
  </si>
  <si>
    <t>58BR2-14-000936</t>
  </si>
  <si>
    <t>58BR2-14-001194</t>
  </si>
  <si>
    <t>58BR2-14-001195</t>
  </si>
  <si>
    <t>1002377526
+ bon bleu = 1,5</t>
  </si>
  <si>
    <t>CHÂTEAU D'EAU</t>
  </si>
  <si>
    <t>31/02964664</t>
  </si>
  <si>
    <t>1002196368
1002040773
1002139308</t>
  </si>
  <si>
    <t>31/02967097</t>
  </si>
  <si>
    <t>1002190111
1002040773</t>
  </si>
  <si>
    <t>31/02993927</t>
  </si>
  <si>
    <t>1002210359
1002139308</t>
  </si>
  <si>
    <t>31/02993928</t>
  </si>
  <si>
    <t>31/03024208</t>
  </si>
  <si>
    <t>1002238739
1002139308</t>
  </si>
  <si>
    <t>31/03025883</t>
  </si>
  <si>
    <t>31/03046403</t>
  </si>
  <si>
    <t>31/03048628</t>
  </si>
  <si>
    <t>31/03070297</t>
  </si>
  <si>
    <t>31/03072393</t>
  </si>
  <si>
    <t>31/03093337</t>
  </si>
  <si>
    <t>31/03095865</t>
  </si>
  <si>
    <t>31/03129379</t>
  </si>
  <si>
    <t>1002368517
1002305395</t>
  </si>
  <si>
    <t>31/03130938</t>
  </si>
  <si>
    <t>31/03147476</t>
  </si>
  <si>
    <t>1002409047
1002368515</t>
  </si>
  <si>
    <t>31/03149138</t>
  </si>
  <si>
    <t>1002409061
1002282057
1002305388
1002282834</t>
  </si>
  <si>
    <t>31/03176257</t>
  </si>
  <si>
    <t>1002412530
1002282834
1002139308</t>
  </si>
  <si>
    <t>31/03177746</t>
  </si>
  <si>
    <t>1002412612
1002210356
1002238762
1002368515</t>
  </si>
  <si>
    <t>31/03201281</t>
  </si>
  <si>
    <t>30811895
30691991
30811895
30811895</t>
  </si>
  <si>
    <t>1002493687
1002139330
1002457824
1002493691</t>
  </si>
  <si>
    <t>Passée sur F60031 - plus d'argent sur F60064</t>
  </si>
  <si>
    <t>31/03202831</t>
  </si>
  <si>
    <t>31/03222979</t>
  </si>
  <si>
    <t>1002466091
1002368515
1002341164
1002457824</t>
  </si>
  <si>
    <t>31/03226582</t>
  </si>
  <si>
    <t>30811895
30811881
30692010</t>
  </si>
  <si>
    <t>1002493465
1002305395
1002139308</t>
  </si>
  <si>
    <t>31/03243029</t>
  </si>
  <si>
    <t>1002501102
1002493687</t>
  </si>
  <si>
    <t>31/03245211</t>
  </si>
  <si>
    <t>31/03270675</t>
  </si>
  <si>
    <t>31/03272587</t>
  </si>
  <si>
    <t>31/03293187</t>
  </si>
  <si>
    <t>31/03297368</t>
  </si>
  <si>
    <t>31/03314923</t>
  </si>
  <si>
    <t>1002578961
1002545800</t>
  </si>
  <si>
    <t>31/03321193</t>
  </si>
  <si>
    <t>1002545822
1002553709
1002610325</t>
  </si>
  <si>
    <t>31/03348764</t>
  </si>
  <si>
    <t>31/03347519</t>
  </si>
  <si>
    <t>1002631796</t>
  </si>
  <si>
    <t>31/03370083</t>
  </si>
  <si>
    <t>1002655330
1002553709 1002631774</t>
  </si>
  <si>
    <t>31/03368890</t>
  </si>
  <si>
    <t>1002655350
1002578903
1002631796</t>
  </si>
  <si>
    <t>31/03398107</t>
  </si>
  <si>
    <t>31/03398767</t>
  </si>
  <si>
    <t>31/03426075</t>
  </si>
  <si>
    <t>31/03425687</t>
  </si>
  <si>
    <t>31/03436503</t>
  </si>
  <si>
    <t>31/03470441</t>
  </si>
  <si>
    <t>31/03469910</t>
  </si>
  <si>
    <t>30/00545727</t>
  </si>
  <si>
    <t>30/00545726</t>
  </si>
  <si>
    <t>31/03495393</t>
  </si>
  <si>
    <t>31/03495073</t>
  </si>
  <si>
    <t>31/03507252</t>
  </si>
  <si>
    <t>1002842615
Reliquat 1002703736
Reliquat 1002732081
Reliquat 1002750747
Reliquat 1002788670
Reliquat 1002788678
Reliquat 1002788683
Reliquat 1002803600</t>
  </si>
  <si>
    <t>31/03516547</t>
  </si>
  <si>
    <t>1002843423
Reliquat 1002703736
Reliquat 1002750658
Reliquat 10027888668
Reliquat 1002803598</t>
  </si>
  <si>
    <t>31/03538425</t>
  </si>
  <si>
    <t>31/03537850</t>
  </si>
  <si>
    <t>Erronée Demander un avoir =&gt; ok</t>
  </si>
  <si>
    <t>31/03553430</t>
  </si>
  <si>
    <t>1002871117 pour 576€
Reliquat 1002803598 pour 3,60€
Reliquat 1002871021 pour 0,60€</t>
  </si>
  <si>
    <t>31/03552890</t>
  </si>
  <si>
    <t>31/03582941</t>
  </si>
  <si>
    <t>31/03582541</t>
  </si>
  <si>
    <t>31/03609387</t>
  </si>
  <si>
    <t>31/03609757</t>
  </si>
  <si>
    <t>31/03623681</t>
  </si>
  <si>
    <t>31/03632750</t>
  </si>
  <si>
    <t>31/03652651</t>
  </si>
  <si>
    <t>31/03652944</t>
  </si>
  <si>
    <t>31/03675136</t>
  </si>
  <si>
    <t>66/00205086</t>
  </si>
  <si>
    <t>66/00207784</t>
  </si>
  <si>
    <t>31/03702890</t>
  </si>
  <si>
    <t>66/00207738</t>
  </si>
  <si>
    <t>66/00209760</t>
  </si>
  <si>
    <t>66/00209677</t>
  </si>
  <si>
    <t>31/03745635</t>
  </si>
  <si>
    <t>66/00211710</t>
  </si>
  <si>
    <t>31/03770292</t>
  </si>
  <si>
    <t>66/00214391</t>
  </si>
  <si>
    <t>66/00214353</t>
  </si>
  <si>
    <t>31/03791290</t>
  </si>
  <si>
    <t>66/00216062</t>
  </si>
  <si>
    <t>66/00216102</t>
  </si>
  <si>
    <t>66/00218147</t>
  </si>
  <si>
    <t>66/00218247</t>
  </si>
  <si>
    <t>31/03812566</t>
  </si>
  <si>
    <t>66/00221121</t>
  </si>
  <si>
    <t>66/00221155</t>
  </si>
  <si>
    <t>07309423</t>
  </si>
  <si>
    <t>1002210371
Avoir 01457771
1002070585
1002153846</t>
  </si>
  <si>
    <t>07343413</t>
  </si>
  <si>
    <t>07377489</t>
  </si>
  <si>
    <t>07411359</t>
  </si>
  <si>
    <t>1002297120
1002153846
1002177104
1002238778
1002259478</t>
  </si>
  <si>
    <t>07444564</t>
  </si>
  <si>
    <t>07478532</t>
  </si>
  <si>
    <t>07511985</t>
  </si>
  <si>
    <t>07542711</t>
  </si>
  <si>
    <t>07576379</t>
  </si>
  <si>
    <t>1002448672
1002259478
1002332798
1002355501
1002377513
1002403404</t>
  </si>
  <si>
    <t>07610672</t>
  </si>
  <si>
    <t>1002484397
1002403404</t>
  </si>
  <si>
    <t>07644027</t>
  </si>
  <si>
    <t>1002507065
1002403404</t>
  </si>
  <si>
    <t>07678195</t>
  </si>
  <si>
    <t>07711655</t>
  </si>
  <si>
    <t>1002508073</t>
  </si>
  <si>
    <t>F60031/F60064</t>
  </si>
  <si>
    <t>07745115</t>
  </si>
  <si>
    <t>1002602732</t>
  </si>
  <si>
    <t>07779293</t>
  </si>
  <si>
    <t>1002633866</t>
  </si>
  <si>
    <t>07813234</t>
  </si>
  <si>
    <t>1002655387</t>
  </si>
  <si>
    <t>07846286</t>
  </si>
  <si>
    <t>1002703721</t>
  </si>
  <si>
    <t>08881105</t>
  </si>
  <si>
    <t>1002725619</t>
  </si>
  <si>
    <t>07915107</t>
  </si>
  <si>
    <t>1002752069</t>
  </si>
  <si>
    <t>07946553</t>
  </si>
  <si>
    <t>1002777213</t>
  </si>
  <si>
    <t>07980504</t>
  </si>
  <si>
    <t>1002806234</t>
  </si>
  <si>
    <t>08015298</t>
  </si>
  <si>
    <t>1002843735
Reliquat 1002578073
Reliquat 1002602732
Reliquat 1002703721
Reliquat 1002806234</t>
  </si>
  <si>
    <t>08049593</t>
  </si>
  <si>
    <t>1002861356 pour 2125€
Reliquat 1002578073 pour 1,22€
Reliquat 1002602732 pour 18,37€</t>
  </si>
  <si>
    <t>08084569</t>
  </si>
  <si>
    <t>1002877376 pour 1 875€
Reliquat 1002602732 pour 2,74€
Reliquat 1002703721 pour 3,16€</t>
  </si>
  <si>
    <t>08118915</t>
  </si>
  <si>
    <t>1002902477 pour 1775€
Reliquat 1002703721 pour 2,14€</t>
  </si>
  <si>
    <t>08153472</t>
  </si>
  <si>
    <t>1002920726</t>
  </si>
  <si>
    <t>08188493</t>
  </si>
  <si>
    <t>1002942504</t>
  </si>
  <si>
    <t>08222910</t>
  </si>
  <si>
    <t>1002965112</t>
  </si>
  <si>
    <t>08257439</t>
  </si>
  <si>
    <t>1002993112</t>
  </si>
  <si>
    <t>30/06/206</t>
  </si>
  <si>
    <t>08292696</t>
  </si>
  <si>
    <t>1003023842</t>
  </si>
  <si>
    <t>08326421</t>
  </si>
  <si>
    <t>1003028891</t>
  </si>
  <si>
    <t>08358896</t>
  </si>
  <si>
    <t>1003049091</t>
  </si>
  <si>
    <t>08393436</t>
  </si>
  <si>
    <t>1003072801</t>
  </si>
  <si>
    <t>08427995</t>
  </si>
  <si>
    <t>1003097862</t>
  </si>
  <si>
    <t>08462715</t>
  </si>
  <si>
    <t>1003115951</t>
  </si>
  <si>
    <t>08497337</t>
  </si>
  <si>
    <t>1003133686</t>
  </si>
  <si>
    <t>08531561</t>
  </si>
  <si>
    <t>1003149839</t>
  </si>
  <si>
    <t>08565577</t>
  </si>
  <si>
    <t>1003183080</t>
  </si>
  <si>
    <t>08599967</t>
  </si>
  <si>
    <t>1003189563</t>
  </si>
  <si>
    <t>1002225712
1002071461</t>
  </si>
  <si>
    <t>1002239296
1002071471</t>
  </si>
  <si>
    <t>1002403425
1002071461</t>
  </si>
  <si>
    <t>1002403440
1002071471</t>
  </si>
  <si>
    <t>CITY ONE</t>
  </si>
  <si>
    <t>F175-1401037</t>
  </si>
  <si>
    <t>1002205941
1002122730</t>
  </si>
  <si>
    <t>70% F60031 - 30% F60064</t>
  </si>
  <si>
    <t>F175-1402202</t>
  </si>
  <si>
    <t>1002218492
1002122730
1002157315</t>
  </si>
  <si>
    <t>F175-1403205</t>
  </si>
  <si>
    <t>F175-1404293</t>
  </si>
  <si>
    <t>1002277035
1002157315
1002257192</t>
  </si>
  <si>
    <t>F175-1405280</t>
  </si>
  <si>
    <t>1002297135
1002257192</t>
  </si>
  <si>
    <t>F175-1406189</t>
  </si>
  <si>
    <t>F175-1407199</t>
  </si>
  <si>
    <t>F175-1408180</t>
  </si>
  <si>
    <t>F175-1409210</t>
  </si>
  <si>
    <t>F175-1410170</t>
  </si>
  <si>
    <t>1002452535
1002332807
1002397641
1002430656</t>
  </si>
  <si>
    <t>F175-1410262</t>
  </si>
  <si>
    <t>F175-1411009</t>
  </si>
  <si>
    <t>F175-1411178</t>
  </si>
  <si>
    <t>F175-1411267</t>
  </si>
  <si>
    <t>F175-1412256</t>
  </si>
  <si>
    <t>F175-1412162</t>
  </si>
  <si>
    <t>1002509465
1002430656</t>
  </si>
  <si>
    <t>F175-1501255</t>
  </si>
  <si>
    <t>F175-1501169</t>
  </si>
  <si>
    <t>1002553083
1002430656</t>
  </si>
  <si>
    <t>F175-1502171</t>
  </si>
  <si>
    <t>1002577620
1002430656</t>
  </si>
  <si>
    <t>F175-1502265</t>
  </si>
  <si>
    <t>F175-1503171</t>
  </si>
  <si>
    <t>F175-1503258</t>
  </si>
  <si>
    <t>F175-1504180</t>
  </si>
  <si>
    <t>F175-1504262</t>
  </si>
  <si>
    <t>F175-1505206</t>
  </si>
  <si>
    <t>1002663775
+ avoir F175-1505206</t>
  </si>
  <si>
    <t>F175-1505207</t>
  </si>
  <si>
    <t>F175-1506245</t>
  </si>
  <si>
    <t>F175-1506185</t>
  </si>
  <si>
    <t>F175-1507209</t>
  </si>
  <si>
    <t>F175-1507210</t>
  </si>
  <si>
    <t>F600672</t>
  </si>
  <si>
    <t>F175-1508204</t>
  </si>
  <si>
    <t>F175-1508205</t>
  </si>
  <si>
    <t>F175-1509217</t>
  </si>
  <si>
    <t>F175-1509218</t>
  </si>
  <si>
    <t>F175-1510238</t>
  </si>
  <si>
    <t>F175-1510245</t>
  </si>
  <si>
    <t>F175-1511227</t>
  </si>
  <si>
    <t>F175-1511226</t>
  </si>
  <si>
    <t>1002845015
Reliquat 1002609828
Reliquat 1002703080
Reliquat 1002751907
Reliquat 1002788654
Reliquat 1002806207</t>
  </si>
  <si>
    <t>F175-1512275</t>
  </si>
  <si>
    <t>Erronée/en attente AVOIR de 1 911,91€ HT</t>
  </si>
  <si>
    <t>F175-1601183</t>
  </si>
  <si>
    <t>1002889446 pour 30374,73€
Reliquat 1002806207 pour 2,47€</t>
  </si>
  <si>
    <t>F175-1602210</t>
  </si>
  <si>
    <t>1002901222 
Reliquat 1002806201 pour 2,47€</t>
  </si>
  <si>
    <t>70% F60031 - 30% F60065</t>
  </si>
  <si>
    <t>F175-1603201</t>
  </si>
  <si>
    <t>1002927505 pour 30 374,73€
Reliquat 1002806207 pour 2,47€</t>
  </si>
  <si>
    <t>70% F60031 - 30% F60066</t>
  </si>
  <si>
    <t>F175-1512276</t>
  </si>
  <si>
    <t>F175-1605005</t>
  </si>
  <si>
    <t>F175-1605234</t>
  </si>
  <si>
    <t>1002973480 pour 28 307,32€
Reliquat 1002806207 pour 15,66€</t>
  </si>
  <si>
    <t>F175-1606181</t>
  </si>
  <si>
    <t>1002993358 pour 28 307,32€
Reliquat 1002942326 pour 15,66€</t>
  </si>
  <si>
    <t>F175-1607241</t>
  </si>
  <si>
    <t>F175-1608168</t>
  </si>
  <si>
    <t>F175-1609201</t>
  </si>
  <si>
    <t>1003056512 pour 28254,71€
Reliquat 1002806207 pour 6,49€
Reliquat 1002942326 pour 0,24€
Reliquat 1002953100 pour 2,12€
Reliquat 1003022230 pour 34,16€
Reliquat 1003034041 pour 25,26€</t>
  </si>
  <si>
    <t>F175-1610229</t>
  </si>
  <si>
    <t xml:space="preserve">1003084802 pour 28.336,41€
Reliquat de 13.43€
</t>
  </si>
  <si>
    <t>F176-1611210</t>
  </si>
  <si>
    <t>1003109700
Reliquat pour 128,82€</t>
  </si>
  <si>
    <t>31/11/2016</t>
  </si>
  <si>
    <t>F175-1612193</t>
  </si>
  <si>
    <t>1003120635
Reliquat pour 114,99€</t>
  </si>
  <si>
    <t>F175-1701185</t>
  </si>
  <si>
    <t>1003142473
reliquat 187.04</t>
  </si>
  <si>
    <t>F175-1702186</t>
  </si>
  <si>
    <t>1003204962
Reliquat 0.56</t>
  </si>
  <si>
    <t>F175-1703175</t>
  </si>
  <si>
    <t>CLASS CARD</t>
  </si>
  <si>
    <t>FA141007</t>
  </si>
  <si>
    <t>FA141008</t>
  </si>
  <si>
    <t>FA15101301</t>
  </si>
  <si>
    <t>FA15101302</t>
  </si>
  <si>
    <t>20160301-01</t>
  </si>
  <si>
    <t>20160602-01</t>
  </si>
  <si>
    <t>20160909-01</t>
  </si>
  <si>
    <t>20160909-02</t>
  </si>
  <si>
    <t>20170314-2</t>
  </si>
  <si>
    <t>COFELY</t>
  </si>
  <si>
    <t>2014121JA0674</t>
  </si>
  <si>
    <t>2014121JA1268</t>
  </si>
  <si>
    <t>2015011JA1112</t>
  </si>
  <si>
    <t>1002881658 pour 790,25€
1002881668 pour 16103,74€</t>
  </si>
  <si>
    <t>DUPLICATA car jamais reçu originale</t>
  </si>
  <si>
    <t>2015011JA1113</t>
  </si>
  <si>
    <t>DELTA SECURITY SOLUTIONS</t>
  </si>
  <si>
    <t>ED9348/I/50</t>
  </si>
  <si>
    <t>EI5648/S/50</t>
  </si>
  <si>
    <t>1002258333
1001942640</t>
  </si>
  <si>
    <t>EI5649/S/50</t>
  </si>
  <si>
    <t>E00783/S/50</t>
  </si>
  <si>
    <t>attente JPT</t>
  </si>
  <si>
    <t>EP6224/D/50</t>
  </si>
  <si>
    <t>EU6321/S/50</t>
  </si>
  <si>
    <t>Avoir E00768/S/50</t>
  </si>
  <si>
    <t>FD4164/S/50</t>
  </si>
  <si>
    <t>FD4165/S/50</t>
  </si>
  <si>
    <t>FF4563/I/50</t>
  </si>
  <si>
    <t>FX8711/S/50</t>
  </si>
  <si>
    <t>FX8705/S/50</t>
  </si>
  <si>
    <t>DELTA TECH SAS</t>
  </si>
  <si>
    <t>GS4124/S/50</t>
  </si>
  <si>
    <t>GS4193/S/50</t>
  </si>
  <si>
    <t>DUT2248575</t>
  </si>
  <si>
    <t>DUT2256961</t>
  </si>
  <si>
    <t>1002225726
1002218596</t>
  </si>
  <si>
    <t>DUT2267359</t>
  </si>
  <si>
    <t>DUT2273171</t>
  </si>
  <si>
    <t>DUT2276980</t>
  </si>
  <si>
    <t>CDGI753888</t>
  </si>
  <si>
    <t>CDG3007785</t>
  </si>
  <si>
    <t>1002175314
1002139268</t>
  </si>
  <si>
    <t>ORY3015606</t>
  </si>
  <si>
    <t>DUT2308452</t>
  </si>
  <si>
    <t>ORY1759783</t>
  </si>
  <si>
    <t>ORY1760544</t>
  </si>
  <si>
    <t>CDGI7651160</t>
  </si>
  <si>
    <t>1002139268
1002175325
1002175334
1002189987</t>
  </si>
  <si>
    <t>CDGI7651553</t>
  </si>
  <si>
    <t>CDG3027402</t>
  </si>
  <si>
    <t>ORY3035222</t>
  </si>
  <si>
    <t>1002239856
1002239327
1002239330
1002239331</t>
  </si>
  <si>
    <t>DUT2349980</t>
  </si>
  <si>
    <t>DUT2382756</t>
  </si>
  <si>
    <t>DUT2388289</t>
  </si>
  <si>
    <t>ORY1767423</t>
  </si>
  <si>
    <t>CDGI768580</t>
  </si>
  <si>
    <t>1002225724
1002189987
1002218596</t>
  </si>
  <si>
    <t>CDG3047281</t>
  </si>
  <si>
    <t>ORY3055220</t>
  </si>
  <si>
    <t>DUT2408612</t>
  </si>
  <si>
    <t>DUT2410988</t>
  </si>
  <si>
    <t>ORY1773416</t>
  </si>
  <si>
    <t>DUT2435764</t>
  </si>
  <si>
    <t>CDGI776835</t>
  </si>
  <si>
    <t>CDG3067254</t>
  </si>
  <si>
    <t>ORY3075296</t>
  </si>
  <si>
    <t>1002277066
1002258328
1002277048
1002277064</t>
  </si>
  <si>
    <t>ORY3080540</t>
  </si>
  <si>
    <t>1002277054
1002239331
1002258328</t>
  </si>
  <si>
    <t>CDG1784190</t>
  </si>
  <si>
    <t>1002309886
1002306676</t>
  </si>
  <si>
    <t>CDG3087202</t>
  </si>
  <si>
    <t>1002309874
1002306657
1002306676</t>
  </si>
  <si>
    <t>ORY1788123</t>
  </si>
  <si>
    <t>ORY3095178</t>
  </si>
  <si>
    <t>1002309917
1002306676</t>
  </si>
  <si>
    <t>ORY1789519</t>
  </si>
  <si>
    <t>DUT2538145</t>
  </si>
  <si>
    <t>1002277064
1002306657</t>
  </si>
  <si>
    <t>DUT2543910</t>
  </si>
  <si>
    <t>ORY1790311</t>
  </si>
  <si>
    <t>CDGI791502</t>
  </si>
  <si>
    <t>CDG3107074</t>
  </si>
  <si>
    <t>ORY1795819</t>
  </si>
  <si>
    <t>ORY3115125</t>
  </si>
  <si>
    <t>DUT2595376</t>
  </si>
  <si>
    <t>DUT2605338</t>
  </si>
  <si>
    <t>CDG1799674</t>
  </si>
  <si>
    <t>1002359118
1002306676</t>
  </si>
  <si>
    <t>ORY1798527</t>
  </si>
  <si>
    <t>ORY1803911</t>
  </si>
  <si>
    <t>ORY3135435</t>
  </si>
  <si>
    <t>DUT2624060</t>
  </si>
  <si>
    <t>ORY1804733</t>
  </si>
  <si>
    <t>DUT2640538</t>
  </si>
  <si>
    <t>DUT2651105</t>
  </si>
  <si>
    <t>DUT2666219</t>
  </si>
  <si>
    <t>CDG1806870</t>
  </si>
  <si>
    <t>CDG3146617</t>
  </si>
  <si>
    <t>1002359110
1002377500</t>
  </si>
  <si>
    <t>ORY1810394</t>
  </si>
  <si>
    <t>ORY3153843</t>
  </si>
  <si>
    <t>DUT2682597</t>
  </si>
  <si>
    <t>DUT2682765</t>
  </si>
  <si>
    <t>Reliquat 1002674222</t>
  </si>
  <si>
    <t>ORY1811044</t>
  </si>
  <si>
    <t>1002306676
1002359061
1002359110</t>
  </si>
  <si>
    <t>DUT2693894</t>
  </si>
  <si>
    <t>ORY3158224</t>
  </si>
  <si>
    <t>DUT2698264</t>
  </si>
  <si>
    <t>DUT2702023</t>
  </si>
  <si>
    <t>ORY1812030</t>
  </si>
  <si>
    <t>CDG1813283</t>
  </si>
  <si>
    <t>1002403497
1002397660
1002397666
1002397696
1002403492</t>
  </si>
  <si>
    <t>CDG3165099</t>
  </si>
  <si>
    <t>1002377500
1002397660</t>
  </si>
  <si>
    <t>ORY3173107</t>
  </si>
  <si>
    <t>DUT2733892</t>
  </si>
  <si>
    <t>1002403492
1002417623</t>
  </si>
  <si>
    <t>DUT 2735841</t>
  </si>
  <si>
    <t>DUT2740501</t>
  </si>
  <si>
    <t>ORY1818659</t>
  </si>
  <si>
    <t>DUT2749154</t>
  </si>
  <si>
    <t>ORY3179295</t>
  </si>
  <si>
    <t>CDG1821418</t>
  </si>
  <si>
    <t>,</t>
  </si>
  <si>
    <t>ORY1825628</t>
  </si>
  <si>
    <t>ORY3193582</t>
  </si>
  <si>
    <t>DUT2791206</t>
  </si>
  <si>
    <t>1002417623
1002437754
1002437763</t>
  </si>
  <si>
    <t>ORY1826456</t>
  </si>
  <si>
    <t>DUT2804264</t>
  </si>
  <si>
    <t>DUT2808036</t>
  </si>
  <si>
    <t>DUT2821948</t>
  </si>
  <si>
    <t>OREI832034</t>
  </si>
  <si>
    <t>1002473967
1002437763</t>
  </si>
  <si>
    <t>ORY3214744</t>
  </si>
  <si>
    <t>1002473963
1002452528</t>
  </si>
  <si>
    <t>DUT2865192</t>
  </si>
  <si>
    <t>reliquat commande</t>
  </si>
  <si>
    <t>ORY1834266</t>
  </si>
  <si>
    <t>1002437763
1002452528
1002473976</t>
  </si>
  <si>
    <t>DUT2180044</t>
  </si>
  <si>
    <t>DUT2878186</t>
  </si>
  <si>
    <t>Reliquat 184€</t>
  </si>
  <si>
    <t>DUT2897488</t>
  </si>
  <si>
    <t>Reliquat 105€</t>
  </si>
  <si>
    <t>ORY1835804</t>
  </si>
  <si>
    <t>Reliquat  22€</t>
  </si>
  <si>
    <t>DUT2907217</t>
  </si>
  <si>
    <t>ORE1840467</t>
  </si>
  <si>
    <t>Reliquat 52€</t>
  </si>
  <si>
    <t>ORE1841821</t>
  </si>
  <si>
    <t>Reliquat 11€</t>
  </si>
  <si>
    <t>ORE3235238</t>
  </si>
  <si>
    <t>Reliquat 58€</t>
  </si>
  <si>
    <t>ORY3235294</t>
  </si>
  <si>
    <t>30784957
30897203</t>
  </si>
  <si>
    <t>reliquat commande
1002493429</t>
  </si>
  <si>
    <t>Reliquat 56€</t>
  </si>
  <si>
    <t>DUT2961815</t>
  </si>
  <si>
    <t>1002535498
1002535454</t>
  </si>
  <si>
    <t>DUT2980905</t>
  </si>
  <si>
    <t>OREI847211</t>
  </si>
  <si>
    <t>OREI848616</t>
  </si>
  <si>
    <t>1002546229
1002535454</t>
  </si>
  <si>
    <t>ORE3254482</t>
  </si>
  <si>
    <t>1002493429
1002535454</t>
  </si>
  <si>
    <t>ORY3254530</t>
  </si>
  <si>
    <t>DUT3002970</t>
  </si>
  <si>
    <t>ORYI849457</t>
  </si>
  <si>
    <t>ORYI850133</t>
  </si>
  <si>
    <t>1002561056
1002535454
1002535483
1002559441</t>
  </si>
  <si>
    <t>ORYI850857</t>
  </si>
  <si>
    <t>1002561120
1002559441
1002561023</t>
  </si>
  <si>
    <t>OREI854800</t>
  </si>
  <si>
    <t>ORE3274484</t>
  </si>
  <si>
    <t>ORYI856206</t>
  </si>
  <si>
    <t>ORY3274530</t>
  </si>
  <si>
    <t>DUT3056170</t>
  </si>
  <si>
    <t>ORYI856904</t>
  </si>
  <si>
    <t>DUT3082575</t>
  </si>
  <si>
    <t>1002586628
1002561502</t>
  </si>
  <si>
    <t>ORYI858556</t>
  </si>
  <si>
    <t>OREI862798</t>
  </si>
  <si>
    <t>1002601267
1002561502</t>
  </si>
  <si>
    <t>ORE3295311</t>
  </si>
  <si>
    <t>ORYI864438</t>
  </si>
  <si>
    <t>ORY3295356</t>
  </si>
  <si>
    <t>1002601530
1002561502
1002586642
1002601314
1002601432</t>
  </si>
  <si>
    <t>ORYI865534</t>
  </si>
  <si>
    <t>ORYI867147</t>
  </si>
  <si>
    <t xml:space="preserve"> 1002632654
</t>
  </si>
  <si>
    <t>BIQ3301583</t>
  </si>
  <si>
    <t>ORE1871303</t>
  </si>
  <si>
    <t>1002679203
1002674221</t>
  </si>
  <si>
    <t>ORYI872842</t>
  </si>
  <si>
    <t>ORY3316278</t>
  </si>
  <si>
    <t>DUT3205237</t>
  </si>
  <si>
    <t>Reliquat 1002674221
Reliquat 1002674222</t>
  </si>
  <si>
    <t>DUT3160930</t>
  </si>
  <si>
    <t>Reliquat 1002601432</t>
  </si>
  <si>
    <t>DUT3167893</t>
  </si>
  <si>
    <t>DUT3215762</t>
  </si>
  <si>
    <t>ORYI874499</t>
  </si>
  <si>
    <t>Reliquat 1002601432
Reliquat 1002610878</t>
  </si>
  <si>
    <t>OREI879356</t>
  </si>
  <si>
    <t>30897203.</t>
  </si>
  <si>
    <t>1002655721
1002632634
1002655645</t>
  </si>
  <si>
    <t>ORYI880799</t>
  </si>
  <si>
    <t>ORY3336023</t>
  </si>
  <si>
    <t>DUT3268297</t>
  </si>
  <si>
    <t>Reliquat 1002655645</t>
  </si>
  <si>
    <t>DUT3269204</t>
  </si>
  <si>
    <t>ORY1882526</t>
  </si>
  <si>
    <t>DUT3283107</t>
  </si>
  <si>
    <t>Reliquat 1002655645
Reliquat 1002655690</t>
  </si>
  <si>
    <t>ORY1883386</t>
  </si>
  <si>
    <t>1002667127
1002655690
1002663820</t>
  </si>
  <si>
    <t>BIQ3342654</t>
  </si>
  <si>
    <t>1002674218
1002663820</t>
  </si>
  <si>
    <t>OREI887839</t>
  </si>
  <si>
    <t>OREI889524</t>
  </si>
  <si>
    <t>ORYI889533</t>
  </si>
  <si>
    <t>ORY3357067</t>
  </si>
  <si>
    <t>1002674231
1002663820
1002674221</t>
  </si>
  <si>
    <t>DUT3329684</t>
  </si>
  <si>
    <t>ORYI890105</t>
  </si>
  <si>
    <t>ORYI890970</t>
  </si>
  <si>
    <t>ORYI892665</t>
  </si>
  <si>
    <t>Reliquat 1002736275
Reliquat 1002736930</t>
  </si>
  <si>
    <t>ORYI898435</t>
  </si>
  <si>
    <t>1002733299
Reliquat 1002674222
Reliquat 1002674225
Reliquat 1002733215</t>
  </si>
  <si>
    <t>ORY3379579</t>
  </si>
  <si>
    <t>DUT3401121</t>
  </si>
  <si>
    <t>Reliquat 1002674225</t>
  </si>
  <si>
    <t>DUT3413209</t>
  </si>
  <si>
    <t>Reliquat 1002733215</t>
  </si>
  <si>
    <t>DUT3421419</t>
  </si>
  <si>
    <t>DUT3424417</t>
  </si>
  <si>
    <t>ORYI900729</t>
  </si>
  <si>
    <t>DUT3434578</t>
  </si>
  <si>
    <t>OREI904377</t>
  </si>
  <si>
    <t>1002736252
Reliquat 1002733215
Reliquat 1002733395</t>
  </si>
  <si>
    <t>OREI905712</t>
  </si>
  <si>
    <t>ORYI905715</t>
  </si>
  <si>
    <t>ORY3399596</t>
  </si>
  <si>
    <t>1002736292
Reliquat 1002733395
Reliquat 1002736275</t>
  </si>
  <si>
    <t>DUT3453573</t>
  </si>
  <si>
    <t>Reliquat 1002736275</t>
  </si>
  <si>
    <t>ORYI906363</t>
  </si>
  <si>
    <t>DUT3471256</t>
  </si>
  <si>
    <t>Reliquat 1002736930
Reliquat 1002750580</t>
  </si>
  <si>
    <t>ORYI907284</t>
  </si>
  <si>
    <t>Reliquat 1002750580</t>
  </si>
  <si>
    <t>DUT3478679</t>
  </si>
  <si>
    <t>DUT3493941</t>
  </si>
  <si>
    <t>ORYI909143</t>
  </si>
  <si>
    <t>OREI91133</t>
  </si>
  <si>
    <t>ORYI914485</t>
  </si>
  <si>
    <t>Reliquat 1002766239
Reliquat 1002766636</t>
  </si>
  <si>
    <t>ORY3421916</t>
  </si>
  <si>
    <t xml:space="preserve">1002766451
Reliquat 1002750580
Reliquat 1002750620
Reliquat 1002766239
</t>
  </si>
  <si>
    <t>DUT3510463</t>
  </si>
  <si>
    <t>Reliquat 1002766636</t>
  </si>
  <si>
    <t>ORYI915683</t>
  </si>
  <si>
    <t>ORY3428488</t>
  </si>
  <si>
    <t>1002769890
Reliquat 1002766636
Reliquat 1002769876</t>
  </si>
  <si>
    <t>ORYI3432325</t>
  </si>
  <si>
    <t>ORYI918552</t>
  </si>
  <si>
    <t>1002789721
1002769876</t>
  </si>
  <si>
    <t>ORYI3436155</t>
  </si>
  <si>
    <t>1002789776
Reliquat 1002789758</t>
  </si>
  <si>
    <t>OREI922590</t>
  </si>
  <si>
    <t>ORYI924147</t>
  </si>
  <si>
    <t>1002792167
Reliquat 1002769876
Reliquat 1002789758</t>
  </si>
  <si>
    <t>ORY3439918</t>
  </si>
  <si>
    <t>ORY3456711</t>
  </si>
  <si>
    <t>1002806251
1002792162</t>
  </si>
  <si>
    <t>ORYI926967</t>
  </si>
  <si>
    <t>ORY3460303</t>
  </si>
  <si>
    <t>ORY3464263</t>
  </si>
  <si>
    <t>1002818917
Reliquat 1002789758
Reliquat 1002792162</t>
  </si>
  <si>
    <t>DUT3636668</t>
  </si>
  <si>
    <t>Reliquat 1002789758</t>
  </si>
  <si>
    <t>BIQ3469502</t>
  </si>
  <si>
    <t>1002821869
Reliquat 1002806245</t>
  </si>
  <si>
    <t>OREI932397</t>
  </si>
  <si>
    <t>1002821528
Reliquat 1002792162
Reliquat 1002806225
Reliquat 1002806245</t>
  </si>
  <si>
    <t>ORYI934001</t>
  </si>
  <si>
    <t>ORY3468718</t>
  </si>
  <si>
    <t>DUT3660584</t>
  </si>
  <si>
    <t>Reliquat 1002821559</t>
  </si>
  <si>
    <t>ORY3484973</t>
  </si>
  <si>
    <t xml:space="preserve">1002841226
Reliquat 1002806245
Reliquat 1002806249
Reliquat 1002821546
Reliquat 1002821559
</t>
  </si>
  <si>
    <t>DUT3693514</t>
  </si>
  <si>
    <t>Reliquat 1002848115 pour 10€</t>
  </si>
  <si>
    <t>ORY3492921</t>
  </si>
  <si>
    <t>ORYI939360</t>
  </si>
  <si>
    <t>1002847885 pour 800€
Reliquat 1002821559 pour 28,47€
Reliquat 1002841250 pour 26,80€</t>
  </si>
  <si>
    <t>ORY3496673</t>
  </si>
  <si>
    <t>OREI943048</t>
  </si>
  <si>
    <t>1002848130 pour 400€
Reliquat 1002841250 pour 26,25€</t>
  </si>
  <si>
    <t>ORY1841825</t>
  </si>
  <si>
    <t>ORY3488932</t>
  </si>
  <si>
    <t>ORY3498841</t>
  </si>
  <si>
    <t>ORY3516472</t>
  </si>
  <si>
    <t>ORY3520117</t>
  </si>
  <si>
    <t>OREI951465</t>
  </si>
  <si>
    <t>ORYI952944</t>
  </si>
  <si>
    <t>ORY3523930</t>
  </si>
  <si>
    <t>ORY3539697</t>
  </si>
  <si>
    <t>ORY3544065</t>
  </si>
  <si>
    <t>DUT3838959</t>
  </si>
  <si>
    <t>DUT3843614</t>
  </si>
  <si>
    <t>ORY3548307</t>
  </si>
  <si>
    <t>OREI960964</t>
  </si>
  <si>
    <t>ORY3553190</t>
  </si>
  <si>
    <t>DUT3870032</t>
  </si>
  <si>
    <t>ORY3569388</t>
  </si>
  <si>
    <t>DUT3886806</t>
  </si>
  <si>
    <t>DUT3890838</t>
  </si>
  <si>
    <t>ORY3573583</t>
  </si>
  <si>
    <t>DUT3908874</t>
  </si>
  <si>
    <t>ORY3577826</t>
  </si>
  <si>
    <t>ORY3582088</t>
  </si>
  <si>
    <t>DUT3925870</t>
  </si>
  <si>
    <t>OREI972613</t>
  </si>
  <si>
    <t>ORY3585980</t>
  </si>
  <si>
    <t>ORY3603517</t>
  </si>
  <si>
    <t>ORY3608240</t>
  </si>
  <si>
    <t>ORY3612747</t>
  </si>
  <si>
    <t>OREI982678</t>
  </si>
  <si>
    <t>ORY3617524</t>
  </si>
  <si>
    <t>ORY3633376</t>
  </si>
  <si>
    <t>ORY3637751</t>
  </si>
  <si>
    <t>ORY3642256</t>
  </si>
  <si>
    <t>DUT4056046</t>
  </si>
  <si>
    <t>DUT4059180</t>
  </si>
  <si>
    <t>OREI992668</t>
  </si>
  <si>
    <t>OREI994600</t>
  </si>
  <si>
    <t>ORY3647975</t>
  </si>
  <si>
    <t>DUT4077513</t>
  </si>
  <si>
    <t>ORYI996520</t>
  </si>
  <si>
    <t>ORY3665763</t>
  </si>
  <si>
    <t>DUT4096198</t>
  </si>
  <si>
    <t>ORY3670774</t>
  </si>
  <si>
    <t>ORYI199578</t>
  </si>
  <si>
    <t>ORY3675512</t>
  </si>
  <si>
    <t>1002977334 pour 890,61€
reliquat 1002899879 pour 184€
reliquat 1002901079 pour 105€
reliquat 1002901205 pour 22€
reliquat 1002941332 pour 52€
reliquat 1002959487 pour 11e
reliquat 1002959492 pour 58e
reliquat 1002965059 pour 56€</t>
  </si>
  <si>
    <t>OREI003571</t>
  </si>
  <si>
    <t>ORYI005231</t>
  </si>
  <si>
    <t>ORY3679901</t>
  </si>
  <si>
    <t>DUT4141617</t>
  </si>
  <si>
    <t>ORY3696638</t>
  </si>
  <si>
    <t>ORY3701124</t>
  </si>
  <si>
    <t>ORY3705473</t>
  </si>
  <si>
    <t>ORYI015419</t>
  </si>
  <si>
    <t>OREI013699</t>
  </si>
  <si>
    <t>ORY3710453</t>
  </si>
  <si>
    <t>ORY3726078</t>
  </si>
  <si>
    <t>ORY3736438</t>
  </si>
  <si>
    <t>ORY3732846</t>
  </si>
  <si>
    <t>ORY3729940</t>
  </si>
  <si>
    <t>DUT4224420</t>
  </si>
  <si>
    <t>OREI024102</t>
  </si>
  <si>
    <t>ORY3739653</t>
  </si>
  <si>
    <t>ORYI027537</t>
  </si>
  <si>
    <t>sept</t>
  </si>
  <si>
    <t>ORY3757069</t>
  </si>
  <si>
    <t>DUT4252314</t>
  </si>
  <si>
    <t>ORY3752880</t>
  </si>
  <si>
    <t>DUT4255404</t>
  </si>
  <si>
    <t>ORY3761599</t>
  </si>
  <si>
    <t>DUT4269008</t>
  </si>
  <si>
    <t>ORY3766236</t>
  </si>
  <si>
    <t>ORY3770466</t>
  </si>
  <si>
    <t>ORYI036170</t>
  </si>
  <si>
    <t>OREI034604</t>
  </si>
  <si>
    <t>30997892
30897203</t>
  </si>
  <si>
    <t>1003043833 pour 15 294,19€
Reliquat sur anciennes SES</t>
  </si>
  <si>
    <t>ORYI037847</t>
  </si>
  <si>
    <t>ORY3786490</t>
  </si>
  <si>
    <t>DUT4306853</t>
  </si>
  <si>
    <t>ORY3790360</t>
  </si>
  <si>
    <t>ORY3797858</t>
  </si>
  <si>
    <t>OREI045475</t>
  </si>
  <si>
    <t>ORY3814305</t>
  </si>
  <si>
    <t>OREI045474</t>
  </si>
  <si>
    <t>DUT4351363</t>
  </si>
  <si>
    <t>ORYI047590</t>
  </si>
  <si>
    <t>ORY3821029</t>
  </si>
  <si>
    <t>DUT4360779</t>
  </si>
  <si>
    <t>ORYI049531</t>
  </si>
  <si>
    <t>ORYI051111</t>
  </si>
  <si>
    <t>ORY3835138</t>
  </si>
  <si>
    <t>ORY3828426</t>
  </si>
  <si>
    <t>ORY3840165</t>
  </si>
  <si>
    <t>OREI056869</t>
  </si>
  <si>
    <t>ORY3855246</t>
  </si>
  <si>
    <t>OREI056870</t>
  </si>
  <si>
    <t>BIQ3858880</t>
  </si>
  <si>
    <t>ORY3867518</t>
  </si>
  <si>
    <t>ORY3874817</t>
  </si>
  <si>
    <t>DUT4462150</t>
  </si>
  <si>
    <t>ORYI063577</t>
  </si>
  <si>
    <t>ORY3882163</t>
  </si>
  <si>
    <t>OREI068187</t>
  </si>
  <si>
    <t>ORE3897221</t>
  </si>
  <si>
    <t>ORY3897255</t>
  </si>
  <si>
    <t>OREI068186</t>
  </si>
  <si>
    <t>10 544.78 SUR WO 30997892 3 510.34 SUR WO 31080135</t>
  </si>
  <si>
    <t>DUT4498300</t>
  </si>
  <si>
    <t>ORYI070186</t>
  </si>
  <si>
    <t>ORY3904037</t>
  </si>
  <si>
    <t>ORY3916381</t>
  </si>
  <si>
    <t>ORY3923102</t>
  </si>
  <si>
    <t>ORYi068286</t>
  </si>
  <si>
    <t>ORY3910073</t>
  </si>
  <si>
    <t>ORY3860843</t>
  </si>
  <si>
    <t>ORY3942343</t>
  </si>
  <si>
    <t>OREI079183</t>
  </si>
  <si>
    <t>ORY3936288</t>
  </si>
  <si>
    <t>ORY3948847</t>
  </si>
  <si>
    <t>ORY3955561</t>
  </si>
  <si>
    <t>28/02/217</t>
  </si>
  <si>
    <t>ORY3962077</t>
  </si>
  <si>
    <t>27.02.2017</t>
  </si>
  <si>
    <t>ORY3975479</t>
  </si>
  <si>
    <t>28.02.2017</t>
  </si>
  <si>
    <t>OREI090302</t>
  </si>
  <si>
    <t>ORY3981926</t>
  </si>
  <si>
    <t>06.03.2017</t>
  </si>
  <si>
    <t>DUT4595604</t>
  </si>
  <si>
    <t>ORY3988443</t>
  </si>
  <si>
    <t>ORY3995086</t>
  </si>
  <si>
    <t>ORY4001917</t>
  </si>
  <si>
    <t>ORYI102659</t>
  </si>
  <si>
    <t>OREI102547</t>
  </si>
  <si>
    <t>ORY4018992</t>
  </si>
  <si>
    <t>ORYI109798</t>
  </si>
  <si>
    <t>ORY4034451</t>
  </si>
  <si>
    <t>OREI107936</t>
  </si>
  <si>
    <t>OREI107935</t>
  </si>
  <si>
    <t>ORY4027799</t>
  </si>
  <si>
    <t>DUT4674830</t>
  </si>
  <si>
    <t>ORY4056516</t>
  </si>
  <si>
    <t>OREI115674</t>
  </si>
  <si>
    <t>OREI115675</t>
  </si>
  <si>
    <t>ORY4064728</t>
  </si>
  <si>
    <t>ORY4040554</t>
  </si>
  <si>
    <t>ORYI119851</t>
  </si>
  <si>
    <t>DUT4588195</t>
  </si>
  <si>
    <t>ORY4071069</t>
  </si>
  <si>
    <t>ORY4085139</t>
  </si>
  <si>
    <t>ORY4078203</t>
  </si>
  <si>
    <t>EASYLIFE</t>
  </si>
  <si>
    <t>MULTI IMPUTATION</t>
  </si>
  <si>
    <t>FCA-00008599</t>
  </si>
  <si>
    <t>FCA-00008679</t>
  </si>
  <si>
    <t>FCA-00008907</t>
  </si>
  <si>
    <t>1002411104
1002070663
1002153789
1002257275
1002365605</t>
  </si>
  <si>
    <t>FCA-00009624</t>
  </si>
  <si>
    <t>FCA-00010391</t>
  </si>
  <si>
    <t>FCA-00011378</t>
  </si>
  <si>
    <t>FCA-00012512</t>
  </si>
  <si>
    <t>FCA-00013867</t>
  </si>
  <si>
    <t>FCA-00014723</t>
  </si>
  <si>
    <t>1002914430 pour 19 356,84€
Reliquat 1002365605 pour 2,54€</t>
  </si>
  <si>
    <t>FCA-00016252</t>
  </si>
  <si>
    <t>1002989325 pour 19 356,84€
Reliquat 1002365605 pour 2,54€</t>
  </si>
  <si>
    <t>11/07/2016
(par mail)</t>
  </si>
  <si>
    <t>FCA-0017524</t>
  </si>
  <si>
    <t>1003075296 pour 14786,48€
Reliquat 1002365605 pour 4,90€
Reliquat 1002507076 pour 12,85€</t>
  </si>
  <si>
    <t>FCA-00019983</t>
  </si>
  <si>
    <t>FCA-00022164</t>
  </si>
  <si>
    <t>EGIS</t>
  </si>
  <si>
    <t>2014-844</t>
  </si>
  <si>
    <t>2014-1131</t>
  </si>
  <si>
    <t>1002515099
1002515087</t>
  </si>
  <si>
    <t>2014-1132</t>
  </si>
  <si>
    <t>1002515111
1002515087</t>
  </si>
  <si>
    <t>2015.004</t>
  </si>
  <si>
    <t>2015.283</t>
  </si>
  <si>
    <t>2015.I.001</t>
  </si>
  <si>
    <t>Montant fre erroné = en attente avoir pour le loyer du mois de sept</t>
  </si>
  <si>
    <t>2015.I.106</t>
  </si>
  <si>
    <t>2015 / I 121</t>
  </si>
  <si>
    <t>ENGIE/COFELY</t>
  </si>
  <si>
    <t>20166021JA0019</t>
  </si>
  <si>
    <t>AA6682190835</t>
  </si>
  <si>
    <t>1002173997</t>
  </si>
  <si>
    <t>AA6682200835</t>
  </si>
  <si>
    <t>1002174003</t>
  </si>
  <si>
    <t>AA6682220835</t>
  </si>
  <si>
    <t>1002174008</t>
  </si>
  <si>
    <t>AA6699186704</t>
  </si>
  <si>
    <t>1002173976</t>
  </si>
  <si>
    <t>AA6699216704</t>
  </si>
  <si>
    <t>1002173991</t>
  </si>
  <si>
    <t>AA6699226704</t>
  </si>
  <si>
    <t>1002173988</t>
  </si>
  <si>
    <t>AA6961230835</t>
  </si>
  <si>
    <t>1002190085</t>
  </si>
  <si>
    <t>AA6961240835</t>
  </si>
  <si>
    <t>1002190044</t>
  </si>
  <si>
    <t>AA6961260835</t>
  </si>
  <si>
    <t>1002190097</t>
  </si>
  <si>
    <t>AA6969006704</t>
  </si>
  <si>
    <t>1002190081</t>
  </si>
  <si>
    <t>AA6969026704</t>
  </si>
  <si>
    <t>1002190047</t>
  </si>
  <si>
    <t>AA6968996704</t>
  </si>
  <si>
    <t>1002190104</t>
  </si>
  <si>
    <t>AA7178350835</t>
  </si>
  <si>
    <t>1002227229</t>
  </si>
  <si>
    <t>AA7178370835</t>
  </si>
  <si>
    <t>1002227238</t>
  </si>
  <si>
    <t>AA7178380835</t>
  </si>
  <si>
    <t>1002227202</t>
  </si>
  <si>
    <t>AA7217686704</t>
  </si>
  <si>
    <t>1002225741</t>
  </si>
  <si>
    <t>AA7217696704</t>
  </si>
  <si>
    <t>1002227192</t>
  </si>
  <si>
    <t>AA7217726704</t>
  </si>
  <si>
    <t>1002225735</t>
  </si>
  <si>
    <t>AA7436420835</t>
  </si>
  <si>
    <t>1002257312</t>
  </si>
  <si>
    <t>AA7436430835</t>
  </si>
  <si>
    <t>1002257301</t>
  </si>
  <si>
    <t>AA7436450835</t>
  </si>
  <si>
    <t>1002257323</t>
  </si>
  <si>
    <t>AA7452996704</t>
  </si>
  <si>
    <t>1002257332</t>
  </si>
  <si>
    <t>AA7453006704</t>
  </si>
  <si>
    <t>1002257347</t>
  </si>
  <si>
    <t>AA7453026704</t>
  </si>
  <si>
    <t>1002257338</t>
  </si>
  <si>
    <t>AA7668460835</t>
  </si>
  <si>
    <t>1002282848</t>
  </si>
  <si>
    <t>AA7668470835</t>
  </si>
  <si>
    <t>1002282866</t>
  </si>
  <si>
    <t>AA7668490835</t>
  </si>
  <si>
    <t>1002282861</t>
  </si>
  <si>
    <t>AA7674656704</t>
  </si>
  <si>
    <t>1002282875</t>
  </si>
  <si>
    <t>AA7674666704</t>
  </si>
  <si>
    <t>1002282873</t>
  </si>
  <si>
    <t>AA7674686704</t>
  </si>
  <si>
    <t>1002282881</t>
  </si>
  <si>
    <t>AA7911200835</t>
  </si>
  <si>
    <t>1002306694</t>
  </si>
  <si>
    <t>AA7911210835</t>
  </si>
  <si>
    <t>1002306695</t>
  </si>
  <si>
    <t>AA7911230835</t>
  </si>
  <si>
    <t>1002306696</t>
  </si>
  <si>
    <t>AA7982406704</t>
  </si>
  <si>
    <t>1002306688</t>
  </si>
  <si>
    <t>AA7982436704</t>
  </si>
  <si>
    <t>1002306681</t>
  </si>
  <si>
    <t>AA7982446704</t>
  </si>
  <si>
    <t>1002306686</t>
  </si>
  <si>
    <t>AA8172160835</t>
  </si>
  <si>
    <t>AA8172170835</t>
  </si>
  <si>
    <t>AA8172190835</t>
  </si>
  <si>
    <t>AA8197436704</t>
  </si>
  <si>
    <t>AA8197446704</t>
  </si>
  <si>
    <t>AA8197466704</t>
  </si>
  <si>
    <t>AA8326580835</t>
  </si>
  <si>
    <t>AA8326590835</t>
  </si>
  <si>
    <t>AA8326610835</t>
  </si>
  <si>
    <t>AA8350326704</t>
  </si>
  <si>
    <t>AA8350336704</t>
  </si>
  <si>
    <t>AA8350356704</t>
  </si>
  <si>
    <t>AA8545640835</t>
  </si>
  <si>
    <t>AA8532036704</t>
  </si>
  <si>
    <t>AA8532046704</t>
  </si>
  <si>
    <t>AA8532066704</t>
  </si>
  <si>
    <t>AA8545670835</t>
  </si>
  <si>
    <t>AA8799226704</t>
  </si>
  <si>
    <t>AA8799216707</t>
  </si>
  <si>
    <t>AA8799246704</t>
  </si>
  <si>
    <t>AA8785530835</t>
  </si>
  <si>
    <t>AA8785560835</t>
  </si>
  <si>
    <t>AA8785540835</t>
  </si>
  <si>
    <t>AA9022640835</t>
  </si>
  <si>
    <t>AA9022650835</t>
  </si>
  <si>
    <t>AA9022670835</t>
  </si>
  <si>
    <t>AA9037686704</t>
  </si>
  <si>
    <t>AA9037716704</t>
  </si>
  <si>
    <t>AA9270770835</t>
  </si>
  <si>
    <t>AA9270780835</t>
  </si>
  <si>
    <t>AA9270800835</t>
  </si>
  <si>
    <t>AA9277326704</t>
  </si>
  <si>
    <t>AA9277346704</t>
  </si>
  <si>
    <t>AA9277356704</t>
  </si>
  <si>
    <t>AA9337598437</t>
  </si>
  <si>
    <t>AA9383816704</t>
  </si>
  <si>
    <t>AA9534058437</t>
  </si>
  <si>
    <t>AA9557636704</t>
  </si>
  <si>
    <t>AA9557646704</t>
  </si>
  <si>
    <t>AA9557656704</t>
  </si>
  <si>
    <t>AA9548480835</t>
  </si>
  <si>
    <t>AA9548490835</t>
  </si>
  <si>
    <t>AA9548510835</t>
  </si>
  <si>
    <t>AA9773186704</t>
  </si>
  <si>
    <t>AA9773196704</t>
  </si>
  <si>
    <t>AA9773216704</t>
  </si>
  <si>
    <t>AA9757490835</t>
  </si>
  <si>
    <t>AA9757480835</t>
  </si>
  <si>
    <t>AA9757470835</t>
  </si>
  <si>
    <t>AB0042406704</t>
  </si>
  <si>
    <t>AB0042446704</t>
  </si>
  <si>
    <t>AB0042426704</t>
  </si>
  <si>
    <t>AB0033600835</t>
  </si>
  <si>
    <t>AB0033620835</t>
  </si>
  <si>
    <t>AB0033590835</t>
  </si>
  <si>
    <t>AB0273416704</t>
  </si>
  <si>
    <t>AB0273406704</t>
  </si>
  <si>
    <t>AB0273386704</t>
  </si>
  <si>
    <t>AB0261740835</t>
  </si>
  <si>
    <t>AB0261750835</t>
  </si>
  <si>
    <t>AB0261770835</t>
  </si>
  <si>
    <t>AB0484440835</t>
  </si>
  <si>
    <t>AB0484450835</t>
  </si>
  <si>
    <t>AB0484470835</t>
  </si>
  <si>
    <t>AB0519216704</t>
  </si>
  <si>
    <t>AB0519226704</t>
  </si>
  <si>
    <t>AB0519246704</t>
  </si>
  <si>
    <t>AB0718100835</t>
  </si>
  <si>
    <t>AB0718110835</t>
  </si>
  <si>
    <t>AB0718130835</t>
  </si>
  <si>
    <t>AB0734806704</t>
  </si>
  <si>
    <t>AB0734796704</t>
  </si>
  <si>
    <t>AB0734826704</t>
  </si>
  <si>
    <t>AB0967790835</t>
  </si>
  <si>
    <t>AB0967800835</t>
  </si>
  <si>
    <t>AB0967820835</t>
  </si>
  <si>
    <t>AB0984666704</t>
  </si>
  <si>
    <t>AB0984676704</t>
  </si>
  <si>
    <t>AB0984696704</t>
  </si>
  <si>
    <t>AB1113916704</t>
  </si>
  <si>
    <t>AB1113936704</t>
  </si>
  <si>
    <t>AB1104920835</t>
  </si>
  <si>
    <t>AB1104950835</t>
  </si>
  <si>
    <t>AB1113906704</t>
  </si>
  <si>
    <t>AB1185636704</t>
  </si>
  <si>
    <t>AB1390636704</t>
  </si>
  <si>
    <t>AB1328650835</t>
  </si>
  <si>
    <t>AB1328660835</t>
  </si>
  <si>
    <t>AB1328680835</t>
  </si>
  <si>
    <t>AB1390606704</t>
  </si>
  <si>
    <t>AB1420256704</t>
  </si>
  <si>
    <t>AB1583590835</t>
  </si>
  <si>
    <t>AB1596146704</t>
  </si>
  <si>
    <t>AB1583580835</t>
  </si>
  <si>
    <t>AB1596126704</t>
  </si>
  <si>
    <t>AB1583610835</t>
  </si>
  <si>
    <t>AB1596166704</t>
  </si>
  <si>
    <t>AB1855086704</t>
  </si>
  <si>
    <t>AB1855096704</t>
  </si>
  <si>
    <t>AB1830730835</t>
  </si>
  <si>
    <t>AB1855116704</t>
  </si>
  <si>
    <t>AB1830750835</t>
  </si>
  <si>
    <t>AB1830720835</t>
  </si>
  <si>
    <t>AB2067880835</t>
  </si>
  <si>
    <t>AB2070156704</t>
  </si>
  <si>
    <t>AB2067950835</t>
  </si>
  <si>
    <t>AB2070166704</t>
  </si>
  <si>
    <t>AB2067910835</t>
  </si>
  <si>
    <t>AB2070186704</t>
  </si>
  <si>
    <t>AB2113588437</t>
  </si>
  <si>
    <t>AB2314590835</t>
  </si>
  <si>
    <t>AB2314580835</t>
  </si>
  <si>
    <t>AB2329346704</t>
  </si>
  <si>
    <t>AB2329326704</t>
  </si>
  <si>
    <t>AB2329316704</t>
  </si>
  <si>
    <t>AB2314570835</t>
  </si>
  <si>
    <t>AB2579120835</t>
  </si>
  <si>
    <t>AB2576646704</t>
  </si>
  <si>
    <t>AB2579140835</t>
  </si>
  <si>
    <t>AB2576616704</t>
  </si>
  <si>
    <t>AB2579110835</t>
  </si>
  <si>
    <t>AB2576636704</t>
  </si>
  <si>
    <t>AB2831166704</t>
  </si>
  <si>
    <t>AB2831136704</t>
  </si>
  <si>
    <t>AB2831146704</t>
  </si>
  <si>
    <t>AB3077526704</t>
  </si>
  <si>
    <t>AB3077506704</t>
  </si>
  <si>
    <t>AB3077496704</t>
  </si>
  <si>
    <t>AB3060290835</t>
  </si>
  <si>
    <t>AB3060270835</t>
  </si>
  <si>
    <t>AB3060280835</t>
  </si>
  <si>
    <t>AB3297796704</t>
  </si>
  <si>
    <t>AB3282810835</t>
  </si>
  <si>
    <t>AB3282820835</t>
  </si>
  <si>
    <t>AB3297806704</t>
  </si>
  <si>
    <t>AB3297826704</t>
  </si>
  <si>
    <t>AB3282840835</t>
  </si>
  <si>
    <t>AB3559956704</t>
  </si>
  <si>
    <t>AB3559966704</t>
  </si>
  <si>
    <t>AB3559986704</t>
  </si>
  <si>
    <t>AB3543850835</t>
  </si>
  <si>
    <t>AB3543860835</t>
  </si>
  <si>
    <t>AB3543880835</t>
  </si>
  <si>
    <t>AB3775400835</t>
  </si>
  <si>
    <t>AB3775410835</t>
  </si>
  <si>
    <t>AB3775430835</t>
  </si>
  <si>
    <t>AB3808426704</t>
  </si>
  <si>
    <t>AB3808446704</t>
  </si>
  <si>
    <t>AB3808416704</t>
  </si>
  <si>
    <t>AB3930346704</t>
  </si>
  <si>
    <t>AB3930356704</t>
  </si>
  <si>
    <t>AB3930376704</t>
  </si>
  <si>
    <t>AB3913870835</t>
  </si>
  <si>
    <t>AB3913900835</t>
  </si>
  <si>
    <t>AB3913880835</t>
  </si>
  <si>
    <t>AB2816110835</t>
  </si>
  <si>
    <t>AB4125310835</t>
  </si>
  <si>
    <t>AB4125300835</t>
  </si>
  <si>
    <t>AB4125330835</t>
  </si>
  <si>
    <t>AB4424420835</t>
  </si>
  <si>
    <t>AB4424400835</t>
  </si>
  <si>
    <t>AB4424390835</t>
  </si>
  <si>
    <t>AB4437666704</t>
  </si>
  <si>
    <t>AB4437696704</t>
  </si>
  <si>
    <t>AB4437676704</t>
  </si>
  <si>
    <t>AB4672220835</t>
  </si>
  <si>
    <t>AB4971680835</t>
  </si>
  <si>
    <t>AB4687336704</t>
  </si>
  <si>
    <t>AB4971700835</t>
  </si>
  <si>
    <t>AB4672230835</t>
  </si>
  <si>
    <t>AB4687346704</t>
  </si>
  <si>
    <t>AB4672250835</t>
  </si>
  <si>
    <t>AB4971720835</t>
  </si>
  <si>
    <t>AB4687366704</t>
  </si>
  <si>
    <t>AB5231410835</t>
  </si>
  <si>
    <t>AB5231430835</t>
  </si>
  <si>
    <t>AB5231460835</t>
  </si>
  <si>
    <t>AB5008246704</t>
  </si>
  <si>
    <t>AB5008266704</t>
  </si>
  <si>
    <t>AB5008236704</t>
  </si>
  <si>
    <t>AB5272016704</t>
  </si>
  <si>
    <t>AB5272056704</t>
  </si>
  <si>
    <t>AB5272036704</t>
  </si>
  <si>
    <t>AB5163056704</t>
  </si>
  <si>
    <t>AB5163066704</t>
  </si>
  <si>
    <t>AB5382066704</t>
  </si>
  <si>
    <t>AB5382046704</t>
  </si>
  <si>
    <t>AB5656986704</t>
  </si>
  <si>
    <t>AB5657006704</t>
  </si>
  <si>
    <t>AB5657026704</t>
  </si>
  <si>
    <t>AB5382086704</t>
  </si>
  <si>
    <t>AB4907918437</t>
  </si>
  <si>
    <t>AB5892326704</t>
  </si>
  <si>
    <t>AB5892346704</t>
  </si>
  <si>
    <t>AB5892366704</t>
  </si>
  <si>
    <t>30946174
30947133</t>
  </si>
  <si>
    <t>GV1505547</t>
  </si>
  <si>
    <t>1002745366
1002745370</t>
  </si>
  <si>
    <t>GV1505749</t>
  </si>
  <si>
    <t>1002770439
1002770457
Reliquat 1002650036</t>
  </si>
  <si>
    <t>GV1506007</t>
  </si>
  <si>
    <t>1002791678
1002791699</t>
  </si>
  <si>
    <t>GV1506234</t>
  </si>
  <si>
    <t>1002842593
1002842600
Reliquat 1002650036
Reliquat 1002791699</t>
  </si>
  <si>
    <t>GV1506477</t>
  </si>
  <si>
    <t>1002849213 pour 1 935€
1002849217 pour 825€
Reliquat 1002791699 pour 5,38€</t>
  </si>
  <si>
    <t>GV156496</t>
  </si>
  <si>
    <t xml:space="preserve">
1059343</t>
  </si>
  <si>
    <t>1002891067 pour 63€
1002891078 pour 708€</t>
  </si>
  <si>
    <t>GV1606666</t>
  </si>
  <si>
    <t>1002880090 pour 1935€
1002880091 pour 825€
Reliquat 1002791699 pour 5,38€</t>
  </si>
  <si>
    <t>GV1606828</t>
  </si>
  <si>
    <t>1002890916 pour 1935€
1002890923 pour 825€
Reliquat 1002791699 pour 5,38€</t>
  </si>
  <si>
    <t>GV1606973</t>
  </si>
  <si>
    <t>1002911596 pour 1 215€
1002891051 pour 1550€
Reliquat 1002791699 pour 0,38€</t>
  </si>
  <si>
    <t>GV1607214</t>
  </si>
  <si>
    <t>1002941191 pour 1935€
1002941203 pour 830,38€</t>
  </si>
  <si>
    <t>F60064 / 2 SES pasées sur la même Cde Energies</t>
  </si>
  <si>
    <t>GV1607403</t>
  </si>
  <si>
    <t>F60031 / SES passée sur la cde de Synergies pour rééquilibrer la cde</t>
  </si>
  <si>
    <t>GV1607609</t>
  </si>
  <si>
    <t>31018620
31018849</t>
  </si>
  <si>
    <t>1002993400 pour 1935€
1002993435 pour 830,38€</t>
  </si>
  <si>
    <t>GV1607840</t>
  </si>
  <si>
    <t>1003022194 pour 1935€
1003022200 pour 830,38€</t>
  </si>
  <si>
    <t>GV1608037</t>
  </si>
  <si>
    <t>1003028643 pour 1935€
1003028649 pour 830,38€</t>
  </si>
  <si>
    <t>GV1608198</t>
  </si>
  <si>
    <t>1003045574 pour 1 935€
1003045581 pour 830,38€</t>
  </si>
  <si>
    <t>1003072793 pour 1 935€
1003072796 pour 830,38€</t>
  </si>
  <si>
    <t>GV1608610</t>
  </si>
  <si>
    <t>1003097833 pour 1 935€
1003097839 pour 830,38€</t>
  </si>
  <si>
    <t>GV1608838</t>
  </si>
  <si>
    <t>1003109541 pour 1935 €
1003109545 pour 830.38 €</t>
  </si>
  <si>
    <t>GV1700174</t>
  </si>
  <si>
    <t>GV1700286</t>
  </si>
  <si>
    <t>1003162207 pour 1935 €
1003160798 pour 830.38 €</t>
  </si>
  <si>
    <t>1003178561 pour 1935 €
1003178562 pour 830.38 €</t>
  </si>
  <si>
    <t>F3403064</t>
  </si>
  <si>
    <t>F3403065</t>
  </si>
  <si>
    <t>1002218621
1002139212
1002198016</t>
  </si>
  <si>
    <t>F3404068</t>
  </si>
  <si>
    <t>1002411113
1002218611</t>
  </si>
  <si>
    <t>F3404069</t>
  </si>
  <si>
    <t>1002258315
1002198016</t>
  </si>
  <si>
    <t>F3405061</t>
  </si>
  <si>
    <t>1002277075
1002173932
1002218611</t>
  </si>
  <si>
    <t>F3405062</t>
  </si>
  <si>
    <t>1002277081
1002198016</t>
  </si>
  <si>
    <t>F3406069</t>
  </si>
  <si>
    <t>1002301684
1002218611</t>
  </si>
  <si>
    <t>F3406070</t>
  </si>
  <si>
    <t>1002301689
1002198016</t>
  </si>
  <si>
    <t>F3406429</t>
  </si>
  <si>
    <t>1002363380
1002198016</t>
  </si>
  <si>
    <t>F3406430</t>
  </si>
  <si>
    <t>F3407061</t>
  </si>
  <si>
    <t>1002359144
1002218611</t>
  </si>
  <si>
    <t>F3407062</t>
  </si>
  <si>
    <t>1002359162
1002198016</t>
  </si>
  <si>
    <t>F3408055</t>
  </si>
  <si>
    <t>1002363393
1002363390
1002218611</t>
  </si>
  <si>
    <t>F3408056</t>
  </si>
  <si>
    <t>1002363397
1002198016</t>
  </si>
  <si>
    <t>F3409055</t>
  </si>
  <si>
    <t>1002397720
1002363390
1002218611</t>
  </si>
  <si>
    <t>F3409056</t>
  </si>
  <si>
    <t>F3410058</t>
  </si>
  <si>
    <t>1002430676
1002218611</t>
  </si>
  <si>
    <t>F3410059</t>
  </si>
  <si>
    <t>1002430681
1002198016
1002398697</t>
  </si>
  <si>
    <t>F3711063</t>
  </si>
  <si>
    <t>1002462421
1002218611</t>
  </si>
  <si>
    <t>F3411064</t>
  </si>
  <si>
    <t>1002462432
1002398697</t>
  </si>
  <si>
    <t>F3412078</t>
  </si>
  <si>
    <t>1002493432
1002218611</t>
  </si>
  <si>
    <t>F3412079</t>
  </si>
  <si>
    <t>1002493440
1002398697</t>
  </si>
  <si>
    <t>F3501122</t>
  </si>
  <si>
    <t>1002525088
1002218611
1002525078</t>
  </si>
  <si>
    <t>F3501123</t>
  </si>
  <si>
    <t>1002525111
1002398697</t>
  </si>
  <si>
    <t>F3502144</t>
  </si>
  <si>
    <t>F3501030</t>
  </si>
  <si>
    <t>F3501250</t>
  </si>
  <si>
    <t>1002525124
1002398697</t>
  </si>
  <si>
    <t>F3501542</t>
  </si>
  <si>
    <t>F3501543</t>
  </si>
  <si>
    <t>1002614049
1002582093</t>
  </si>
  <si>
    <t>F3502051</t>
  </si>
  <si>
    <t>1002552366
1002398697
1002525078</t>
  </si>
  <si>
    <t>F3502050</t>
  </si>
  <si>
    <t>F3503071</t>
  </si>
  <si>
    <t>F3503070</t>
  </si>
  <si>
    <t>F3504060</t>
  </si>
  <si>
    <t>1002614018
1002525078
1002552510
1002577965
1002582093</t>
  </si>
  <si>
    <t>F3504059</t>
  </si>
  <si>
    <t>F3505543</t>
  </si>
  <si>
    <t>1002724313
reliquat 1002655325
reliquat 1002663830</t>
  </si>
  <si>
    <t>F3505058</t>
  </si>
  <si>
    <t>1002654435
1002582093
1002613996</t>
  </si>
  <si>
    <t>F3505057</t>
  </si>
  <si>
    <t>F3505247</t>
  </si>
  <si>
    <t>F3505544</t>
  </si>
  <si>
    <t>F3506004</t>
  </si>
  <si>
    <t>F3506005</t>
  </si>
  <si>
    <t>F3506501</t>
  </si>
  <si>
    <t>1002724547
reliquat 1002613996
reliquat 1002614043
reliquat 1002655947</t>
  </si>
  <si>
    <t>F3507058</t>
  </si>
  <si>
    <t>F3507059</t>
  </si>
  <si>
    <t>F3507218</t>
  </si>
  <si>
    <t>1002725113
reliquat 1002655947
reliquat 1002663830</t>
  </si>
  <si>
    <t>F3508057</t>
  </si>
  <si>
    <t>1002733604
Reliquat 1002663830
Reliquat 1002663849</t>
  </si>
  <si>
    <t>F3508058</t>
  </si>
  <si>
    <t>1002733646
Reliquat 1002663849</t>
  </si>
  <si>
    <t>F3509068</t>
  </si>
  <si>
    <t>F3509067</t>
  </si>
  <si>
    <t>1002804664
1002703052</t>
  </si>
  <si>
    <t>F3510060</t>
  </si>
  <si>
    <t>F3510059</t>
  </si>
  <si>
    <t>F3511067</t>
  </si>
  <si>
    <t>F3511068</t>
  </si>
  <si>
    <t>1002841808
Reliquat 1002703052
Reliquat 1002703065
Reliquat 1002789560</t>
  </si>
  <si>
    <t>F3511517</t>
  </si>
  <si>
    <t>F3511518</t>
  </si>
  <si>
    <t>F3512080</t>
  </si>
  <si>
    <t>1002849538
Reliquat 1002791699 pour 92,67€
Reliquat 1002789565 pour 26,65€</t>
  </si>
  <si>
    <t>F3512081</t>
  </si>
  <si>
    <t>1002850549 pour 45 375,05€
Reliquat 1002789560 pour 92,67€
Reliquat 1002789565 pour 159,56€</t>
  </si>
  <si>
    <t>F3512471</t>
  </si>
  <si>
    <t>F3512472</t>
  </si>
  <si>
    <t>F3601072</t>
  </si>
  <si>
    <t>F3601073</t>
  </si>
  <si>
    <t>F3601510</t>
  </si>
  <si>
    <t>F3601511</t>
  </si>
  <si>
    <t>F3602061</t>
  </si>
  <si>
    <t>1002888734 pour 30 840,32€
Reliquat1002876658 pour 211,81€</t>
  </si>
  <si>
    <t>F3602062</t>
  </si>
  <si>
    <t>F3602357</t>
  </si>
  <si>
    <t>F3602356</t>
  </si>
  <si>
    <t>F3603061</t>
  </si>
  <si>
    <t>F3603062</t>
  </si>
  <si>
    <t>F3603397</t>
  </si>
  <si>
    <t>F3603570</t>
  </si>
  <si>
    <t>F3604059</t>
  </si>
  <si>
    <t>F3604060</t>
  </si>
  <si>
    <t>F3604385</t>
  </si>
  <si>
    <t>F3604386</t>
  </si>
  <si>
    <t>F3605054</t>
  </si>
  <si>
    <t>F3605053</t>
  </si>
  <si>
    <t>F3605391</t>
  </si>
  <si>
    <t>F3605393</t>
  </si>
  <si>
    <t>F3606055</t>
  </si>
  <si>
    <t>F3606056</t>
  </si>
  <si>
    <t>F3606574</t>
  </si>
  <si>
    <t>F3606575</t>
  </si>
  <si>
    <t>F3606577</t>
  </si>
  <si>
    <t>F3607057</t>
  </si>
  <si>
    <t>F3607056</t>
  </si>
  <si>
    <t>1003000986 pour 30840,32€
Reliquat 1002941639 pour 119,22€
Reliquat 1002941675 pour 2,76€
Reliquat 1002953046 pour 2,76€
Reliquat 1002976506 pour 87,07€</t>
  </si>
  <si>
    <t>F3606576</t>
  </si>
  <si>
    <t>F3608056</t>
  </si>
  <si>
    <t>F3608057</t>
  </si>
  <si>
    <t>F3607392</t>
  </si>
  <si>
    <t>F3608154</t>
  </si>
  <si>
    <t>F3607393</t>
  </si>
  <si>
    <t>F3608155</t>
  </si>
  <si>
    <t>F3609065</t>
  </si>
  <si>
    <t>F3609066</t>
  </si>
  <si>
    <t>F3609565</t>
  </si>
  <si>
    <t>F3609566</t>
  </si>
  <si>
    <t>F3610061</t>
  </si>
  <si>
    <t>1003068937 pour 30840,32€
Reliquat 1002976506 pour 124,74€
Reliquat 1002976532 pour 2,76€
Reliquat 100300976 pour 2,76€
Reliquat 100302205 pour 81,55€</t>
  </si>
  <si>
    <t>F3610062</t>
  </si>
  <si>
    <t>F3610383</t>
  </si>
  <si>
    <t>F3610384</t>
  </si>
  <si>
    <t>F3611064</t>
  </si>
  <si>
    <t>F3611065</t>
  </si>
  <si>
    <t>F3612088</t>
  </si>
  <si>
    <t>F3612089</t>
  </si>
  <si>
    <t>F3611410</t>
  </si>
  <si>
    <t>F3611411</t>
  </si>
  <si>
    <t>F3701065</t>
  </si>
  <si>
    <t>1003120709
Reliquat pour 2.76€</t>
  </si>
  <si>
    <t>F3701066</t>
  </si>
  <si>
    <t xml:space="preserve">1003120706
reliquat pour 130.86€ </t>
  </si>
  <si>
    <t>F3612476</t>
  </si>
  <si>
    <t>F3612475</t>
  </si>
  <si>
    <t>F3702066</t>
  </si>
  <si>
    <t>1003144801 pour 17582.83
1003144803 pour 28441.63
reliquat 84.98</t>
  </si>
  <si>
    <t xml:space="preserve">F60031
</t>
  </si>
  <si>
    <t>F3702065</t>
  </si>
  <si>
    <t>1003142490 reliquat 130.86</t>
  </si>
  <si>
    <t>F3701598</t>
  </si>
  <si>
    <t>F3701597</t>
  </si>
  <si>
    <t>F3702429</t>
  </si>
  <si>
    <t>F3702430</t>
  </si>
  <si>
    <t>F60064
F60031</t>
  </si>
  <si>
    <t>F3704061</t>
  </si>
  <si>
    <t>F3703428</t>
  </si>
  <si>
    <t>F3703427</t>
  </si>
  <si>
    <t>F3704062</t>
  </si>
  <si>
    <t>INAPA</t>
  </si>
  <si>
    <t>1002420159
+ avoir 6056</t>
  </si>
  <si>
    <t>I -TECH TRANSFERT (I2T)</t>
  </si>
  <si>
    <t>2016/10/FI2TGD29</t>
  </si>
  <si>
    <t>INTERSPHERES</t>
  </si>
  <si>
    <t>13-F-2037</t>
  </si>
  <si>
    <t>JARDINS GALLY</t>
  </si>
  <si>
    <t>FE0112488</t>
  </si>
  <si>
    <t>FE0112898</t>
  </si>
  <si>
    <t>1002190019
1002111985
1002159135</t>
  </si>
  <si>
    <t>FE0113396</t>
  </si>
  <si>
    <t>FE0114135</t>
  </si>
  <si>
    <t>FE0114635</t>
  </si>
  <si>
    <t>1002273712
1002159135
1002214535
1002244183</t>
  </si>
  <si>
    <t>FE0115108</t>
  </si>
  <si>
    <t>FE0115881</t>
  </si>
  <si>
    <t>1002332828
1002244183
1002299092</t>
  </si>
  <si>
    <t>FE0116543</t>
  </si>
  <si>
    <t>FE0117509</t>
  </si>
  <si>
    <t>1002396220
1002299092
1002363403</t>
  </si>
  <si>
    <t>FE0118493</t>
  </si>
  <si>
    <t>FE0119167</t>
  </si>
  <si>
    <t>1002466130
1002363403
1002430711</t>
  </si>
  <si>
    <t>FE0120028</t>
  </si>
  <si>
    <t>FE0120979</t>
  </si>
  <si>
    <t>FE0121581</t>
  </si>
  <si>
    <t>FE0122231</t>
  </si>
  <si>
    <t>2016 01 12681</t>
  </si>
  <si>
    <t>2017 03 13680</t>
  </si>
  <si>
    <t>2017 03 13681</t>
  </si>
  <si>
    <t>supprimée à la dde du PST (pb de SIRET) le 22/11/16 Imputation sur une nouvelle cde 1149617</t>
  </si>
  <si>
    <t>supprimée à la dde du PST (pb de SIRET) le 22/11/16 Imputation sur une nouvelle cde 1149626</t>
  </si>
  <si>
    <t>KONE</t>
  </si>
  <si>
    <t>646650
646639</t>
  </si>
  <si>
    <t>1002474249
1002474268</t>
  </si>
  <si>
    <t>01/092015</t>
  </si>
  <si>
    <t>MAIL FINANCE S.A.S (NEOPOST)</t>
  </si>
  <si>
    <t>2013-22578</t>
  </si>
  <si>
    <t>PAF</t>
  </si>
  <si>
    <t>2013-26855</t>
  </si>
  <si>
    <t>M. BLANCHETIERE</t>
  </si>
  <si>
    <t>2014-27251</t>
  </si>
  <si>
    <t>2014-31477</t>
  </si>
  <si>
    <t>MEGAMARK</t>
  </si>
  <si>
    <t>FA140728-21509</t>
  </si>
  <si>
    <t>1002452565</t>
  </si>
  <si>
    <t>1002493447
1002452565
1002113115</t>
  </si>
  <si>
    <t>2013.26855</t>
  </si>
  <si>
    <t>Régule sur ancienne facture</t>
  </si>
  <si>
    <t>2014.31477</t>
  </si>
  <si>
    <t>2015.20119</t>
  </si>
  <si>
    <t>Passée sur le nouveau contrat-cadre 2016</t>
  </si>
  <si>
    <t>2016.7430</t>
  </si>
  <si>
    <t>C'est une régule. Déjà réglée avec un PAF en 2014</t>
  </si>
  <si>
    <t>2014/02/0191</t>
  </si>
  <si>
    <t>2014/03/0171</t>
  </si>
  <si>
    <t>2014/04/0669</t>
  </si>
  <si>
    <t>2014/06/0337</t>
  </si>
  <si>
    <t>2014/07/0337</t>
  </si>
  <si>
    <t>2014/09/0359</t>
  </si>
  <si>
    <t>2014/10/0389</t>
  </si>
  <si>
    <t>2014/11/0396</t>
  </si>
  <si>
    <t>2014/12/04/10</t>
  </si>
  <si>
    <t>2015/01/0411</t>
  </si>
  <si>
    <t>2015/02/0358</t>
  </si>
  <si>
    <t>2015/03/0392</t>
  </si>
  <si>
    <t>2015/04/0369</t>
  </si>
  <si>
    <t>2015/06/0420</t>
  </si>
  <si>
    <t>2015/08/0312</t>
  </si>
  <si>
    <t>2015/08/0692</t>
  </si>
  <si>
    <t>2016/04/0379</t>
  </si>
  <si>
    <t>2016/05/0382</t>
  </si>
  <si>
    <t>2016/09/0398</t>
  </si>
  <si>
    <t>2016/11/0367</t>
  </si>
  <si>
    <t>PAPREC</t>
  </si>
  <si>
    <t>IDF14100386</t>
  </si>
  <si>
    <t>IDF14101877</t>
  </si>
  <si>
    <t>982576
973857</t>
  </si>
  <si>
    <t>1002463070
1002463066</t>
  </si>
  <si>
    <t>IDF14111384</t>
  </si>
  <si>
    <t>1002494792
1002494796</t>
  </si>
  <si>
    <t>F60064/F60031</t>
  </si>
  <si>
    <t>IDF14121704</t>
  </si>
  <si>
    <t>1002525810
1002525819</t>
  </si>
  <si>
    <t>IDF15011746</t>
  </si>
  <si>
    <t>1002546296
1002546013</t>
  </si>
  <si>
    <t>IDF15021754</t>
  </si>
  <si>
    <t>1002581731
1002581732</t>
  </si>
  <si>
    <t>IDF15041810</t>
  </si>
  <si>
    <t>1002632530
1002632555</t>
  </si>
  <si>
    <t>F60064 / F60031</t>
  </si>
  <si>
    <t>IDF15050464</t>
  </si>
  <si>
    <t>IDF15051473</t>
  </si>
  <si>
    <t>1002663902
1002663906</t>
  </si>
  <si>
    <t>IDF15061470</t>
  </si>
  <si>
    <t>1002703106
1002703111</t>
  </si>
  <si>
    <t>IDF15070083</t>
  </si>
  <si>
    <t>IDF15071699</t>
  </si>
  <si>
    <t>1002724248
1002724265</t>
  </si>
  <si>
    <t>IDF15081108</t>
  </si>
  <si>
    <t>IDF15081648</t>
  </si>
  <si>
    <t>1002751885'
1002751875</t>
  </si>
  <si>
    <t>IDF15091637</t>
  </si>
  <si>
    <t>IDF15091399</t>
  </si>
  <si>
    <t>IDF15101466</t>
  </si>
  <si>
    <t>IDF15101467</t>
  </si>
  <si>
    <t>IDF15111775</t>
  </si>
  <si>
    <t>IDF15111774</t>
  </si>
  <si>
    <t>IDF15121649</t>
  </si>
  <si>
    <t>IDF15121650</t>
  </si>
  <si>
    <t>IDF16011687</t>
  </si>
  <si>
    <t>IDF16011688</t>
  </si>
  <si>
    <t>IDF16021662</t>
  </si>
  <si>
    <t>IDF16021661</t>
  </si>
  <si>
    <t>IDF16031838</t>
  </si>
  <si>
    <t>IDF16031475</t>
  </si>
  <si>
    <t>IDF16031839</t>
  </si>
  <si>
    <t>IDF16041695</t>
  </si>
  <si>
    <t>IDF16041694</t>
  </si>
  <si>
    <t>IDF16051964</t>
  </si>
  <si>
    <t>IDF16051963</t>
  </si>
  <si>
    <t>IDF16061791</t>
  </si>
  <si>
    <t>IDF16061792</t>
  </si>
  <si>
    <t>IDF16071722</t>
  </si>
  <si>
    <t>IDF16071720</t>
  </si>
  <si>
    <t>IDF16081724</t>
  </si>
  <si>
    <t>IDF16081725</t>
  </si>
  <si>
    <t>IDF16091803</t>
  </si>
  <si>
    <t>IDF16091801</t>
  </si>
  <si>
    <t>IDF16101775</t>
  </si>
  <si>
    <t>IDF16101776</t>
  </si>
  <si>
    <t>IDF16101777</t>
  </si>
  <si>
    <t>IDF16111461</t>
  </si>
  <si>
    <t>IDF16111462</t>
  </si>
  <si>
    <t>IDF16121799</t>
  </si>
  <si>
    <t>IDF16121800</t>
  </si>
  <si>
    <t>IDF17011707</t>
  </si>
  <si>
    <t>IDF17011144</t>
  </si>
  <si>
    <t>IDF17011145</t>
  </si>
  <si>
    <t>IDF17021655</t>
  </si>
  <si>
    <t>IDF17021654</t>
  </si>
  <si>
    <t>IDF17030932</t>
  </si>
  <si>
    <t>IDF17032029</t>
  </si>
  <si>
    <t>IDF17032030</t>
  </si>
  <si>
    <t>IDF17041679</t>
  </si>
  <si>
    <t>IDF17041680</t>
  </si>
  <si>
    <t>QUADRIM</t>
  </si>
  <si>
    <t>F1412-0652</t>
  </si>
  <si>
    <t>1002493468
1002493474</t>
  </si>
  <si>
    <t>FE14015050009</t>
  </si>
  <si>
    <t>FE14015050010</t>
  </si>
  <si>
    <t>FE14015050011</t>
  </si>
  <si>
    <t>FE14015050140</t>
  </si>
  <si>
    <t>FE14025050008</t>
  </si>
  <si>
    <t>FE14025050009</t>
  </si>
  <si>
    <t>FE14025050010</t>
  </si>
  <si>
    <t>FE14035050102</t>
  </si>
  <si>
    <t>FE14035050103</t>
  </si>
  <si>
    <t>FE14035050104</t>
  </si>
  <si>
    <t>FE14045050008</t>
  </si>
  <si>
    <t>FE14045050009</t>
  </si>
  <si>
    <t>FE14045050010</t>
  </si>
  <si>
    <t>FE14055050112</t>
  </si>
  <si>
    <t>1002282012
1002296790</t>
  </si>
  <si>
    <t>FE14055050008</t>
  </si>
  <si>
    <t>FE14055050009</t>
  </si>
  <si>
    <t>FE14055050010</t>
  </si>
  <si>
    <t>FE14065050009</t>
  </si>
  <si>
    <t>FE14065050008</t>
  </si>
  <si>
    <t>FE14065050011</t>
  </si>
  <si>
    <t>FE14065050010</t>
  </si>
  <si>
    <t>FE14075050008</t>
  </si>
  <si>
    <t>FE14075050009</t>
  </si>
  <si>
    <t>FE14075050010</t>
  </si>
  <si>
    <t>FE14075050011</t>
  </si>
  <si>
    <t>FE14085050008</t>
  </si>
  <si>
    <t>1002365026
1002296809</t>
  </si>
  <si>
    <t>FE14085050115</t>
  </si>
  <si>
    <t>FE14085050009</t>
  </si>
  <si>
    <t>FE14085050010</t>
  </si>
  <si>
    <t>FE14085050011</t>
  </si>
  <si>
    <t>FE14095050028</t>
  </si>
  <si>
    <t>FE14095050027</t>
  </si>
  <si>
    <t>FE14095050029</t>
  </si>
  <si>
    <t>FE14095050030</t>
  </si>
  <si>
    <t>f60072</t>
  </si>
  <si>
    <t>FE14095050031</t>
  </si>
  <si>
    <t>FE14105050009</t>
  </si>
  <si>
    <t>1002412670
1002402629</t>
  </si>
  <si>
    <t>FE14105050008</t>
  </si>
  <si>
    <t>FE14105050010</t>
  </si>
  <si>
    <t>FE14105050011</t>
  </si>
  <si>
    <t>FE14105050012</t>
  </si>
  <si>
    <t>FE14105050138</t>
  </si>
  <si>
    <t>FE14105050135</t>
  </si>
  <si>
    <t>FE14105050136</t>
  </si>
  <si>
    <t>FE14115050009</t>
  </si>
  <si>
    <t>FE14115050011</t>
  </si>
  <si>
    <t>FE14115050010</t>
  </si>
  <si>
    <t>FE14115050012</t>
  </si>
  <si>
    <t>FE14115050008</t>
  </si>
  <si>
    <t>FE14125050009</t>
  </si>
  <si>
    <t>1002525018
1002296790
1002457146
1002508975</t>
  </si>
  <si>
    <t>FE14125050010</t>
  </si>
  <si>
    <t>FE14125050008</t>
  </si>
  <si>
    <t>FE14125050012</t>
  </si>
  <si>
    <t>FE14125050011</t>
  </si>
  <si>
    <t>FE15015050012</t>
  </si>
  <si>
    <t>FE15015050125</t>
  </si>
  <si>
    <t>FE15015050124</t>
  </si>
  <si>
    <t>FE15015050011</t>
  </si>
  <si>
    <t>FE15015050013</t>
  </si>
  <si>
    <t>FE15015050014</t>
  </si>
  <si>
    <t>FE15015050015</t>
  </si>
  <si>
    <t>FE15025050008</t>
  </si>
  <si>
    <t>FE15025050106</t>
  </si>
  <si>
    <t>FE15025050109</t>
  </si>
  <si>
    <t>FE15025050107</t>
  </si>
  <si>
    <t>FE15025050108</t>
  </si>
  <si>
    <t>FE15035050011</t>
  </si>
  <si>
    <t>FE15035050155</t>
  </si>
  <si>
    <t>FE15035050154</t>
  </si>
  <si>
    <t>FE15045050011</t>
  </si>
  <si>
    <t>FE15045050010</t>
  </si>
  <si>
    <t>FE15045050009</t>
  </si>
  <si>
    <t>FE15055050011</t>
  </si>
  <si>
    <t>FE15055050009</t>
  </si>
  <si>
    <t>FE15055050010</t>
  </si>
  <si>
    <t>FE15055050008</t>
  </si>
  <si>
    <t>FE15065050129</t>
  </si>
  <si>
    <t>FE15065050008</t>
  </si>
  <si>
    <t>FE15065050009</t>
  </si>
  <si>
    <t>FE15065050010</t>
  </si>
  <si>
    <t>FE15065050011</t>
  </si>
  <si>
    <t>FE15075050009</t>
  </si>
  <si>
    <t>FE15075050010</t>
  </si>
  <si>
    <t>FE15075050011</t>
  </si>
  <si>
    <t>FE15075050008</t>
  </si>
  <si>
    <t>FE15085050008</t>
  </si>
  <si>
    <t>FE15085050009</t>
  </si>
  <si>
    <t>FE15085050010</t>
  </si>
  <si>
    <t>FE15085050011</t>
  </si>
  <si>
    <t>FE15095050007</t>
  </si>
  <si>
    <t>FE15095050008</t>
  </si>
  <si>
    <t>Cde révisée au 02/10/15</t>
  </si>
  <si>
    <t>FE15095050009</t>
  </si>
  <si>
    <t>FE15105050007</t>
  </si>
  <si>
    <t>FE15105050008</t>
  </si>
  <si>
    <t>FE15105050009</t>
  </si>
  <si>
    <t>FE15115050007</t>
  </si>
  <si>
    <t>FE15115050008</t>
  </si>
  <si>
    <t>FE15115050009</t>
  </si>
  <si>
    <t>FE15125050008</t>
  </si>
  <si>
    <t>FE15125050007</t>
  </si>
  <si>
    <t>FE15125050009</t>
  </si>
  <si>
    <t>FE16025050010</t>
  </si>
  <si>
    <t>Erreur d'imputation : a été imputée par erreur sur le F60064</t>
  </si>
  <si>
    <t>FE16025050011</t>
  </si>
  <si>
    <t>FE16015050007</t>
  </si>
  <si>
    <t>FE16015050008</t>
  </si>
  <si>
    <t>FE16035050008</t>
  </si>
  <si>
    <t>passée sur le F60031 pour rééquilibrer les CdC</t>
  </si>
  <si>
    <t>FE16035050007</t>
  </si>
  <si>
    <t>FE16045050004</t>
  </si>
  <si>
    <t>FE16045050005</t>
  </si>
  <si>
    <t>2 lignes de créées dans la SES pour rééquilibrer les CdC</t>
  </si>
  <si>
    <t>FE16055050004</t>
  </si>
  <si>
    <t>FE16065050004</t>
  </si>
  <si>
    <t>FE16065050005</t>
  </si>
  <si>
    <t>FE16075050004</t>
  </si>
  <si>
    <t>FE16075050005</t>
  </si>
  <si>
    <t>FE16085050004</t>
  </si>
  <si>
    <t>FE16085050005</t>
  </si>
  <si>
    <t>FE16095050004</t>
  </si>
  <si>
    <t>FE16095050005</t>
  </si>
  <si>
    <t>FE16105050004</t>
  </si>
  <si>
    <t>FE16105050005</t>
  </si>
  <si>
    <t>FE16115050004</t>
  </si>
  <si>
    <t>FE16115050005</t>
  </si>
  <si>
    <t>FE16125050004</t>
  </si>
  <si>
    <t>FE16125050005</t>
  </si>
  <si>
    <t>FE17015050005</t>
  </si>
  <si>
    <t>FE17015050004</t>
  </si>
  <si>
    <t>FE17025050004</t>
  </si>
  <si>
    <t>FE17025050005</t>
  </si>
  <si>
    <t>FE17035050006</t>
  </si>
  <si>
    <t>FE17035050007</t>
  </si>
  <si>
    <t>FE17045050005</t>
  </si>
  <si>
    <t>FE17045050004</t>
  </si>
  <si>
    <t>FE17055050005</t>
  </si>
  <si>
    <t>FE17055050004</t>
  </si>
  <si>
    <t>SAVILLS/RREEF</t>
  </si>
  <si>
    <t>1002297424
1002382732</t>
  </si>
  <si>
    <t>1002417842
1002154011
1002297424</t>
  </si>
  <si>
    <t>Loyer T3</t>
  </si>
  <si>
    <t>Taxe Stationnement</t>
  </si>
  <si>
    <t>Loyer T4 2016</t>
  </si>
  <si>
    <t>Taxe foncière et TEOM</t>
  </si>
  <si>
    <t>Loyer T1</t>
  </si>
  <si>
    <t>Taxe sur les bureaux 2016</t>
  </si>
  <si>
    <t>Taxe de Stationnement 2016</t>
  </si>
  <si>
    <t>Loyer T2 2016</t>
  </si>
  <si>
    <t>Loyer T3 2016</t>
  </si>
  <si>
    <t>30982504
31044554
31060809</t>
  </si>
  <si>
    <t>1003048012 pour 121196,55€
1003004844 pour 495 000,00€
1003048069 pour 57169,45€</t>
  </si>
  <si>
    <t>Taxe foncière et TEOM 2016</t>
  </si>
  <si>
    <t>Loyer T1 2017</t>
  </si>
  <si>
    <t>Taxe sur les bureaux 2017</t>
  </si>
  <si>
    <t>Taxe de Stationnement 2017</t>
  </si>
  <si>
    <t>SICLI</t>
  </si>
  <si>
    <t>024126722</t>
  </si>
  <si>
    <t>024223221</t>
  </si>
  <si>
    <t>024225180</t>
  </si>
  <si>
    <t>024227154</t>
  </si>
  <si>
    <t>025226746</t>
  </si>
  <si>
    <t>025226745</t>
  </si>
  <si>
    <t>025234653</t>
  </si>
  <si>
    <t>026230187</t>
  </si>
  <si>
    <t>1003039345 pour 8 201,77€
1003039359 pour 1420,47€</t>
  </si>
  <si>
    <t>026230943</t>
  </si>
  <si>
    <t>EN2E0FAC1401000140</t>
  </si>
  <si>
    <t>1002167384
100199043
1002012321
1002138857
1002138898</t>
  </si>
  <si>
    <t>EN2E0FAC1403000054</t>
  </si>
  <si>
    <t>EN2E0FAC1406000174</t>
  </si>
  <si>
    <t>EN2E0FAC1406000175</t>
  </si>
  <si>
    <t>1002310055
1002218650</t>
  </si>
  <si>
    <t>EN2E0FAC1408000093</t>
  </si>
  <si>
    <t>EN2E0FAC1408000094</t>
  </si>
  <si>
    <t>EN2E0FAC1408000095</t>
  </si>
  <si>
    <t>EN2E0FAC1408000096</t>
  </si>
  <si>
    <t>1409000170/EN2E0</t>
  </si>
  <si>
    <t>1409000171/EN2E0</t>
  </si>
  <si>
    <t>1411000110/EN2E0</t>
  </si>
  <si>
    <t>1411000111/EN2E0</t>
  </si>
  <si>
    <t>1411000112/EN2E0</t>
  </si>
  <si>
    <t>1412000112/EN2E0</t>
  </si>
  <si>
    <t>1002508910
1002309998
1002379669
1002318917</t>
  </si>
  <si>
    <t>1412000113/EN2E0</t>
  </si>
  <si>
    <t>1002379637
1002379674
1002433736
1002218650
1002478061
1002478086
1002478083</t>
  </si>
  <si>
    <t>1503000001/EN2E0</t>
  </si>
  <si>
    <t>1503000351/EN2E0</t>
  </si>
  <si>
    <t>1503000352/EN2E0</t>
  </si>
  <si>
    <t>1504000107/EN2E0</t>
  </si>
  <si>
    <t>1504000211/EN2E0</t>
  </si>
  <si>
    <t>1504000212/EN2E0</t>
  </si>
  <si>
    <t>1002630885
1002596490
1002630866</t>
  </si>
  <si>
    <t>1506000371/EN2E0</t>
  </si>
  <si>
    <t>1506000372/EN2E0</t>
  </si>
  <si>
    <t>1002683717
1002630866</t>
  </si>
  <si>
    <t>1508000104/EN2E0</t>
  </si>
  <si>
    <t>1508000105/EN2E0</t>
  </si>
  <si>
    <t>1002736957
Reliquat 1002630866
Reliquat 1002683700
Reliquat 1002736939</t>
  </si>
  <si>
    <t>1508000181/EN2E0</t>
  </si>
  <si>
    <t>1508000182/EN2E0</t>
  </si>
  <si>
    <t>1510000372/EN2E0</t>
  </si>
  <si>
    <t>1002804578
1002804229</t>
  </si>
  <si>
    <t>1510000371/EN2E0</t>
  </si>
  <si>
    <t>1511000247/EN2E0</t>
  </si>
  <si>
    <t>1512000174/EN2E0</t>
  </si>
  <si>
    <t>1002854957 pour 488,40€
Reliquat 1002844952 pour 21€
Reliquat 1002804229 pour 0,20€
Reliquat 1002849298 pour 0,40€</t>
  </si>
  <si>
    <t>1512000175/EN2E0</t>
  </si>
  <si>
    <t>1002854986 pour 122,10€
Reliquat 1002849298 pour 27,90€</t>
  </si>
  <si>
    <t>1512000173/EN2E0</t>
  </si>
  <si>
    <t>1002911705 pour 122,10€
Reliquat 1002855160 pour 12,20€
Reliquat 1002911698 pour 15,70€</t>
  </si>
  <si>
    <t>1512000187/EN2E0</t>
  </si>
  <si>
    <t>1512000188/EN2E0</t>
  </si>
  <si>
    <t>Reliquat 1002849298 pour 40,10€
Reliquat 1002855160 pour 59,90€</t>
  </si>
  <si>
    <t>1512000024/EN1D2</t>
  </si>
  <si>
    <t>1512000339/EN2E0</t>
  </si>
  <si>
    <t>100284364 pour 122,10€
Reliquat 100273939 pour 13,40€
Reliquat 1002804229 pour 4,50€</t>
  </si>
  <si>
    <t>1512000338/EN2E0</t>
  </si>
  <si>
    <t>1512000541/EN2E0</t>
  </si>
  <si>
    <t>1602000367/EN2E0</t>
  </si>
  <si>
    <t>1603000191/EN2E0</t>
  </si>
  <si>
    <t>1603000192/EN2E0</t>
  </si>
  <si>
    <t>1604000263/EN2E0</t>
  </si>
  <si>
    <t>1604000264/EN2E0</t>
  </si>
  <si>
    <t>1606000154/EN2E0</t>
  </si>
  <si>
    <t>1606000153/EN2E0</t>
  </si>
  <si>
    <t>20/06/206</t>
  </si>
  <si>
    <t>1606000212/EN20</t>
  </si>
  <si>
    <t>1606000211/EN20</t>
  </si>
  <si>
    <t>1607000269/EN2E0</t>
  </si>
  <si>
    <t>1607000270/EN2E0</t>
  </si>
  <si>
    <t>1607000271/EN2E0</t>
  </si>
  <si>
    <t>1609000100/EN2E0</t>
  </si>
  <si>
    <t>1609000101/EN2E0</t>
  </si>
  <si>
    <t>1610000329/EN2E0</t>
  </si>
  <si>
    <t>1610000330/EN2E0</t>
  </si>
  <si>
    <t>1610000331/EN2E0</t>
  </si>
  <si>
    <t>1404000058/EN2E0</t>
  </si>
  <si>
    <t>30784966
30931807</t>
  </si>
  <si>
    <t>1003081187 pour 610,50 €
1003081282 pour 989,50 €</t>
  </si>
  <si>
    <t>1404000057/EN2E0</t>
  </si>
  <si>
    <t>1612000133/EN2E0</t>
  </si>
  <si>
    <t>1612000134/EN2E0</t>
  </si>
  <si>
    <t>1612000091/EN2E0</t>
  </si>
  <si>
    <t>1612000518/EN2E0</t>
  </si>
  <si>
    <t>1612000517/EN2E0</t>
  </si>
  <si>
    <t>1701000228/EN2E0</t>
  </si>
  <si>
    <t>1703000186/EN2E0</t>
  </si>
  <si>
    <t>1704000167/EN2E0</t>
  </si>
  <si>
    <t>MULTI-IMPUTATION</t>
  </si>
  <si>
    <t>1002160907
1002138817
1002138820
1002138842</t>
  </si>
  <si>
    <t>1002173962
1002146148</t>
  </si>
  <si>
    <t>1002205904
1002146148
1002146168</t>
  </si>
  <si>
    <t>F60064 duplicata</t>
  </si>
  <si>
    <t>1002239826
1002146168</t>
  </si>
  <si>
    <t>1002258143
1002160903
1002160914</t>
  </si>
  <si>
    <t>1002258191
1002160914
1002258152</t>
  </si>
  <si>
    <t>1002258261
1002258152</t>
  </si>
  <si>
    <t>1002258138
1002138842
1002160903</t>
  </si>
  <si>
    <t>1002258277
1002258152</t>
  </si>
  <si>
    <t>1002258270
1002258283</t>
  </si>
  <si>
    <t>1002258609
1002258680
1002258686</t>
  </si>
  <si>
    <t>1002258292
1002258283
1002258290</t>
  </si>
  <si>
    <t>1002258306
1002258290
1002258302</t>
  </si>
  <si>
    <t>1002258309
1002258302</t>
  </si>
  <si>
    <t>1002072688
1002160919
1002160935</t>
  </si>
  <si>
    <t>1002258281
1002258152
1002258265
1002258270</t>
  </si>
  <si>
    <t>1002297031
1002297032</t>
  </si>
  <si>
    <t>1002363593
1002296880</t>
  </si>
  <si>
    <t>1002258711
1002297032
1002258686
1002363225</t>
  </si>
  <si>
    <t>1002297037
1002258699
1002258686</t>
  </si>
  <si>
    <t>1002146168
1002261118
1002363200</t>
  </si>
  <si>
    <t>30780508
960641</t>
  </si>
  <si>
    <t>1002412762
1002412768</t>
  </si>
  <si>
    <t>1002296871
1002434974</t>
  </si>
  <si>
    <t>1002296877
1002434981</t>
  </si>
  <si>
    <t>1002206855
1002435005</t>
  </si>
  <si>
    <t>1002363561
1002363573
1002434989</t>
  </si>
  <si>
    <t>1002363251
1002434963</t>
  </si>
  <si>
    <t>30780508
30784547
30784565
30897189</t>
  </si>
  <si>
    <t>1002488765
1002488797
1002261118
1002296849
1002341206
1002457120
1002402702
1002363581
1002363573
1002363567
1002258302
1002282888
1002296853
1002206855
1002296860
1002296867
1002296871
1002296877
1002296880
1002436226
1002363251
1002363394
1002258686</t>
  </si>
  <si>
    <t>passé sur la commande d'energies pour le start</t>
  </si>
  <si>
    <t>1002502047
1002502044</t>
  </si>
  <si>
    <t>1002502051
1002502044</t>
  </si>
  <si>
    <t>1002502095
1002502091
1002502093</t>
  </si>
  <si>
    <t>1002502076
1002502056
1002502072</t>
  </si>
  <si>
    <t>1002502072
1002502084</t>
  </si>
  <si>
    <t>1002502065
1002502044
1002502056</t>
  </si>
  <si>
    <t>1002546206
1002501181</t>
  </si>
  <si>
    <t>1002546214
1002501181</t>
  </si>
  <si>
    <t>1002546201
1002501181</t>
  </si>
  <si>
    <t>1002501181
1002546192
1002546221</t>
  </si>
  <si>
    <t>1002579772
1002546163
1002546185
1002546218</t>
  </si>
  <si>
    <t>1002613492
1002546218</t>
  </si>
  <si>
    <t>1002613524
1002579840</t>
  </si>
  <si>
    <t>1002613533
1002546218
1002546221
1002546233</t>
  </si>
  <si>
    <t>1002613577
1002613594
1002613603
1002580008</t>
  </si>
  <si>
    <t>1002613605
1002613590
1002580008</t>
  </si>
  <si>
    <t>1002613597
1002580008</t>
  </si>
  <si>
    <t>1002736413
1002736314</t>
  </si>
  <si>
    <t>1002735555
1002735538</t>
  </si>
  <si>
    <t>1002736095
1002736088</t>
  </si>
  <si>
    <t>1002736123
1002736072</t>
  </si>
  <si>
    <t>1002546233
1002613559
1002613468</t>
  </si>
  <si>
    <t>1002736145
1002613546</t>
  </si>
  <si>
    <t>1002736160
1002736140</t>
  </si>
  <si>
    <t>1002736110
1002736088
1002579840
1002613546
1002736126</t>
  </si>
  <si>
    <t>1002736072
1002736216
1002736140
1002613468
1002736126</t>
  </si>
  <si>
    <t>1002736328
1002736308
1002736163
1002736305</t>
  </si>
  <si>
    <t>1002736318
1002736205
1002736333
1002613518
1002736072</t>
  </si>
  <si>
    <t>1002736439
1002736302
1002736305
1002736313
1002736314
1002736324
1002736393
1002736399
1002736404
1002736411
1002736417
1002736426
1002736433</t>
  </si>
  <si>
    <t>1002791473
Reliquat 1002791450</t>
  </si>
  <si>
    <t>1002791450
1002501170</t>
  </si>
  <si>
    <t>1002803706
1002735558</t>
  </si>
  <si>
    <t>1002803712
1002735553</t>
  </si>
  <si>
    <t>était en attente du PV réception</t>
  </si>
  <si>
    <t>1002865933 pour 70€
Reliquat 1002580008 pour 44,18€</t>
  </si>
  <si>
    <t>1002865916 pour 350€
Reliquat 1002580008 pour 7,62€
Reliquat 1002735543 pour 31,18€</t>
  </si>
  <si>
    <t>1002867364 pour 840€
Reliquat 1002735543 pour 13,18€
Reliquat 1002735546 pour 5€
Reliquat 100273550 pour 2,03€
Reliquat 1002735551 pour 0,78€
Reliquat 1002735553 pour 4€
Reliquat 1002735558 pour 8€
Reliquat 1002735561 pour 57,56€
Reliquat 1002735563 pour 3,45€</t>
  </si>
  <si>
    <t>30897189
31009431</t>
  </si>
  <si>
    <t>1002885064 pour 28 083,82€
Reliquats pour 115,39€
1002885330 pour 55 600€</t>
  </si>
  <si>
    <t>1002917411pour 1680€
pour Reliquat 1002867364 6€</t>
  </si>
  <si>
    <t>1002917429 pour 70€
Reliquat 1002867364 pour 5,27€
Reliquat 1002917393 pour 2,73€</t>
  </si>
  <si>
    <t>1002917457pour 350€
Reliquat 10029117393 pour 11,20€</t>
  </si>
  <si>
    <t>F60031/F60065</t>
  </si>
  <si>
    <t>F60031/F60066</t>
  </si>
  <si>
    <t>1002903040 pour 490€
Reliquat 1002735561 pour 2.07€
Reliquat 1002865946 pour 31,20€
Reliquat 1002867364 pour 34,73€</t>
  </si>
  <si>
    <t>29/02/2015</t>
  </si>
  <si>
    <t>Supprimée (Intervention annulée)</t>
  </si>
  <si>
    <t>Conduite optimisée des équipements</t>
  </si>
  <si>
    <t xml:space="preserve">6 584.32 passé sur WO 2017 </t>
  </si>
  <si>
    <t>solde de la PR 1003109566 sur WO 2017</t>
  </si>
  <si>
    <t>TAIS</t>
  </si>
  <si>
    <t>1002419958
1002419989</t>
  </si>
  <si>
    <t>TYCO</t>
  </si>
  <si>
    <t>FC07129112</t>
  </si>
  <si>
    <t>FC07130039</t>
  </si>
  <si>
    <t>VIDELIO - IEC</t>
  </si>
  <si>
    <t>FC07130285</t>
  </si>
  <si>
    <t>F60031/F60064/F60072</t>
  </si>
  <si>
    <t>FC07138200</t>
  </si>
  <si>
    <t>FC07160270</t>
  </si>
  <si>
    <t>0504504297</t>
  </si>
  <si>
    <t>666512
669515</t>
  </si>
  <si>
    <t>0505021352</t>
  </si>
  <si>
    <t>Fait par M. BLANCHETIERE</t>
  </si>
  <si>
    <t>0505021842</t>
  </si>
  <si>
    <t>0505130299</t>
  </si>
  <si>
    <t>0505135001</t>
  </si>
  <si>
    <t>0505135002</t>
  </si>
  <si>
    <t>0505472186</t>
  </si>
  <si>
    <t>0505472187</t>
  </si>
  <si>
    <t>0505486796</t>
  </si>
  <si>
    <t>0505570916</t>
  </si>
  <si>
    <t>0505612019</t>
  </si>
  <si>
    <t>0505966847</t>
  </si>
  <si>
    <t>0505990748</t>
  </si>
  <si>
    <t>0505966848</t>
  </si>
  <si>
    <t>0506082552</t>
  </si>
  <si>
    <t>0506136604</t>
  </si>
  <si>
    <t>0506466384</t>
  </si>
  <si>
    <t>0506448228</t>
  </si>
  <si>
    <t>0506546964</t>
  </si>
  <si>
    <t>0507019892</t>
  </si>
  <si>
    <t>1002502108
1002502295</t>
  </si>
  <si>
    <t>0507027978</t>
  </si>
  <si>
    <t>Supprimée</t>
  </si>
  <si>
    <t>0507154221</t>
  </si>
  <si>
    <t>0507154222</t>
  </si>
  <si>
    <t>0507537785</t>
  </si>
  <si>
    <t>0507537784</t>
  </si>
  <si>
    <t>0507537337</t>
  </si>
  <si>
    <t>0507642856</t>
  </si>
  <si>
    <t>0507684162</t>
  </si>
  <si>
    <t>0508067172</t>
  </si>
  <si>
    <t>0508067173</t>
  </si>
  <si>
    <t>0508064680</t>
  </si>
  <si>
    <t>1002667562
1002667663
1002510266
1002502350
1002587769
1002609204
1002613484</t>
  </si>
  <si>
    <t>0508159892</t>
  </si>
  <si>
    <t>0508207573</t>
  </si>
  <si>
    <t>0508370566</t>
  </si>
  <si>
    <t>0508582160</t>
  </si>
  <si>
    <t>0508582161</t>
  </si>
  <si>
    <t>0508678450</t>
  </si>
  <si>
    <t>0508678451</t>
  </si>
  <si>
    <t>0509110978</t>
  </si>
  <si>
    <t>0509110979</t>
  </si>
  <si>
    <t>0508595822</t>
  </si>
  <si>
    <t>Fre non reçue</t>
  </si>
  <si>
    <t>0509231789</t>
  </si>
  <si>
    <t>0509231790</t>
  </si>
  <si>
    <t>Soldes des dernières factures - tous les avoirs</t>
  </si>
  <si>
    <t>1002990298 (voir détail des fres concernées dans la SES SAP)</t>
  </si>
  <si>
    <t>XEROX FINANCIAL SERVICES</t>
  </si>
  <si>
    <t>passée par M BLANCHETIERE</t>
  </si>
  <si>
    <t>30798161
30897488</t>
  </si>
  <si>
    <t>30510284
30510095
30530317
30510284
30554404
30510284
30554404</t>
  </si>
  <si>
    <t>1002160931
1002160934
1002160941
1002160944
1002160948
1002160976
1002175228</t>
  </si>
  <si>
    <t>1002473674
1002473687</t>
  </si>
  <si>
    <t>F60031/
F60064</t>
  </si>
  <si>
    <t>1002502346
1002502350</t>
  </si>
  <si>
    <t>30897488
30897488
30798161
30798161</t>
  </si>
  <si>
    <t>1002510238
1002510254
1002510288
1002510266</t>
  </si>
  <si>
    <t>1002675115
1002502350
1002667663</t>
  </si>
  <si>
    <t>1002845089
Reliquat 1002667663</t>
  </si>
  <si>
    <t>1002845097
Reliquat 1002667663</t>
  </si>
  <si>
    <t>30897488
1112688</t>
  </si>
  <si>
    <t>1002906162 pour 106 627,85€
Reliquats SES pour 19 780€
1002906165 pour 34 176,73€</t>
  </si>
  <si>
    <t>F60031 / F60064</t>
  </si>
  <si>
    <t>Reliquat sur SES 1002884163</t>
  </si>
  <si>
    <t>1002990298 (voir détail des fres concernées dans SAP)</t>
  </si>
  <si>
    <t>2015-2016</t>
  </si>
  <si>
    <t>SES</t>
  </si>
  <si>
    <t>F3705068</t>
  </si>
  <si>
    <t>F3705069</t>
  </si>
  <si>
    <t>0012513-17000008</t>
  </si>
  <si>
    <t>Loyer du 3rd trimestre 2017</t>
  </si>
  <si>
    <t>ORYI127810</t>
  </si>
  <si>
    <t>OREI127717</t>
  </si>
  <si>
    <t>ORY4099691</t>
  </si>
  <si>
    <t>ORY4109924</t>
  </si>
  <si>
    <t>AB6219156704</t>
  </si>
  <si>
    <t>AB6219136704</t>
  </si>
  <si>
    <t>AB6219176704</t>
  </si>
  <si>
    <t>AB6191330835</t>
  </si>
  <si>
    <t>AB6191310835</t>
  </si>
  <si>
    <t>AB6191340835</t>
  </si>
  <si>
    <t>AB2816140835</t>
  </si>
  <si>
    <t>AB2816120835</t>
  </si>
  <si>
    <t>AB5509100835</t>
  </si>
  <si>
    <t>AB5509150835</t>
  </si>
  <si>
    <t>AB5509120835</t>
  </si>
  <si>
    <t>AB5726900835</t>
  </si>
  <si>
    <t>AB5726870835</t>
  </si>
  <si>
    <t>AB5726850835</t>
  </si>
  <si>
    <t>AB4258006704</t>
  </si>
  <si>
    <t>AB4257986704</t>
  </si>
  <si>
    <t>AB4257976704</t>
  </si>
  <si>
    <t>ORY4117568</t>
  </si>
  <si>
    <t>C41-0104743</t>
  </si>
  <si>
    <t>C41-0104733</t>
  </si>
  <si>
    <t>C41-0104753</t>
  </si>
  <si>
    <t>0012513-17000010</t>
  </si>
  <si>
    <t>Solde Assurance 2017</t>
  </si>
  <si>
    <t>DUT4813185</t>
  </si>
  <si>
    <t>08633223</t>
  </si>
  <si>
    <t>FE17065050005</t>
  </si>
  <si>
    <t>FE17065050004</t>
  </si>
  <si>
    <t>IDF17040633</t>
  </si>
  <si>
    <t>24.05.2017</t>
  </si>
  <si>
    <t>17134073
N° facture changé 17210376</t>
  </si>
  <si>
    <t>17141251
N° facture changé 17210128</t>
  </si>
  <si>
    <t>1003214023</t>
  </si>
  <si>
    <t>Loyer T2 2017</t>
  </si>
  <si>
    <t>Loyer T3 2017</t>
  </si>
  <si>
    <t>1706000105/EN2E0</t>
  </si>
  <si>
    <t>1706000218/EN2E0</t>
  </si>
  <si>
    <t>1706000217/EN2E0</t>
  </si>
  <si>
    <t>F3706076</t>
  </si>
  <si>
    <t>F3706077</t>
  </si>
  <si>
    <t>ORY4124718</t>
  </si>
  <si>
    <t>GV1700879</t>
  </si>
  <si>
    <t>GV1700881</t>
  </si>
  <si>
    <t>GV1700882</t>
  </si>
  <si>
    <t>GV1700880</t>
  </si>
  <si>
    <t>C41-0104772</t>
  </si>
  <si>
    <t>1706000279/EN2E0</t>
  </si>
  <si>
    <t>ORYI139305</t>
  </si>
  <si>
    <t>OREI139197</t>
  </si>
  <si>
    <t>ORY4142230</t>
  </si>
  <si>
    <t>OREI139196</t>
  </si>
  <si>
    <t xml:space="preserve">Location entretien d'une machine à affranchir </t>
  </si>
  <si>
    <t>PITNEY BOWES</t>
  </si>
  <si>
    <t>AB6536030835</t>
  </si>
  <si>
    <t>AB6421306704</t>
  </si>
  <si>
    <t>AB6421276704</t>
  </si>
  <si>
    <t>AB6421256704</t>
  </si>
  <si>
    <t>AB6536000835</t>
  </si>
  <si>
    <t>AB6535980835</t>
  </si>
  <si>
    <t>ORY4152253</t>
  </si>
  <si>
    <t>FE17075050005</t>
  </si>
  <si>
    <t>FE17075050004</t>
  </si>
  <si>
    <t>FCA-00024409</t>
  </si>
  <si>
    <t>IDF17051588</t>
  </si>
  <si>
    <t>IDF17051589</t>
  </si>
  <si>
    <t>GV1700960</t>
  </si>
  <si>
    <t>GV1700942</t>
  </si>
  <si>
    <t>086667327</t>
  </si>
  <si>
    <t>1003227973</t>
  </si>
  <si>
    <t>01.01.2017</t>
  </si>
  <si>
    <t>IDF17061779</t>
  </si>
  <si>
    <t>IDF17061778</t>
  </si>
  <si>
    <t>ORY4159609</t>
  </si>
  <si>
    <t>ORY4167072</t>
  </si>
  <si>
    <t>F3707068</t>
  </si>
  <si>
    <t>08701735</t>
  </si>
  <si>
    <t>09/082017</t>
  </si>
  <si>
    <t>Maintenance des extincteurs &amp; Pièces détachées
ENERGIES</t>
  </si>
  <si>
    <t>Maintenance des extincteurs, Pièces détachées &amp; Remplacement
SYNERGIES</t>
  </si>
  <si>
    <t>027204374</t>
  </si>
  <si>
    <t>027206956</t>
  </si>
  <si>
    <t>GX1526/I/50</t>
  </si>
  <si>
    <t>DUT4902373</t>
  </si>
  <si>
    <t>ORY4184899</t>
  </si>
  <si>
    <t>OREI150785</t>
  </si>
  <si>
    <t>OREI150786</t>
  </si>
  <si>
    <t>ORY4199952</t>
  </si>
  <si>
    <t>DUT4914319</t>
  </si>
  <si>
    <t>ORY4193321</t>
  </si>
  <si>
    <t>AB6715346704</t>
  </si>
  <si>
    <t>GV1701151</t>
  </si>
  <si>
    <t>GV1701181</t>
  </si>
  <si>
    <t>GV1701033</t>
  </si>
  <si>
    <t>F3707069</t>
  </si>
  <si>
    <t>2017/06/0392</t>
  </si>
  <si>
    <t>2017/07/0372</t>
  </si>
  <si>
    <t>IDF17071621</t>
  </si>
  <si>
    <t>IDF17071620</t>
  </si>
  <si>
    <t>IDF17070310</t>
  </si>
  <si>
    <t>C41-0104817</t>
  </si>
  <si>
    <t>FE17085050005</t>
  </si>
  <si>
    <t>FE17085050004</t>
  </si>
  <si>
    <t>1707000304/EN2E0</t>
  </si>
  <si>
    <t>1707000303/EN2E0</t>
  </si>
  <si>
    <t>1003250088</t>
  </si>
  <si>
    <t>I01171</t>
  </si>
  <si>
    <t>AB6746490835</t>
  </si>
  <si>
    <t>AB6746440835</t>
  </si>
  <si>
    <t>AB6746460835</t>
  </si>
  <si>
    <t>IDF17080199</t>
  </si>
  <si>
    <t>F3708063</t>
  </si>
  <si>
    <t>F3708062</t>
  </si>
  <si>
    <t>ORY4211006</t>
  </si>
  <si>
    <t>ORY4205121</t>
  </si>
  <si>
    <t>30.06.2020</t>
  </si>
  <si>
    <t>1706000268/EN2E0</t>
  </si>
  <si>
    <t>AO COURRIER INTERNATIONAL</t>
  </si>
  <si>
    <t>0012513-17000011</t>
  </si>
  <si>
    <t>Loyer du 4th trimestre 2017</t>
  </si>
  <si>
    <t>AB6715376704</t>
  </si>
  <si>
    <t>AB6715356704</t>
  </si>
  <si>
    <t>OREI162224</t>
  </si>
  <si>
    <t>OREI162225</t>
  </si>
  <si>
    <t>ORY4225011</t>
  </si>
  <si>
    <t>2017/05/0373</t>
  </si>
  <si>
    <t>1709000039/EN2E0</t>
  </si>
  <si>
    <t>1709000038/EN2E0</t>
  </si>
  <si>
    <t>1709000004/EN2E0</t>
  </si>
  <si>
    <t>1707000112/EN2E0</t>
  </si>
  <si>
    <t>AVOIR SUR FACTURE 1707000112/EN2E0</t>
  </si>
  <si>
    <t>08735003</t>
  </si>
  <si>
    <t>1003262971</t>
  </si>
  <si>
    <t>IDF17081664</t>
  </si>
  <si>
    <t>IDF17081665</t>
  </si>
  <si>
    <t>2017/08/0334</t>
  </si>
  <si>
    <t>C41-0104861</t>
  </si>
  <si>
    <t>FE17095050004</t>
  </si>
  <si>
    <t>FE17095050005</t>
  </si>
  <si>
    <t>GV1701353</t>
  </si>
  <si>
    <t>GV1701342</t>
  </si>
  <si>
    <t>ORY4234725</t>
  </si>
  <si>
    <t>11.09.2017</t>
  </si>
  <si>
    <t>AB6813416704</t>
  </si>
  <si>
    <t>AB6813366704</t>
  </si>
  <si>
    <t>AB6813386704</t>
  </si>
  <si>
    <t>AB6862560835</t>
  </si>
  <si>
    <t>AB6862530835</t>
  </si>
  <si>
    <t>AB6862510835</t>
  </si>
  <si>
    <t>ORY4248668</t>
  </si>
  <si>
    <t>ORYI168532</t>
  </si>
  <si>
    <t>DUT5000480</t>
  </si>
  <si>
    <t>ORY4241457</t>
  </si>
  <si>
    <t>AB5949470835</t>
  </si>
  <si>
    <t>AB5949520835</t>
  </si>
  <si>
    <t>AB5949490835</t>
  </si>
  <si>
    <t>regul : erreur sur SES 1003265208</t>
  </si>
  <si>
    <t>1709000066/EN2E0</t>
  </si>
  <si>
    <t>ao Location de fontaines à eau reseau</t>
  </si>
  <si>
    <t>OREI173187</t>
  </si>
  <si>
    <t>ORY4265236</t>
  </si>
  <si>
    <t>05.10.2017</t>
  </si>
  <si>
    <t>AB7152646704</t>
  </si>
  <si>
    <t>AB7152656704</t>
  </si>
  <si>
    <t>AB7152626704</t>
  </si>
  <si>
    <t>AB7112650835</t>
  </si>
  <si>
    <t>AB7112620835</t>
  </si>
  <si>
    <t>AB7112600835</t>
  </si>
  <si>
    <t>M02650010</t>
  </si>
  <si>
    <t>F3709071</t>
  </si>
  <si>
    <t>F3709072</t>
  </si>
  <si>
    <t>GV1701476</t>
  </si>
  <si>
    <t>GV1701463</t>
  </si>
  <si>
    <t>C41-0104902</t>
  </si>
  <si>
    <t>ORY4274441</t>
  </si>
  <si>
    <t>DUT5031477</t>
  </si>
  <si>
    <t>FE17105050003</t>
  </si>
  <si>
    <t>FE17105050004</t>
  </si>
  <si>
    <t>IDF17091946</t>
  </si>
  <si>
    <t>IDF17091945</t>
  </si>
  <si>
    <t>08766968</t>
  </si>
  <si>
    <t>1003282543</t>
  </si>
  <si>
    <t>FCA-00025522</t>
  </si>
  <si>
    <t>IDF17100080</t>
  </si>
  <si>
    <t>F3710083</t>
  </si>
  <si>
    <t>F3710082</t>
  </si>
  <si>
    <t>DUT5050071</t>
  </si>
  <si>
    <t>0012513-17000013</t>
  </si>
  <si>
    <t>Taxe Foncière 2017</t>
  </si>
  <si>
    <t>31/03/2018
31/03/2020</t>
  </si>
  <si>
    <t>10920632
rev.6</t>
  </si>
  <si>
    <t>11222869
REV.3</t>
  </si>
  <si>
    <t>CONTRÔLE REGLEMENTAIRE</t>
  </si>
  <si>
    <t>ORY4307006</t>
  </si>
  <si>
    <t>ORY4313173</t>
  </si>
  <si>
    <t>ORYI184970</t>
  </si>
  <si>
    <t>OREI184879</t>
  </si>
  <si>
    <t>ORY4293632</t>
  </si>
  <si>
    <t>AB7335776704</t>
  </si>
  <si>
    <t>AB7335796704</t>
  </si>
  <si>
    <t>AB7335786704</t>
  </si>
  <si>
    <t>AB7335766704</t>
  </si>
  <si>
    <t>1711000070/EN2E0</t>
  </si>
  <si>
    <t>1711000071/EN2E0</t>
  </si>
  <si>
    <t>AVOIR 121129598 DU 09.11.2017</t>
  </si>
  <si>
    <t>AVOIR 121129599 DU 09.11.2017</t>
  </si>
  <si>
    <t>AVOIR 121129600 DU 09.11.2017</t>
  </si>
  <si>
    <t>AVOIR 121129601 DU 09.11.2017</t>
  </si>
  <si>
    <t>AVOIR 121129602 DU 09.11.2017</t>
  </si>
  <si>
    <t>AVOIR 121129604 DU 09.11.2017</t>
  </si>
  <si>
    <t>AVOIR 121129605 DU 09.11.2017</t>
  </si>
  <si>
    <t>AVOIR 121129603 DU 09.11.2017</t>
  </si>
  <si>
    <t>08800434</t>
  </si>
  <si>
    <t>ORY4320326</t>
  </si>
  <si>
    <t>ORY4327869</t>
  </si>
  <si>
    <t>ORY4281839</t>
  </si>
  <si>
    <t>AB7378210835</t>
  </si>
  <si>
    <t>AB7378180835</t>
  </si>
  <si>
    <t>AB7378160835</t>
  </si>
  <si>
    <t>GV1701726</t>
  </si>
  <si>
    <t>GV1701691</t>
  </si>
  <si>
    <t>F3711088</t>
  </si>
  <si>
    <t>IDF17101976</t>
  </si>
  <si>
    <t>IDF17101973</t>
  </si>
  <si>
    <t>C41-0104943</t>
  </si>
  <si>
    <t>FE17115050003</t>
  </si>
  <si>
    <t>FE17115050004</t>
  </si>
  <si>
    <t>1711000196/EN2E0</t>
  </si>
  <si>
    <t>1711000197/EN2E0</t>
  </si>
  <si>
    <t>F3711089</t>
  </si>
  <si>
    <t>DUT5094480</t>
  </si>
  <si>
    <t>1003312648</t>
  </si>
  <si>
    <t>ORY4335389</t>
  </si>
  <si>
    <t>2017/09/0376</t>
  </si>
  <si>
    <t>31.12.2018</t>
  </si>
  <si>
    <t>ORY4350566</t>
  </si>
  <si>
    <t>OREI197502</t>
  </si>
  <si>
    <t xml:space="preserve">TRAVAUX D'ENTRETIEN DE FIN D'ANNEE </t>
  </si>
  <si>
    <t>CONTRAT DE PRESTATION DE NETTOYAGE</t>
  </si>
  <si>
    <t>01.09.2017</t>
  </si>
  <si>
    <t>31.12.2022</t>
  </si>
  <si>
    <t>GESTION DES RECOMMANDES</t>
  </si>
  <si>
    <r>
      <rPr>
        <strike/>
        <sz val="8"/>
        <rFont val="Arial"/>
        <family val="2"/>
      </rPr>
      <t>1132604</t>
    </r>
    <r>
      <rPr>
        <sz val="8"/>
        <rFont val="Arial"/>
        <family val="2"/>
      </rPr>
      <t xml:space="preserve">
1149617</t>
    </r>
  </si>
  <si>
    <t>GV1701847</t>
  </si>
  <si>
    <t>31/11/2017</t>
  </si>
  <si>
    <t>GV1701858</t>
  </si>
  <si>
    <t>FE17125050003</t>
  </si>
  <si>
    <t>FE17125050004</t>
  </si>
  <si>
    <t>1712000027/EN2E0</t>
  </si>
  <si>
    <t>1712000028/EN2E0</t>
  </si>
  <si>
    <t>08834418</t>
  </si>
  <si>
    <t>AB7577456704</t>
  </si>
  <si>
    <t>AB7577466704</t>
  </si>
  <si>
    <t>AB7577486704</t>
  </si>
  <si>
    <t>AB7654820835</t>
  </si>
  <si>
    <t>AB7654770835</t>
  </si>
  <si>
    <t>AB7654790835</t>
  </si>
  <si>
    <t>2017/11/0401</t>
  </si>
  <si>
    <t>1003322475</t>
  </si>
  <si>
    <t>13.12.2017</t>
  </si>
  <si>
    <t>14.12.2017</t>
  </si>
  <si>
    <t>Loyer T1 2018</t>
  </si>
  <si>
    <t>0012513-18000001</t>
  </si>
  <si>
    <t>Loyer du 1st trimestre 2018</t>
  </si>
  <si>
    <t>LA POSTE / MAILEVA</t>
  </si>
  <si>
    <t>Maintenance vidéo surveillance
ENERGIES</t>
  </si>
  <si>
    <t>Maintenance vidéo surveillance
SYNERGIES</t>
  </si>
  <si>
    <t>IDF17110814</t>
  </si>
  <si>
    <t>IDF17111848</t>
  </si>
  <si>
    <t>IDF17111847</t>
  </si>
  <si>
    <t>C41-0104986</t>
  </si>
  <si>
    <t>OREI209655</t>
  </si>
  <si>
    <t>ORY4392618</t>
  </si>
  <si>
    <t>OREI209656</t>
  </si>
  <si>
    <t>ORY4374166</t>
  </si>
  <si>
    <t>ORY4368067</t>
  </si>
  <si>
    <t>ORY4360808</t>
  </si>
  <si>
    <t>GV1702061</t>
  </si>
  <si>
    <t>GV1702050</t>
  </si>
  <si>
    <t>F3712030</t>
  </si>
  <si>
    <t>F3712031</t>
  </si>
  <si>
    <t>AB7806718437</t>
  </si>
  <si>
    <t>FA00000104</t>
  </si>
  <si>
    <t>FA00000103</t>
  </si>
  <si>
    <t>AB7772490835</t>
  </si>
  <si>
    <t>AB7772460835</t>
  </si>
  <si>
    <t>AB7772440835</t>
  </si>
  <si>
    <t>AB7766286704</t>
  </si>
  <si>
    <t>AB7766296704</t>
  </si>
  <si>
    <t>AB7766306704</t>
  </si>
  <si>
    <t>ORY4398640</t>
  </si>
  <si>
    <t>AVOIR F3712418 DE 80.16 REBASCULE SUR PROCHAINE FACTURE</t>
  </si>
  <si>
    <t>AVOIR GV1702074 DE 228,75€</t>
  </si>
  <si>
    <t>1003338101 pour 141€ sur ENE
1003338156 pour 595,75€ sur SYN</t>
  </si>
  <si>
    <t>avoir C41-0105061 de 2697.50€</t>
  </si>
  <si>
    <t>avoir 170777  de 4457.94</t>
  </si>
  <si>
    <t>FCA-00028924</t>
  </si>
  <si>
    <t>DUT5240898</t>
  </si>
  <si>
    <t>ORY4403423</t>
  </si>
  <si>
    <t>08868488</t>
  </si>
  <si>
    <t>1003341862</t>
  </si>
  <si>
    <t>FE18015050004</t>
  </si>
  <si>
    <t>MAILEVA</t>
  </si>
  <si>
    <t>IDF17121917</t>
  </si>
  <si>
    <t>IDF17121918</t>
  </si>
  <si>
    <t>ORY4409046</t>
  </si>
  <si>
    <t>25/01/52018</t>
  </si>
  <si>
    <t>DUT5258407</t>
  </si>
  <si>
    <t>2017/12/0372</t>
  </si>
  <si>
    <t>RENOVATION SYSTÈME SECURITE INCENDIE</t>
  </si>
  <si>
    <r>
      <rPr>
        <strike/>
        <sz val="8"/>
        <rFont val="Arial"/>
        <family val="2"/>
      </rPr>
      <t>31/12/2016</t>
    </r>
    <r>
      <rPr>
        <sz val="8"/>
        <rFont val="Arial"/>
        <family val="2"/>
      </rPr>
      <t xml:space="preserve">
</t>
    </r>
    <r>
      <rPr>
        <strike/>
        <sz val="8"/>
        <rFont val="Arial"/>
        <family val="2"/>
      </rPr>
      <t>31/12/2017</t>
    </r>
    <r>
      <rPr>
        <sz val="8"/>
        <rFont val="Arial"/>
        <family val="2"/>
      </rPr>
      <t xml:space="preserve">
31/12/2020</t>
    </r>
  </si>
  <si>
    <r>
      <rPr>
        <strike/>
        <sz val="8"/>
        <rFont val="Arial"/>
        <family val="2"/>
      </rPr>
      <t>1000000</t>
    </r>
    <r>
      <rPr>
        <sz val="8"/>
        <rFont val="Arial"/>
        <family val="2"/>
      </rPr>
      <t xml:space="preserve">
</t>
    </r>
    <r>
      <rPr>
        <strike/>
        <sz val="8"/>
        <rFont val="Arial"/>
        <family val="2"/>
      </rPr>
      <t xml:space="preserve">1  073 000
1 500 000
</t>
    </r>
    <r>
      <rPr>
        <sz val="8"/>
        <rFont val="Arial"/>
        <family val="2"/>
      </rPr>
      <t>1 800 000</t>
    </r>
  </si>
  <si>
    <r>
      <t xml:space="preserve">31/12/2017
</t>
    </r>
    <r>
      <rPr>
        <sz val="8"/>
        <rFont val="Arial"/>
        <family val="2"/>
      </rPr>
      <t>31/03/2018</t>
    </r>
  </si>
  <si>
    <t>C41-0105067</t>
  </si>
  <si>
    <t>GV1800120</t>
  </si>
  <si>
    <t>GV1800153</t>
  </si>
  <si>
    <t>FE18015050088</t>
  </si>
  <si>
    <t>FE18015050089</t>
  </si>
  <si>
    <t>ORY4441297</t>
  </si>
  <si>
    <t>OREI221946</t>
  </si>
  <si>
    <t>ORY4435307</t>
  </si>
  <si>
    <t>ORY4416585</t>
  </si>
  <si>
    <t>DUT5276959</t>
  </si>
  <si>
    <t>1801000238/EN2E0</t>
  </si>
  <si>
    <t>1801000239/EN2E0</t>
  </si>
  <si>
    <t>F3801016</t>
  </si>
  <si>
    <t>F3801079</t>
  </si>
  <si>
    <t>2018/01/0366</t>
  </si>
  <si>
    <t>AB8117580835</t>
  </si>
  <si>
    <t>AB8117540835</t>
  </si>
  <si>
    <t>AB8117550835</t>
  </si>
  <si>
    <t>AB8071176704</t>
  </si>
  <si>
    <t>AB8071186704</t>
  </si>
  <si>
    <t>AB8071196704</t>
  </si>
  <si>
    <t>FE18015050087</t>
  </si>
  <si>
    <t>FC07176090</t>
  </si>
  <si>
    <t>1003360799 - 3270 €
1003360805 - 3975 €
1003360825 - 755 €</t>
  </si>
  <si>
    <t>ORY4448088</t>
  </si>
  <si>
    <t>ORY4453864</t>
  </si>
  <si>
    <t>10005648</t>
  </si>
  <si>
    <t>1003362876</t>
  </si>
  <si>
    <t>FE18025050004</t>
  </si>
  <si>
    <t>FE18025050003</t>
  </si>
  <si>
    <t>Dossiers et enjoliveurs EDDY pour chaise Dauphin</t>
  </si>
  <si>
    <t>F600031</t>
  </si>
  <si>
    <t>M03805015</t>
  </si>
  <si>
    <t>Badges bleus et badges jaunes avec cadre photo</t>
  </si>
  <si>
    <r>
      <t xml:space="preserve">31/12/2017
</t>
    </r>
    <r>
      <rPr>
        <sz val="8"/>
        <rFont val="Arial"/>
        <family val="2"/>
      </rPr>
      <t>31/12/2019</t>
    </r>
  </si>
  <si>
    <r>
      <rPr>
        <strike/>
        <sz val="8"/>
        <rFont val="Arial"/>
        <family val="2"/>
      </rPr>
      <t>11700</t>
    </r>
    <r>
      <rPr>
        <sz val="8"/>
        <rFont val="Arial"/>
        <family val="2"/>
      </rPr>
      <t xml:space="preserve">
27500</t>
    </r>
  </si>
  <si>
    <r>
      <rPr>
        <strike/>
        <sz val="8"/>
        <rFont val="Arial"/>
        <family val="2"/>
      </rPr>
      <t>11 700</t>
    </r>
    <r>
      <rPr>
        <sz val="8"/>
        <rFont val="Arial"/>
        <family val="2"/>
      </rPr>
      <t xml:space="preserve">
12.500</t>
    </r>
  </si>
  <si>
    <r>
      <rPr>
        <strike/>
        <sz val="8"/>
        <rFont val="Arial"/>
        <family val="2"/>
      </rPr>
      <t>31/12/2017</t>
    </r>
    <r>
      <rPr>
        <sz val="8"/>
        <rFont val="Arial"/>
        <family val="2"/>
      </rPr>
      <t xml:space="preserve">
31.12.2020</t>
    </r>
  </si>
  <si>
    <r>
      <rPr>
        <strike/>
        <sz val="8"/>
        <rFont val="Arial"/>
        <family val="2"/>
      </rPr>
      <t>5 000</t>
    </r>
    <r>
      <rPr>
        <sz val="8"/>
        <rFont val="Arial"/>
        <family val="2"/>
      </rPr>
      <t xml:space="preserve">
15 000</t>
    </r>
  </si>
  <si>
    <r>
      <t xml:space="preserve">150 000
</t>
    </r>
    <r>
      <rPr>
        <sz val="8"/>
        <rFont val="Arial"/>
        <family val="2"/>
      </rPr>
      <t>190 000</t>
    </r>
  </si>
  <si>
    <r>
      <rPr>
        <strike/>
        <sz val="8"/>
        <rFont val="Arial"/>
        <family val="2"/>
      </rPr>
      <t>460 000</t>
    </r>
    <r>
      <rPr>
        <sz val="8"/>
        <rFont val="Arial"/>
        <family val="2"/>
      </rPr>
      <t xml:space="preserve">
495 000</t>
    </r>
  </si>
  <si>
    <r>
      <rPr>
        <strike/>
        <sz val="8"/>
        <rFont val="Arial"/>
        <family val="2"/>
      </rPr>
      <t>15 000</t>
    </r>
    <r>
      <rPr>
        <sz val="8"/>
        <rFont val="Arial"/>
        <family val="2"/>
      </rPr>
      <t xml:space="preserve">
17 000</t>
    </r>
  </si>
  <si>
    <r>
      <rPr>
        <strike/>
        <sz val="8"/>
        <rFont val="Arial"/>
        <family val="2"/>
      </rPr>
      <t>31/12/2016
31/12/2017</t>
    </r>
    <r>
      <rPr>
        <sz val="8"/>
        <rFont val="Arial"/>
        <family val="2"/>
      </rPr>
      <t xml:space="preserve">
31/12/2018</t>
    </r>
  </si>
  <si>
    <r>
      <t xml:space="preserve">3 003 000
</t>
    </r>
    <r>
      <rPr>
        <sz val="8"/>
        <rFont val="Arial"/>
        <family val="2"/>
      </rPr>
      <t>3 500 000</t>
    </r>
  </si>
  <si>
    <r>
      <rPr>
        <strike/>
        <sz val="8"/>
        <rFont val="Arial"/>
        <family val="2"/>
      </rPr>
      <t>S03005010</t>
    </r>
    <r>
      <rPr>
        <sz val="8"/>
        <rFont val="Arial"/>
        <family val="2"/>
      </rPr>
      <t xml:space="preserve">
S01010020</t>
    </r>
  </si>
  <si>
    <r>
      <rPr>
        <strike/>
        <sz val="8"/>
        <rFont val="Arial"/>
        <family val="2"/>
      </rPr>
      <t>2 100</t>
    </r>
    <r>
      <rPr>
        <sz val="8"/>
        <rFont val="Arial"/>
        <family val="2"/>
      </rPr>
      <t xml:space="preserve">
4 000</t>
    </r>
  </si>
  <si>
    <r>
      <rPr>
        <strike/>
        <sz val="8"/>
        <rFont val="Arial"/>
        <family val="2"/>
      </rPr>
      <t>S01810040</t>
    </r>
    <r>
      <rPr>
        <sz val="8"/>
        <rFont val="Arial"/>
        <family val="2"/>
      </rPr>
      <t xml:space="preserve">
S03015010</t>
    </r>
  </si>
  <si>
    <t>MONTANT H.T. en €
de la DA</t>
  </si>
  <si>
    <t>MONTANT H.T. DE LA COMMANDE</t>
  </si>
  <si>
    <r>
      <rPr>
        <strike/>
        <sz val="8"/>
        <rFont val="Arial"/>
        <family val="2"/>
      </rPr>
      <t>AO Fontaines réfrigérées</t>
    </r>
    <r>
      <rPr>
        <sz val="8"/>
        <rFont val="Arial"/>
        <family val="2"/>
      </rPr>
      <t xml:space="preserve">
Location de fontaines à eau reseau</t>
    </r>
  </si>
  <si>
    <r>
      <t xml:space="preserve">307500
dont 11 345 EUR
d'amenagement
</t>
    </r>
    <r>
      <rPr>
        <sz val="8"/>
        <rFont val="Arial"/>
        <family val="2"/>
      </rPr>
      <t>523 624,5</t>
    </r>
  </si>
  <si>
    <t>Imprimante Datacard pour badges</t>
  </si>
  <si>
    <t>MARTIN FRERES</t>
  </si>
  <si>
    <t>IDF18011805</t>
  </si>
  <si>
    <t>IDF18011806</t>
  </si>
  <si>
    <t>F3802077</t>
  </si>
  <si>
    <t>F3802076</t>
  </si>
  <si>
    <t>GV1800237</t>
  </si>
  <si>
    <t>GV1800244</t>
  </si>
  <si>
    <t>C41-0105080</t>
  </si>
  <si>
    <t>Taxe stationnement</t>
  </si>
  <si>
    <t>Taxe bureaux 2018</t>
  </si>
  <si>
    <t>0012513-17000004</t>
  </si>
  <si>
    <t>Taxes bureaux 2017</t>
  </si>
  <si>
    <t>Changement vidéos projecteurs ENERGIES</t>
  </si>
  <si>
    <t>M03015015</t>
  </si>
  <si>
    <t>AB8350100835</t>
  </si>
  <si>
    <t>AB8350060835</t>
  </si>
  <si>
    <t>AB8350070835</t>
  </si>
  <si>
    <t>AB8307886704</t>
  </si>
  <si>
    <t>AB8307866704</t>
  </si>
  <si>
    <t>AB8307846704</t>
  </si>
  <si>
    <t>FE18025050093</t>
  </si>
  <si>
    <t>FE18025050092</t>
  </si>
  <si>
    <t>C41-0105088</t>
  </si>
  <si>
    <t>ORY4480195</t>
  </si>
  <si>
    <t>ORY4474970</t>
  </si>
  <si>
    <t>OREI233978</t>
  </si>
  <si>
    <t>ORY4460804</t>
  </si>
  <si>
    <t>DUT5335964</t>
  </si>
  <si>
    <t>DUT5332400</t>
  </si>
  <si>
    <t>ORY4456114</t>
  </si>
  <si>
    <t>FAC-1801-L00463</t>
  </si>
  <si>
    <t>FAC-1801-Y00117</t>
  </si>
  <si>
    <t>FAC-1712-Y00120</t>
  </si>
  <si>
    <t>FAC-1712-L00029</t>
  </si>
  <si>
    <t>FAC-1712-M00093</t>
  </si>
  <si>
    <t>FAC-1712-L00475</t>
  </si>
  <si>
    <t>FAC-1712-M00859</t>
  </si>
  <si>
    <t>FAC-1712-X00348</t>
  </si>
  <si>
    <t>PRESTATIONS DE DEMENAGEMENTS</t>
  </si>
  <si>
    <t>1803000056/984Q0</t>
  </si>
  <si>
    <t>0012513-18000003</t>
  </si>
  <si>
    <t>1803000057/984Q0</t>
  </si>
  <si>
    <t>10039307</t>
  </si>
  <si>
    <t>IDF18021773</t>
  </si>
  <si>
    <t>FE18035050082</t>
  </si>
  <si>
    <t>AEGE</t>
  </si>
  <si>
    <t>TRAVAUX DE PEINTURE ENE</t>
  </si>
  <si>
    <t>F610031</t>
  </si>
  <si>
    <t>INTERVENTION EN REGIE D4INTERSPHERES POUR 4 ATELIERS TATA</t>
  </si>
  <si>
    <t>S03020025</t>
  </si>
  <si>
    <t>FE18035050083</t>
  </si>
  <si>
    <t>IDF18021772</t>
  </si>
  <si>
    <t>F18000120</t>
  </si>
  <si>
    <t>1003381567</t>
  </si>
  <si>
    <t>0012513-13000011</t>
  </si>
  <si>
    <t>avoir</t>
  </si>
  <si>
    <t>0012513-16000006</t>
  </si>
  <si>
    <t>18-F-2424</t>
  </si>
  <si>
    <r>
      <t xml:space="preserve">S01805070
</t>
    </r>
    <r>
      <rPr>
        <sz val="8"/>
        <rFont val="Arial"/>
        <family val="2"/>
      </rPr>
      <t>S03015010</t>
    </r>
  </si>
  <si>
    <t>Loyer du 2nd trimestre 2018 payé 894 990.42 (894 994.1 - 3.68)</t>
  </si>
  <si>
    <t>loyer T2 2018</t>
  </si>
  <si>
    <t>F3803070</t>
  </si>
  <si>
    <t>F3803071</t>
  </si>
  <si>
    <t>ORY4502571</t>
  </si>
  <si>
    <t>26.03.2018</t>
  </si>
  <si>
    <t>ORY4495943</t>
  </si>
  <si>
    <t>ORY4489286</t>
  </si>
  <si>
    <t>ORY4520015</t>
  </si>
  <si>
    <t>09.04.2018</t>
  </si>
  <si>
    <t>OREI247073</t>
  </si>
  <si>
    <t>MAINTENANCE AUDIOVISUELLE MULTISITES</t>
  </si>
  <si>
    <t>GILETS DE SIGNALISATION</t>
  </si>
  <si>
    <t>30.03.2018</t>
  </si>
  <si>
    <t>M04015010</t>
  </si>
  <si>
    <t>F3711553</t>
  </si>
  <si>
    <t>RENFORT DYSFONCTIONNEMENT GTB DU 17.11.17 AU 20.11.2017</t>
  </si>
  <si>
    <t>RESPONSABLE DES OPERATION GESE</t>
  </si>
  <si>
    <t>S02020040</t>
  </si>
  <si>
    <t>01.04.2018</t>
  </si>
  <si>
    <t>31.03.2019</t>
  </si>
  <si>
    <t>AB8582400835</t>
  </si>
  <si>
    <t>AB8582360835</t>
  </si>
  <si>
    <t>AB8582370835</t>
  </si>
  <si>
    <t>AB8517316704</t>
  </si>
  <si>
    <t>AB8517326704</t>
  </si>
  <si>
    <t>AB8517336704</t>
  </si>
  <si>
    <t>FCA-00030527</t>
  </si>
  <si>
    <t>C41-0105101</t>
  </si>
  <si>
    <t>20180411-3</t>
  </si>
  <si>
    <t>20180411-1</t>
  </si>
  <si>
    <t>FE18045050004</t>
  </si>
  <si>
    <t>FE18045050003</t>
  </si>
  <si>
    <t>GV1800362</t>
  </si>
  <si>
    <t>GV1800356</t>
  </si>
  <si>
    <t>IDF18031642</t>
  </si>
  <si>
    <t>IDF18031641</t>
  </si>
  <si>
    <t>1003405592
1003405598</t>
  </si>
  <si>
    <t>03.04.2018</t>
  </si>
  <si>
    <t>GV1800540</t>
  </si>
  <si>
    <t>GV1800577</t>
  </si>
  <si>
    <t>F3804093</t>
  </si>
  <si>
    <t>F3804092</t>
  </si>
  <si>
    <t>IDF18040140</t>
  </si>
  <si>
    <t>AB8719190835</t>
  </si>
  <si>
    <t>AB8719200835</t>
  </si>
  <si>
    <t>AB8719230835</t>
  </si>
  <si>
    <t>AB8757616704</t>
  </si>
  <si>
    <t>AB8757646704</t>
  </si>
  <si>
    <t>AB8757626704</t>
  </si>
  <si>
    <t>0012513-18000009</t>
  </si>
  <si>
    <t>Taxes bureaux et assimilés 2018</t>
  </si>
  <si>
    <t>0012513-18000006</t>
  </si>
  <si>
    <t>taxes aditionnelles parking 2018</t>
  </si>
  <si>
    <t>F18000212</t>
  </si>
  <si>
    <t>RENFORT DU 21.05.2018 - ENERGIE</t>
  </si>
  <si>
    <t>RENFORT DU 21.05.2018 - SYNERGIES</t>
  </si>
  <si>
    <t>C41-0105117</t>
  </si>
  <si>
    <t>HM8424/S/50</t>
  </si>
  <si>
    <t>HM8419/S/50</t>
  </si>
  <si>
    <t>FE18055050004</t>
  </si>
  <si>
    <t>FE18055050005</t>
  </si>
  <si>
    <t>10106665</t>
  </si>
  <si>
    <t>10072670</t>
  </si>
  <si>
    <t>1805000053/984Q0</t>
  </si>
  <si>
    <t>1805000054/984Q0</t>
  </si>
  <si>
    <t>IDF18041984</t>
  </si>
  <si>
    <t>IDF18041983</t>
  </si>
  <si>
    <t>F3805066</t>
  </si>
  <si>
    <t>F3805065</t>
  </si>
  <si>
    <t>1805000218/984Q0</t>
  </si>
  <si>
    <t>1805000203/984Q0</t>
  </si>
  <si>
    <t>loyer T3 2018</t>
  </si>
  <si>
    <t>GV1800703</t>
  </si>
  <si>
    <t>GV1800711</t>
  </si>
  <si>
    <t>SES DE 215€</t>
  </si>
  <si>
    <t>+ 2€</t>
  </si>
  <si>
    <t>Remplacement compresseur circuit A GF4</t>
  </si>
  <si>
    <t>M03225015</t>
  </si>
  <si>
    <r>
      <t xml:space="preserve">30 000
</t>
    </r>
    <r>
      <rPr>
        <sz val="8"/>
        <color rgb="FFFF0000"/>
        <rFont val="Arial"/>
        <family val="2"/>
      </rPr>
      <t>36 192</t>
    </r>
  </si>
  <si>
    <t>ORY4530766</t>
  </si>
  <si>
    <t>ORY4538271</t>
  </si>
  <si>
    <t>ORY4546932</t>
  </si>
  <si>
    <t>ORY4563653</t>
  </si>
  <si>
    <t>OREI258908</t>
  </si>
  <si>
    <t>DUT5417770</t>
  </si>
  <si>
    <t>ORY4591171</t>
  </si>
  <si>
    <t>OREI271998</t>
  </si>
  <si>
    <t>ORY4578246</t>
  </si>
  <si>
    <t>ORY4584372</t>
  </si>
  <si>
    <t>ORY4576944</t>
  </si>
  <si>
    <t>ORY4571346</t>
  </si>
  <si>
    <t>ORY4605132</t>
  </si>
  <si>
    <t>0012513-18000010</t>
  </si>
  <si>
    <t>Loyer du 3ème trimestre 2018</t>
  </si>
  <si>
    <t>AB9020236704</t>
  </si>
  <si>
    <t>AB9002700835</t>
  </si>
  <si>
    <t>AB9020246704</t>
  </si>
  <si>
    <t>AB9002710835</t>
  </si>
  <si>
    <t>AB9020276704</t>
  </si>
  <si>
    <t>2018/05/0356</t>
  </si>
  <si>
    <t>20.05.2018</t>
  </si>
  <si>
    <t>10140316</t>
  </si>
  <si>
    <t>DUT5542080</t>
  </si>
  <si>
    <t>ORY4616500</t>
  </si>
  <si>
    <t>ORY4623906</t>
  </si>
  <si>
    <t>ORY4631707</t>
  </si>
  <si>
    <t>FE18065050003</t>
  </si>
  <si>
    <t>FE18065050004</t>
  </si>
  <si>
    <t>IDF18051305</t>
  </si>
  <si>
    <t>IDF18051306</t>
  </si>
  <si>
    <t>1003439350</t>
  </si>
  <si>
    <t>1003439354</t>
  </si>
  <si>
    <t>1003439357</t>
  </si>
  <si>
    <t>C41-0105132</t>
  </si>
  <si>
    <t>RESPONSABLE SECURITE GESE</t>
  </si>
  <si>
    <t>TRAVAUX DE NETTOYAGE ET DECAPAGE</t>
  </si>
  <si>
    <t>Remplacement du poste CH400</t>
  </si>
  <si>
    <t>15.07.2018</t>
  </si>
  <si>
    <t>18.07.2018</t>
  </si>
  <si>
    <t>AB9189766704</t>
  </si>
  <si>
    <t>AB9189746704</t>
  </si>
  <si>
    <t>AB9189736704</t>
  </si>
  <si>
    <t>AB9260350835</t>
  </si>
  <si>
    <t>AB9260320835</t>
  </si>
  <si>
    <t>AB9260310835</t>
  </si>
  <si>
    <t>1806000231/984Q0</t>
  </si>
  <si>
    <t>1806000232/984Q0</t>
  </si>
  <si>
    <t>F3806082</t>
  </si>
  <si>
    <t>GV1800828</t>
  </si>
  <si>
    <t>GV1800837</t>
  </si>
  <si>
    <t>IDF18061774</t>
  </si>
  <si>
    <t>C41-0105146</t>
  </si>
  <si>
    <t>FE18075050012</t>
  </si>
  <si>
    <t>FE18075050013</t>
  </si>
  <si>
    <t>2018/06/0376</t>
  </si>
  <si>
    <t>10173702</t>
  </si>
  <si>
    <t>FA-000027</t>
  </si>
  <si>
    <t>IDF18061759</t>
  </si>
  <si>
    <t>IDF18061760</t>
  </si>
  <si>
    <t>1003457816</t>
  </si>
  <si>
    <t>AB8025858437</t>
  </si>
  <si>
    <t>OREI284708</t>
  </si>
  <si>
    <t>ORY4649018</t>
  </si>
  <si>
    <t>DUT5590546</t>
  </si>
  <si>
    <t>ORY4666107</t>
  </si>
  <si>
    <t>ORY4658134</t>
  </si>
  <si>
    <t>DUT5605296</t>
  </si>
  <si>
    <t>AB9467390835</t>
  </si>
  <si>
    <t>AB9467360835</t>
  </si>
  <si>
    <t>AB9467350835</t>
  </si>
  <si>
    <t>AB9467380835</t>
  </si>
  <si>
    <t>C41-0105162</t>
  </si>
  <si>
    <t>FE18085050005</t>
  </si>
  <si>
    <t>FE18085050006</t>
  </si>
  <si>
    <t>028197400</t>
  </si>
  <si>
    <t>10208041</t>
  </si>
  <si>
    <t>2018/07/0333</t>
  </si>
  <si>
    <t>loyer T4 2018</t>
  </si>
  <si>
    <t>1808000070/984Q0</t>
  </si>
  <si>
    <t>IDF18072026</t>
  </si>
  <si>
    <t>IDF18072027</t>
  </si>
  <si>
    <t>F3807088</t>
  </si>
  <si>
    <t>F3807087</t>
  </si>
  <si>
    <t>0012513-18000012</t>
  </si>
  <si>
    <t>Solde Assurance 2018</t>
  </si>
  <si>
    <t>DUT5643424</t>
  </si>
  <si>
    <t>FE18085050004</t>
  </si>
  <si>
    <t>028190558</t>
  </si>
  <si>
    <t>1003474749</t>
  </si>
  <si>
    <t>1807000336/984Q0</t>
  </si>
  <si>
    <t>GV1801016</t>
  </si>
  <si>
    <t>GV1800982</t>
  </si>
  <si>
    <t>ORY4681694</t>
  </si>
  <si>
    <t>ORY4694472</t>
  </si>
  <si>
    <t>OREI298564</t>
  </si>
  <si>
    <t>ORY4712900</t>
  </si>
  <si>
    <t>ORY4718826</t>
  </si>
  <si>
    <t>ORY4673431</t>
  </si>
  <si>
    <t>F3805543</t>
  </si>
  <si>
    <t>F3805544</t>
  </si>
  <si>
    <t>PORTE MANTEAUX SUR PIEDS</t>
  </si>
  <si>
    <t>05.10.2018</t>
  </si>
  <si>
    <t>FOURNITURE/POSE PORTE FEU COULISSANTE</t>
  </si>
  <si>
    <t>M03420030</t>
  </si>
  <si>
    <t>MATERIEL VIDEO PROJECTEUR</t>
  </si>
  <si>
    <t>10.08.2018</t>
  </si>
  <si>
    <t>HL3982/D/50</t>
  </si>
  <si>
    <t>F3808068</t>
  </si>
  <si>
    <t>F3808067</t>
  </si>
  <si>
    <t>F3808066</t>
  </si>
  <si>
    <t>ORY4732932</t>
  </si>
  <si>
    <t>OREI310313</t>
  </si>
  <si>
    <t>ORY4707448</t>
  </si>
  <si>
    <t>ORY4700447</t>
  </si>
  <si>
    <t>0012513-18000005</t>
  </si>
  <si>
    <t>Taxes annuelles parties commune 2014-2016 - avoir 18000014 de 1 834 €</t>
  </si>
  <si>
    <r>
      <t xml:space="preserve">11543382
</t>
    </r>
    <r>
      <rPr>
        <sz val="8"/>
        <color rgb="FFFF0000"/>
        <rFont val="Arial"/>
        <family val="2"/>
      </rPr>
      <t>11544859</t>
    </r>
  </si>
  <si>
    <t>Remplacement sauteuse RIE ENERGIES</t>
  </si>
  <si>
    <t>M03405020</t>
  </si>
  <si>
    <t>24.12.2018</t>
  </si>
  <si>
    <t>28.12.2018</t>
  </si>
  <si>
    <t>PLANTATION JARDINIERES</t>
  </si>
  <si>
    <t>15.10.2018</t>
  </si>
  <si>
    <t>fournisseur cible</t>
  </si>
  <si>
    <t>Fournisseur</t>
  </si>
  <si>
    <t>DA</t>
  </si>
  <si>
    <t>Description Commande</t>
  </si>
  <si>
    <t>Date Livraison</t>
  </si>
  <si>
    <t>Disponible</t>
  </si>
  <si>
    <t>F3703072</t>
  </si>
  <si>
    <t>F3703073</t>
  </si>
  <si>
    <t>Cmd/FA</t>
  </si>
  <si>
    <t>Date d'entrée</t>
  </si>
  <si>
    <t>Compteur SES</t>
  </si>
  <si>
    <t>CMD/FA</t>
  </si>
  <si>
    <t>Année</t>
  </si>
  <si>
    <t>13/10/2016</t>
  </si>
  <si>
    <t>27/06/2018</t>
  </si>
  <si>
    <t>25/06/2014</t>
  </si>
  <si>
    <t>14/12/2017</t>
  </si>
  <si>
    <t>15/05/2014</t>
  </si>
  <si>
    <t>24/02/2015</t>
  </si>
  <si>
    <t>Total Disponible</t>
  </si>
  <si>
    <t>Work Order</t>
  </si>
  <si>
    <t>Budget</t>
  </si>
  <si>
    <t>% Avancement</t>
  </si>
  <si>
    <t>Total Budget</t>
  </si>
  <si>
    <t xml:space="preserve">
30692010</t>
  </si>
  <si>
    <t>FA</t>
  </si>
  <si>
    <t>WO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</si>
</sst>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(* #,##0.00_);_(* \(#,##0.00\);_(* &quot;-&quot;??_);_(@_)"/>
    <numFmt numFmtId="164" formatCode="#,##0\ &quot;€&quot;;[Red]\-#,##0\ &quot;€&quot;"/>
    <numFmt numFmtId="166" formatCode="#,##0.00;[Red]#,##0.00"/>
    <numFmt numFmtId="168" formatCode="_(* #,##0_);_(* \(#,##0\);_(* &quot;-&quot;??_);_(@_)"/>
  </numFmts>
  <fonts count="2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b/>
      <sz val="9"/>
      <color indexed="8"/>
      <name val="Arial"/>
      <family val="2"/>
    </font>
    <font>
      <strike/>
      <sz val="8"/>
      <name val="Arial"/>
      <family val="2"/>
    </font>
    <font>
      <sz val="10"/>
      <color indexed="8"/>
      <name val="Arial"/>
      <family val="2"/>
    </font>
    <font>
      <sz val="7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7"/>
      <color theme="1"/>
      <name val="Arial"/>
      <family val="2"/>
    </font>
    <font>
      <sz val="8"/>
      <color theme="1"/>
      <name val="Arial"/>
      <family val="2"/>
    </font>
    <font>
      <sz val="10"/>
      <color rgb="FFFF0000"/>
      <name val="Arial"/>
      <family val="2"/>
    </font>
    <font>
      <sz val="8"/>
      <color rgb="FFFF0000"/>
      <name val="Arial"/>
      <family val="2"/>
    </font>
    <font>
      <sz val="7"/>
      <color rgb="FFFF0000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1"/>
      <name val="Arial"/>
      <family val="2"/>
    </font>
    <font>
      <b/>
      <sz val="9"/>
      <color rgb="FFFF0000"/>
      <name val="Arial"/>
      <family val="2"/>
    </font>
    <font>
      <strike/>
      <sz val="8"/>
      <color rgb="FFFF0000"/>
      <name val="Arial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Up="1" diagonalDown="1">
      <left/>
      <right/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/>
      <right/>
      <top/>
      <bottom/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</borders>
  <cellStyleXfs count="4">
    <xf numFmtId="0" fontId="0" fillId="0" borderId="0"/>
    <xf numFmtId="0" fontId="1" fillId="0" borderId="0"/>
    <xf numFmtId="43" fontId="25" fillId="0" borderId="0" applyFont="0" applyFill="0" applyBorder="0" applyAlignment="0" applyProtection="0"/>
    <xf numFmtId="9" fontId="25" fillId="0" borderId="0" applyFont="0" applyFill="0" applyBorder="0" applyAlignment="0" applyProtection="0"/>
  </cellStyleXfs>
  <cellXfs count="594">
    <xf numFmtId="0" fontId="0" fillId="0" borderId="0" xfId="0"/>
    <xf numFmtId="0" fontId="2" fillId="4" borderId="2" xfId="1" applyFont="1" applyFill="1" applyBorder="1" applyAlignment="1">
      <alignment horizontal="center" vertical="center"/>
    </xf>
    <xf numFmtId="14" fontId="2" fillId="4" borderId="2" xfId="1" applyNumberFormat="1" applyFont="1" applyFill="1" applyBorder="1" applyAlignment="1">
      <alignment horizontal="center" vertical="center"/>
    </xf>
    <xf numFmtId="0" fontId="4" fillId="5" borderId="1" xfId="1" applyFont="1" applyFill="1" applyBorder="1" applyAlignment="1">
      <alignment horizontal="center" vertical="center" wrapText="1"/>
    </xf>
    <xf numFmtId="14" fontId="4" fillId="5" borderId="1" xfId="1" applyNumberFormat="1" applyFont="1" applyFill="1" applyBorder="1" applyAlignment="1">
      <alignment horizontal="center" vertical="center" wrapText="1"/>
    </xf>
    <xf numFmtId="4" fontId="4" fillId="5" borderId="1" xfId="1" applyNumberFormat="1" applyFont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center" vertical="center"/>
    </xf>
    <xf numFmtId="0" fontId="15" fillId="0" borderId="1" xfId="1" applyFont="1" applyFill="1" applyBorder="1" applyAlignment="1">
      <alignment horizontal="center" vertical="center" wrapText="1"/>
    </xf>
    <xf numFmtId="0" fontId="15" fillId="0" borderId="1" xfId="1" applyFont="1" applyFill="1" applyBorder="1" applyAlignment="1">
      <alignment horizontal="center" vertical="center"/>
    </xf>
    <xf numFmtId="0" fontId="15" fillId="0" borderId="1" xfId="1" applyFont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 wrapText="1"/>
    </xf>
    <xf numFmtId="14" fontId="4" fillId="0" borderId="1" xfId="1" applyNumberFormat="1" applyFont="1" applyFill="1" applyBorder="1" applyAlignment="1">
      <alignment horizontal="center" vertical="center" wrapText="1"/>
    </xf>
    <xf numFmtId="4" fontId="4" fillId="0" borderId="1" xfId="1" applyNumberFormat="1" applyFont="1" applyFill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/>
    </xf>
    <xf numFmtId="0" fontId="15" fillId="4" borderId="1" xfId="1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 vertical="center" wrapText="1"/>
    </xf>
    <xf numFmtId="4" fontId="17" fillId="0" borderId="1" xfId="1" applyNumberFormat="1" applyFont="1" applyFill="1" applyBorder="1" applyAlignment="1">
      <alignment horizontal="center" vertical="center" wrapText="1"/>
    </xf>
    <xf numFmtId="0" fontId="17" fillId="0" borderId="1" xfId="1" applyFont="1" applyFill="1" applyBorder="1" applyAlignment="1">
      <alignment horizontal="center" vertical="center"/>
    </xf>
    <xf numFmtId="0" fontId="4" fillId="4" borderId="1" xfId="1" applyFont="1" applyFill="1" applyBorder="1" applyAlignment="1">
      <alignment horizontal="center" vertical="center" wrapText="1"/>
    </xf>
    <xf numFmtId="14" fontId="4" fillId="4" borderId="1" xfId="1" applyNumberFormat="1" applyFont="1" applyFill="1" applyBorder="1" applyAlignment="1">
      <alignment horizontal="center" vertical="center" wrapText="1"/>
    </xf>
    <xf numFmtId="4" fontId="4" fillId="4" borderId="1" xfId="1" applyNumberFormat="1" applyFont="1" applyFill="1" applyBorder="1" applyAlignment="1">
      <alignment horizontal="center" vertical="center" wrapText="1"/>
    </xf>
    <xf numFmtId="0" fontId="4" fillId="4" borderId="1" xfId="1" applyFont="1" applyFill="1" applyBorder="1" applyAlignment="1">
      <alignment horizontal="center" vertical="center"/>
    </xf>
    <xf numFmtId="14" fontId="17" fillId="0" borderId="1" xfId="1" applyNumberFormat="1" applyFont="1" applyFill="1" applyBorder="1" applyAlignment="1">
      <alignment horizontal="center" vertical="center"/>
    </xf>
    <xf numFmtId="0" fontId="18" fillId="0" borderId="1" xfId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left" vertical="center" wrapText="1"/>
    </xf>
    <xf numFmtId="0" fontId="17" fillId="0" borderId="1" xfId="1" applyFont="1" applyFill="1" applyBorder="1" applyAlignment="1">
      <alignment horizontal="left" vertical="center" wrapText="1"/>
    </xf>
    <xf numFmtId="14" fontId="4" fillId="0" borderId="1" xfId="1" applyNumberFormat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4" fontId="4" fillId="0" borderId="1" xfId="1" applyNumberFormat="1" applyFont="1" applyBorder="1" applyAlignment="1">
      <alignment horizontal="center" vertical="center"/>
    </xf>
    <xf numFmtId="14" fontId="4" fillId="0" borderId="1" xfId="1" applyNumberFormat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8" fillId="0" borderId="1" xfId="1" applyFont="1" applyFill="1" applyBorder="1" applyAlignment="1">
      <alignment horizontal="center" vertical="center"/>
    </xf>
    <xf numFmtId="4" fontId="4" fillId="0" borderId="1" xfId="1" applyNumberFormat="1" applyFont="1" applyFill="1" applyBorder="1" applyAlignment="1">
      <alignment horizontal="center" vertical="center"/>
    </xf>
    <xf numFmtId="0" fontId="17" fillId="3" borderId="1" xfId="1" applyFont="1" applyFill="1" applyBorder="1" applyAlignment="1">
      <alignment horizontal="center" vertical="center"/>
    </xf>
    <xf numFmtId="0" fontId="17" fillId="0" borderId="5" xfId="1" applyFont="1" applyFill="1" applyBorder="1" applyAlignment="1">
      <alignment horizontal="center" vertical="center"/>
    </xf>
    <xf numFmtId="0" fontId="4" fillId="0" borderId="1" xfId="1" applyNumberFormat="1" applyFont="1" applyFill="1" applyBorder="1" applyAlignment="1">
      <alignment horizontal="center" vertical="center" wrapText="1"/>
    </xf>
    <xf numFmtId="0" fontId="17" fillId="0" borderId="3" xfId="1" applyFont="1" applyFill="1" applyBorder="1" applyAlignment="1">
      <alignment horizontal="center" vertical="center"/>
    </xf>
    <xf numFmtId="0" fontId="8" fillId="0" borderId="1" xfId="1" applyFont="1" applyBorder="1" applyAlignment="1">
      <alignment horizontal="center" vertical="center"/>
    </xf>
    <xf numFmtId="0" fontId="1" fillId="0" borderId="0" xfId="1"/>
    <xf numFmtId="0" fontId="13" fillId="0" borderId="1" xfId="1" applyFont="1" applyBorder="1" applyAlignment="1">
      <alignment horizontal="center"/>
    </xf>
    <xf numFmtId="0" fontId="13" fillId="0" borderId="0" xfId="1" applyFont="1"/>
    <xf numFmtId="0" fontId="2" fillId="0" borderId="0" xfId="1" applyFont="1"/>
    <xf numFmtId="0" fontId="2" fillId="0" borderId="0" xfId="1" applyFont="1" applyFill="1"/>
    <xf numFmtId="14" fontId="13" fillId="0" borderId="1" xfId="1" applyNumberFormat="1" applyFont="1" applyFill="1" applyBorder="1" applyAlignment="1">
      <alignment horizontal="center" vertical="center"/>
    </xf>
    <xf numFmtId="0" fontId="13" fillId="0" borderId="1" xfId="1" applyFont="1" applyFill="1" applyBorder="1" applyAlignment="1">
      <alignment horizontal="center" vertical="center" wrapText="1"/>
    </xf>
    <xf numFmtId="0" fontId="13" fillId="0" borderId="0" xfId="1" applyFont="1" applyFill="1"/>
    <xf numFmtId="0" fontId="13" fillId="5" borderId="0" xfId="1" applyFont="1" applyFill="1"/>
    <xf numFmtId="0" fontId="13" fillId="0" borderId="1" xfId="1" applyFont="1" applyFill="1" applyBorder="1" applyAlignment="1">
      <alignment horizontal="center"/>
    </xf>
    <xf numFmtId="4" fontId="13" fillId="0" borderId="1" xfId="1" applyNumberFormat="1" applyFont="1" applyFill="1" applyBorder="1" applyAlignment="1">
      <alignment horizontal="center"/>
    </xf>
    <xf numFmtId="14" fontId="13" fillId="0" borderId="1" xfId="1" applyNumberFormat="1" applyFont="1" applyFill="1" applyBorder="1" applyAlignment="1">
      <alignment horizontal="center"/>
    </xf>
    <xf numFmtId="0" fontId="13" fillId="0" borderId="1" xfId="1" applyFont="1" applyFill="1" applyBorder="1" applyAlignment="1">
      <alignment horizontal="center" wrapText="1"/>
    </xf>
    <xf numFmtId="0" fontId="13" fillId="0" borderId="1" xfId="1" quotePrefix="1" applyFont="1" applyFill="1" applyBorder="1" applyAlignment="1">
      <alignment horizontal="center"/>
    </xf>
    <xf numFmtId="0" fontId="13" fillId="0" borderId="1" xfId="1" quotePrefix="1" applyFont="1" applyFill="1" applyBorder="1" applyAlignment="1">
      <alignment horizontal="center" wrapText="1"/>
    </xf>
    <xf numFmtId="0" fontId="13" fillId="0" borderId="1" xfId="1" quotePrefix="1" applyFont="1" applyFill="1" applyBorder="1" applyAlignment="1">
      <alignment horizontal="center" vertical="center"/>
    </xf>
    <xf numFmtId="0" fontId="13" fillId="0" borderId="1" xfId="1" quotePrefix="1" applyFont="1" applyFill="1" applyBorder="1" applyAlignment="1">
      <alignment horizontal="center" vertical="center" wrapText="1"/>
    </xf>
    <xf numFmtId="0" fontId="13" fillId="0" borderId="0" xfId="1" applyFont="1" applyFill="1" applyAlignment="1">
      <alignment vertical="center"/>
    </xf>
    <xf numFmtId="0" fontId="13" fillId="5" borderId="1" xfId="1" applyFont="1" applyFill="1" applyBorder="1" applyAlignment="1">
      <alignment horizontal="center" vertical="center"/>
    </xf>
    <xf numFmtId="0" fontId="13" fillId="5" borderId="1" xfId="1" quotePrefix="1" applyFont="1" applyFill="1" applyBorder="1" applyAlignment="1">
      <alignment horizontal="center" vertical="center"/>
    </xf>
    <xf numFmtId="4" fontId="13" fillId="5" borderId="1" xfId="1" applyNumberFormat="1" applyFont="1" applyFill="1" applyBorder="1" applyAlignment="1">
      <alignment horizontal="center" vertical="center"/>
    </xf>
    <xf numFmtId="14" fontId="13" fillId="5" borderId="1" xfId="1" applyNumberFormat="1" applyFont="1" applyFill="1" applyBorder="1" applyAlignment="1">
      <alignment horizontal="center" vertical="center"/>
    </xf>
    <xf numFmtId="49" fontId="13" fillId="0" borderId="1" xfId="1" quotePrefix="1" applyNumberFormat="1" applyFont="1" applyFill="1" applyBorder="1" applyAlignment="1">
      <alignment horizontal="center" vertical="center"/>
    </xf>
    <xf numFmtId="4" fontId="13" fillId="0" borderId="1" xfId="1" applyNumberFormat="1" applyFont="1" applyFill="1" applyBorder="1" applyAlignment="1">
      <alignment horizontal="center" vertical="center"/>
    </xf>
    <xf numFmtId="0" fontId="13" fillId="4" borderId="1" xfId="1" applyFont="1" applyFill="1" applyBorder="1" applyAlignment="1">
      <alignment horizontal="center"/>
    </xf>
    <xf numFmtId="4" fontId="13" fillId="4" borderId="1" xfId="1" applyNumberFormat="1" applyFont="1" applyFill="1" applyBorder="1" applyAlignment="1">
      <alignment horizontal="center"/>
    </xf>
    <xf numFmtId="14" fontId="13" fillId="4" borderId="1" xfId="1" applyNumberFormat="1" applyFont="1" applyFill="1" applyBorder="1" applyAlignment="1">
      <alignment horizontal="center"/>
    </xf>
    <xf numFmtId="17" fontId="13" fillId="0" borderId="1" xfId="1" quotePrefix="1" applyNumberFormat="1" applyFont="1" applyFill="1" applyBorder="1" applyAlignment="1">
      <alignment horizontal="center"/>
    </xf>
    <xf numFmtId="0" fontId="13" fillId="0" borderId="1" xfId="1" quotePrefix="1" applyNumberFormat="1" applyFont="1" applyFill="1" applyBorder="1" applyAlignment="1">
      <alignment horizontal="center"/>
    </xf>
    <xf numFmtId="0" fontId="13" fillId="5" borderId="1" xfId="1" applyFont="1" applyFill="1" applyBorder="1" applyAlignment="1">
      <alignment horizontal="center"/>
    </xf>
    <xf numFmtId="14" fontId="13" fillId="0" borderId="4" xfId="1" applyNumberFormat="1" applyFont="1" applyFill="1" applyBorder="1" applyAlignment="1">
      <alignment horizontal="center"/>
    </xf>
    <xf numFmtId="14" fontId="13" fillId="0" borderId="4" xfId="1" applyNumberFormat="1" applyFont="1" applyFill="1" applyBorder="1" applyAlignment="1">
      <alignment horizontal="center" vertical="center"/>
    </xf>
    <xf numFmtId="0" fontId="13" fillId="5" borderId="1" xfId="1" quotePrefix="1" applyFont="1" applyFill="1" applyBorder="1" applyAlignment="1">
      <alignment horizontal="center" wrapText="1"/>
    </xf>
    <xf numFmtId="14" fontId="13" fillId="5" borderId="4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 wrapText="1"/>
    </xf>
    <xf numFmtId="49" fontId="13" fillId="0" borderId="1" xfId="1" applyNumberFormat="1" applyFont="1" applyFill="1" applyBorder="1" applyAlignment="1">
      <alignment horizontal="center"/>
    </xf>
    <xf numFmtId="4" fontId="13" fillId="0" borderId="1" xfId="1" applyNumberFormat="1" applyFont="1" applyBorder="1" applyAlignment="1">
      <alignment horizontal="center"/>
    </xf>
    <xf numFmtId="14" fontId="13" fillId="0" borderId="1" xfId="1" applyNumberFormat="1" applyFont="1" applyBorder="1" applyAlignment="1">
      <alignment horizontal="center"/>
    </xf>
    <xf numFmtId="0" fontId="16" fillId="0" borderId="0" xfId="1" applyFont="1" applyFill="1" applyAlignment="1">
      <alignment vertical="center"/>
    </xf>
    <xf numFmtId="0" fontId="2" fillId="4" borderId="1" xfId="1" applyFont="1" applyFill="1" applyBorder="1" applyAlignment="1">
      <alignment horizontal="center" vertical="center"/>
    </xf>
    <xf numFmtId="14" fontId="2" fillId="4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/>
    </xf>
    <xf numFmtId="0" fontId="2" fillId="0" borderId="1" xfId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 wrapText="1"/>
    </xf>
    <xf numFmtId="4" fontId="2" fillId="0" borderId="1" xfId="1" applyNumberFormat="1" applyFont="1" applyFill="1" applyBorder="1" applyAlignment="1">
      <alignment horizontal="center" vertical="center"/>
    </xf>
    <xf numFmtId="0" fontId="2" fillId="0" borderId="1" xfId="1" quotePrefix="1" applyFont="1" applyFill="1" applyBorder="1" applyAlignment="1">
      <alignment horizontal="center" vertical="center" wrapText="1"/>
    </xf>
    <xf numFmtId="14" fontId="2" fillId="0" borderId="1" xfId="1" applyNumberFormat="1" applyFont="1" applyFill="1" applyBorder="1" applyAlignment="1">
      <alignment horizontal="center" vertical="center"/>
    </xf>
    <xf numFmtId="0" fontId="2" fillId="0" borderId="0" xfId="1" applyFont="1" applyFill="1" applyAlignment="1">
      <alignment vertical="center"/>
    </xf>
    <xf numFmtId="4" fontId="2" fillId="0" borderId="1" xfId="1" applyNumberFormat="1" applyFont="1" applyFill="1" applyBorder="1" applyAlignment="1">
      <alignment horizontal="center"/>
    </xf>
    <xf numFmtId="0" fontId="2" fillId="0" borderId="1" xfId="1" quotePrefix="1" applyNumberFormat="1" applyFont="1" applyFill="1" applyBorder="1" applyAlignment="1">
      <alignment horizontal="center"/>
    </xf>
    <xf numFmtId="14" fontId="2" fillId="0" borderId="1" xfId="1" applyNumberFormat="1" applyFont="1" applyFill="1" applyBorder="1" applyAlignment="1">
      <alignment horizontal="center"/>
    </xf>
    <xf numFmtId="0" fontId="2" fillId="0" borderId="1" xfId="1" quotePrefix="1" applyFont="1" applyFill="1" applyBorder="1" applyAlignment="1">
      <alignment horizontal="center" vertical="center"/>
    </xf>
    <xf numFmtId="4" fontId="2" fillId="0" borderId="1" xfId="1" quotePrefix="1" applyNumberFormat="1" applyFont="1" applyFill="1" applyBorder="1" applyAlignment="1">
      <alignment horizontal="center" vertical="center"/>
    </xf>
    <xf numFmtId="0" fontId="2" fillId="0" borderId="0" xfId="1" applyFont="1" applyFill="1" applyAlignment="1">
      <alignment horizontal="left" vertical="center"/>
    </xf>
    <xf numFmtId="14" fontId="2" fillId="0" borderId="4" xfId="1" applyNumberFormat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wrapText="1"/>
    </xf>
    <xf numFmtId="49" fontId="2" fillId="0" borderId="1" xfId="1" quotePrefix="1" applyNumberFormat="1" applyFont="1" applyFill="1" applyBorder="1" applyAlignment="1">
      <alignment horizontal="center" vertical="center"/>
    </xf>
    <xf numFmtId="49" fontId="2" fillId="0" borderId="1" xfId="1" quotePrefix="1" applyNumberFormat="1" applyFont="1" applyFill="1" applyBorder="1" applyAlignment="1">
      <alignment horizontal="center" vertical="center" wrapText="1"/>
    </xf>
    <xf numFmtId="14" fontId="2" fillId="0" borderId="1" xfId="1" quotePrefix="1" applyNumberFormat="1" applyFont="1" applyFill="1" applyBorder="1" applyAlignment="1">
      <alignment horizontal="center" vertical="center" wrapText="1"/>
    </xf>
    <xf numFmtId="0" fontId="2" fillId="0" borderId="1" xfId="1" quotePrefix="1" applyFont="1" applyFill="1" applyBorder="1" applyAlignment="1">
      <alignment horizontal="center" wrapText="1"/>
    </xf>
    <xf numFmtId="0" fontId="2" fillId="0" borderId="0" xfId="1" applyFont="1" applyAlignment="1">
      <alignment vertical="center"/>
    </xf>
    <xf numFmtId="4" fontId="2" fillId="0" borderId="2" xfId="1" applyNumberFormat="1" applyFont="1" applyFill="1" applyBorder="1" applyAlignment="1">
      <alignment horizontal="center" vertical="center"/>
    </xf>
    <xf numFmtId="0" fontId="2" fillId="0" borderId="0" xfId="1" applyFont="1" applyFill="1" applyAlignment="1">
      <alignment horizontal="center"/>
    </xf>
    <xf numFmtId="1" fontId="2" fillId="0" borderId="1" xfId="1" applyNumberFormat="1" applyFont="1" applyFill="1" applyBorder="1" applyAlignment="1">
      <alignment horizontal="center" vertical="center"/>
    </xf>
    <xf numFmtId="0" fontId="2" fillId="0" borderId="1" xfId="1" quotePrefix="1" applyFont="1" applyFill="1" applyBorder="1" applyAlignment="1">
      <alignment horizontal="center"/>
    </xf>
    <xf numFmtId="0" fontId="2" fillId="0" borderId="1" xfId="1" applyFont="1" applyBorder="1" applyAlignment="1">
      <alignment horizontal="center"/>
    </xf>
    <xf numFmtId="4" fontId="2" fillId="0" borderId="1" xfId="1" applyNumberFormat="1" applyFont="1" applyBorder="1" applyAlignment="1">
      <alignment horizontal="center"/>
    </xf>
    <xf numFmtId="14" fontId="2" fillId="0" borderId="1" xfId="1" applyNumberFormat="1" applyFont="1" applyBorder="1" applyAlignment="1">
      <alignment horizontal="center"/>
    </xf>
    <xf numFmtId="0" fontId="2" fillId="0" borderId="1" xfId="1" applyFont="1" applyBorder="1" applyAlignment="1">
      <alignment horizontal="center" vertical="center"/>
    </xf>
    <xf numFmtId="4" fontId="2" fillId="0" borderId="1" xfId="1" applyNumberFormat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 wrapText="1"/>
    </xf>
    <xf numFmtId="14" fontId="2" fillId="0" borderId="1" xfId="1" applyNumberFormat="1" applyFont="1" applyBorder="1" applyAlignment="1">
      <alignment horizontal="center" vertical="center"/>
    </xf>
    <xf numFmtId="0" fontId="19" fillId="0" borderId="0" xfId="1" applyFont="1" applyFill="1"/>
    <xf numFmtId="0" fontId="13" fillId="6" borderId="1" xfId="1" applyFont="1" applyFill="1" applyBorder="1" applyAlignment="1">
      <alignment horizontal="center" vertical="center"/>
    </xf>
    <xf numFmtId="0" fontId="2" fillId="0" borderId="1" xfId="1" quotePrefix="1" applyFont="1" applyFill="1" applyBorder="1" applyAlignment="1">
      <alignment horizontal="left" vertical="center" wrapText="1"/>
    </xf>
    <xf numFmtId="0" fontId="19" fillId="0" borderId="0" xfId="1" applyFont="1" applyAlignment="1">
      <alignment horizontal="center" vertical="center"/>
    </xf>
    <xf numFmtId="0" fontId="19" fillId="0" borderId="0" xfId="1" applyFont="1" applyFill="1" applyAlignment="1">
      <alignment horizontal="center"/>
    </xf>
    <xf numFmtId="0" fontId="19" fillId="0" borderId="0" xfId="1" applyFont="1" applyFill="1" applyAlignment="1">
      <alignment horizontal="left"/>
    </xf>
    <xf numFmtId="0" fontId="19" fillId="0" borderId="0" xfId="1" applyFont="1" applyFill="1" applyAlignment="1">
      <alignment horizontal="left" vertical="center"/>
    </xf>
    <xf numFmtId="0" fontId="9" fillId="0" borderId="0" xfId="1" applyFont="1" applyFill="1" applyAlignment="1">
      <alignment horizontal="left" vertical="center"/>
    </xf>
    <xf numFmtId="0" fontId="9" fillId="0" borderId="0" xfId="1" applyFont="1" applyFill="1" applyAlignment="1">
      <alignment horizontal="left"/>
    </xf>
    <xf numFmtId="0" fontId="19" fillId="0" borderId="0" xfId="1" applyFont="1" applyFill="1" applyAlignment="1">
      <alignment vertical="center"/>
    </xf>
    <xf numFmtId="0" fontId="9" fillId="0" borderId="0" xfId="1" applyFont="1" applyFill="1" applyAlignment="1">
      <alignment vertical="center"/>
    </xf>
    <xf numFmtId="0" fontId="20" fillId="0" borderId="0" xfId="1" applyFont="1" applyFill="1" applyAlignment="1">
      <alignment vertical="center"/>
    </xf>
    <xf numFmtId="0" fontId="19" fillId="5" borderId="0" xfId="1" applyFont="1" applyFill="1" applyAlignment="1">
      <alignment vertical="center"/>
    </xf>
    <xf numFmtId="0" fontId="9" fillId="0" borderId="0" xfId="1" applyFont="1" applyFill="1"/>
    <xf numFmtId="0" fontId="19" fillId="4" borderId="0" xfId="1" applyFont="1" applyFill="1"/>
    <xf numFmtId="0" fontId="19" fillId="5" borderId="0" xfId="1" applyFont="1" applyFill="1"/>
    <xf numFmtId="0" fontId="19" fillId="5" borderId="0" xfId="1" applyFont="1" applyFill="1" applyAlignment="1">
      <alignment horizontal="left" vertical="center"/>
    </xf>
    <xf numFmtId="0" fontId="19" fillId="0" borderId="0" xfId="1" applyFont="1" applyFill="1" applyAlignment="1">
      <alignment wrapText="1"/>
    </xf>
    <xf numFmtId="0" fontId="19" fillId="0" borderId="0" xfId="1" applyFont="1"/>
    <xf numFmtId="0" fontId="9" fillId="0" borderId="0" xfId="1" applyFont="1"/>
    <xf numFmtId="0" fontId="19" fillId="0" borderId="0" xfId="1" applyFont="1" applyFill="1" applyAlignment="1">
      <alignment vertical="center" wrapText="1"/>
    </xf>
    <xf numFmtId="0" fontId="9" fillId="0" borderId="0" xfId="1" applyFont="1" applyAlignment="1">
      <alignment vertical="center"/>
    </xf>
    <xf numFmtId="0" fontId="7" fillId="0" borderId="1" xfId="1" applyFont="1" applyFill="1" applyBorder="1" applyAlignment="1">
      <alignment horizontal="center" vertical="center"/>
    </xf>
    <xf numFmtId="1" fontId="2" fillId="0" borderId="1" xfId="1" applyNumberFormat="1" applyFont="1" applyFill="1" applyBorder="1" applyAlignment="1">
      <alignment horizontal="center" vertical="center" wrapText="1"/>
    </xf>
    <xf numFmtId="0" fontId="13" fillId="7" borderId="1" xfId="1" applyFont="1" applyFill="1" applyBorder="1" applyAlignment="1">
      <alignment horizontal="center"/>
    </xf>
    <xf numFmtId="0" fontId="13" fillId="7" borderId="1" xfId="1" quotePrefix="1" applyFont="1" applyFill="1" applyBorder="1" applyAlignment="1">
      <alignment horizontal="center"/>
    </xf>
    <xf numFmtId="0" fontId="13" fillId="7" borderId="1" xfId="1" applyFont="1" applyFill="1" applyBorder="1" applyAlignment="1">
      <alignment horizontal="center" wrapText="1"/>
    </xf>
    <xf numFmtId="4" fontId="13" fillId="7" borderId="1" xfId="1" applyNumberFormat="1" applyFont="1" applyFill="1" applyBorder="1" applyAlignment="1">
      <alignment horizontal="center"/>
    </xf>
    <xf numFmtId="1" fontId="13" fillId="7" borderId="1" xfId="1" applyNumberFormat="1" applyFont="1" applyFill="1" applyBorder="1" applyAlignment="1">
      <alignment horizontal="center" wrapText="1"/>
    </xf>
    <xf numFmtId="14" fontId="13" fillId="7" borderId="1" xfId="1" applyNumberFormat="1" applyFont="1" applyFill="1" applyBorder="1" applyAlignment="1">
      <alignment horizontal="center"/>
    </xf>
    <xf numFmtId="49" fontId="13" fillId="7" borderId="1" xfId="1" applyNumberFormat="1" applyFont="1" applyFill="1" applyBorder="1" applyAlignment="1">
      <alignment horizontal="center"/>
    </xf>
    <xf numFmtId="0" fontId="13" fillId="7" borderId="1" xfId="1" applyFont="1" applyFill="1" applyBorder="1" applyAlignment="1">
      <alignment horizontal="center" vertical="center"/>
    </xf>
    <xf numFmtId="49" fontId="13" fillId="7" borderId="1" xfId="1" applyNumberFormat="1" applyFont="1" applyFill="1" applyBorder="1" applyAlignment="1">
      <alignment horizontal="center" vertical="center"/>
    </xf>
    <xf numFmtId="0" fontId="13" fillId="7" borderId="1" xfId="1" applyFont="1" applyFill="1" applyBorder="1" applyAlignment="1">
      <alignment horizontal="center" vertical="center" wrapText="1"/>
    </xf>
    <xf numFmtId="4" fontId="13" fillId="7" borderId="1" xfId="1" applyNumberFormat="1" applyFont="1" applyFill="1" applyBorder="1" applyAlignment="1">
      <alignment horizontal="center" vertical="center"/>
    </xf>
    <xf numFmtId="14" fontId="13" fillId="7" borderId="1" xfId="1" applyNumberFormat="1" applyFont="1" applyFill="1" applyBorder="1" applyAlignment="1">
      <alignment horizontal="center" vertical="center"/>
    </xf>
    <xf numFmtId="49" fontId="13" fillId="7" borderId="1" xfId="1" quotePrefix="1" applyNumberFormat="1" applyFont="1" applyFill="1" applyBorder="1" applyAlignment="1">
      <alignment horizontal="center" vertical="center"/>
    </xf>
    <xf numFmtId="0" fontId="2" fillId="7" borderId="1" xfId="1" applyFont="1" applyFill="1" applyBorder="1" applyAlignment="1">
      <alignment horizontal="center"/>
    </xf>
    <xf numFmtId="49" fontId="2" fillId="7" borderId="1" xfId="1" quotePrefix="1" applyNumberFormat="1" applyFont="1" applyFill="1" applyBorder="1" applyAlignment="1">
      <alignment horizontal="center"/>
    </xf>
    <xf numFmtId="0" fontId="2" fillId="7" borderId="1" xfId="1" applyFont="1" applyFill="1" applyBorder="1" applyAlignment="1">
      <alignment horizontal="center" wrapText="1"/>
    </xf>
    <xf numFmtId="4" fontId="2" fillId="7" borderId="1" xfId="1" applyNumberFormat="1" applyFont="1" applyFill="1" applyBorder="1" applyAlignment="1">
      <alignment horizontal="center"/>
    </xf>
    <xf numFmtId="1" fontId="2" fillId="7" borderId="1" xfId="1" applyNumberFormat="1" applyFont="1" applyFill="1" applyBorder="1" applyAlignment="1">
      <alignment horizontal="center" wrapText="1"/>
    </xf>
    <xf numFmtId="14" fontId="2" fillId="7" borderId="1" xfId="1" applyNumberFormat="1" applyFont="1" applyFill="1" applyBorder="1" applyAlignment="1">
      <alignment horizontal="center"/>
    </xf>
    <xf numFmtId="0" fontId="19" fillId="7" borderId="0" xfId="1" applyFont="1" applyFill="1" applyAlignment="1">
      <alignment vertical="center" wrapText="1"/>
    </xf>
    <xf numFmtId="0" fontId="9" fillId="7" borderId="0" xfId="1" applyFont="1" applyFill="1"/>
    <xf numFmtId="0" fontId="19" fillId="7" borderId="0" xfId="1" applyFont="1" applyFill="1"/>
    <xf numFmtId="0" fontId="19" fillId="7" borderId="0" xfId="1" applyFont="1" applyFill="1" applyAlignment="1">
      <alignment wrapText="1"/>
    </xf>
    <xf numFmtId="0" fontId="2" fillId="7" borderId="1" xfId="1" applyFont="1" applyFill="1" applyBorder="1" applyAlignment="1">
      <alignment horizontal="center" vertical="center"/>
    </xf>
    <xf numFmtId="49" fontId="2" fillId="7" borderId="1" xfId="1" quotePrefix="1" applyNumberFormat="1" applyFont="1" applyFill="1" applyBorder="1" applyAlignment="1">
      <alignment horizontal="center" vertical="center"/>
    </xf>
    <xf numFmtId="0" fontId="2" fillId="7" borderId="1" xfId="1" applyFont="1" applyFill="1" applyBorder="1" applyAlignment="1">
      <alignment horizontal="center" vertical="center" wrapText="1"/>
    </xf>
    <xf numFmtId="4" fontId="2" fillId="7" borderId="1" xfId="1" applyNumberFormat="1" applyFont="1" applyFill="1" applyBorder="1" applyAlignment="1">
      <alignment horizontal="center" vertical="center"/>
    </xf>
    <xf numFmtId="14" fontId="2" fillId="7" borderId="1" xfId="1" applyNumberFormat="1" applyFont="1" applyFill="1" applyBorder="1" applyAlignment="1">
      <alignment horizontal="center" vertical="center"/>
    </xf>
    <xf numFmtId="0" fontId="9" fillId="7" borderId="0" xfId="1" applyFont="1" applyFill="1" applyAlignment="1">
      <alignment vertical="center" wrapText="1"/>
    </xf>
    <xf numFmtId="0" fontId="9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vertical="center"/>
    </xf>
    <xf numFmtId="14" fontId="2" fillId="0" borderId="4" xfId="1" applyNumberFormat="1" applyFont="1" applyFill="1" applyBorder="1" applyAlignment="1">
      <alignment horizontal="center"/>
    </xf>
    <xf numFmtId="0" fontId="16" fillId="0" borderId="1" xfId="1" applyFont="1" applyFill="1" applyBorder="1" applyAlignment="1">
      <alignment horizontal="center" vertical="center"/>
    </xf>
    <xf numFmtId="0" fontId="13" fillId="0" borderId="1" xfId="1" applyFont="1" applyFill="1" applyBorder="1" applyAlignment="1">
      <alignment horizontal="center" vertical="center"/>
    </xf>
    <xf numFmtId="14" fontId="16" fillId="0" borderId="1" xfId="1" applyNumberFormat="1" applyFont="1" applyFill="1" applyBorder="1" applyAlignment="1">
      <alignment horizontal="center" vertical="center"/>
    </xf>
    <xf numFmtId="0" fontId="9" fillId="0" borderId="0" xfId="1" applyFont="1" applyFill="1" applyAlignment="1">
      <alignment vertical="center" wrapText="1"/>
    </xf>
    <xf numFmtId="0" fontId="9" fillId="0" borderId="0" xfId="1" applyFont="1" applyFill="1" applyAlignment="1">
      <alignment horizontal="center"/>
    </xf>
    <xf numFmtId="0" fontId="10" fillId="0" borderId="0" xfId="1" applyFont="1" applyFill="1" applyAlignment="1">
      <alignment vertical="center"/>
    </xf>
    <xf numFmtId="4" fontId="16" fillId="0" borderId="1" xfId="1" applyNumberFormat="1" applyFont="1" applyFill="1" applyBorder="1" applyAlignment="1">
      <alignment horizontal="center" vertical="center"/>
    </xf>
    <xf numFmtId="0" fontId="16" fillId="0" borderId="1" xfId="1" applyFont="1" applyFill="1" applyBorder="1" applyAlignment="1">
      <alignment horizontal="center" vertical="center" wrapText="1"/>
    </xf>
    <xf numFmtId="0" fontId="16" fillId="0" borderId="1" xfId="1" quotePrefix="1" applyFont="1" applyFill="1" applyBorder="1" applyAlignment="1">
      <alignment horizontal="center" vertical="center" wrapText="1"/>
    </xf>
    <xf numFmtId="0" fontId="2" fillId="2" borderId="0" xfId="1" applyFont="1" applyFill="1" applyAlignment="1">
      <alignment vertical="center"/>
    </xf>
    <xf numFmtId="0" fontId="16" fillId="0" borderId="1" xfId="1" quotePrefix="1" applyFont="1" applyFill="1" applyBorder="1" applyAlignment="1">
      <alignment horizontal="center" vertical="center"/>
    </xf>
    <xf numFmtId="4" fontId="16" fillId="0" borderId="1" xfId="1" quotePrefix="1" applyNumberFormat="1" applyFont="1" applyFill="1" applyBorder="1" applyAlignment="1">
      <alignment horizontal="center" vertical="center"/>
    </xf>
    <xf numFmtId="0" fontId="20" fillId="0" borderId="0" xfId="1" applyFont="1" applyFill="1" applyAlignment="1">
      <alignment horizontal="left" vertical="center"/>
    </xf>
    <xf numFmtId="0" fontId="7" fillId="0" borderId="1" xfId="1" applyFont="1" applyFill="1" applyBorder="1" applyAlignment="1">
      <alignment horizontal="center"/>
    </xf>
    <xf numFmtId="4" fontId="7" fillId="0" borderId="1" xfId="1" applyNumberFormat="1" applyFont="1" applyFill="1" applyBorder="1" applyAlignment="1">
      <alignment horizontal="center"/>
    </xf>
    <xf numFmtId="0" fontId="7" fillId="0" borderId="1" xfId="1" quotePrefix="1" applyNumberFormat="1" applyFont="1" applyFill="1" applyBorder="1" applyAlignment="1">
      <alignment horizontal="center"/>
    </xf>
    <xf numFmtId="14" fontId="7" fillId="0" borderId="1" xfId="1" applyNumberFormat="1" applyFont="1" applyFill="1" applyBorder="1" applyAlignment="1">
      <alignment horizontal="center"/>
    </xf>
    <xf numFmtId="0" fontId="11" fillId="0" borderId="0" xfId="1" applyFont="1" applyFill="1"/>
    <xf numFmtId="0" fontId="7" fillId="0" borderId="0" xfId="1" applyFont="1" applyFill="1"/>
    <xf numFmtId="4" fontId="7" fillId="0" borderId="1" xfId="1" applyNumberFormat="1" applyFont="1" applyFill="1" applyBorder="1" applyAlignment="1">
      <alignment horizontal="center" vertical="center"/>
    </xf>
    <xf numFmtId="0" fontId="7" fillId="0" borderId="1" xfId="1" applyFont="1" applyFill="1" applyBorder="1" applyAlignment="1">
      <alignment horizontal="center" vertical="center" wrapText="1"/>
    </xf>
    <xf numFmtId="14" fontId="7" fillId="0" borderId="1" xfId="1" applyNumberFormat="1" applyFont="1" applyFill="1" applyBorder="1" applyAlignment="1">
      <alignment horizontal="center" vertical="center"/>
    </xf>
    <xf numFmtId="0" fontId="11" fillId="0" borderId="0" xfId="1" applyFont="1" applyFill="1" applyAlignment="1">
      <alignment vertical="center"/>
    </xf>
    <xf numFmtId="14" fontId="16" fillId="0" borderId="4" xfId="1" applyNumberFormat="1" applyFont="1" applyFill="1" applyBorder="1" applyAlignment="1">
      <alignment horizontal="center" vertical="center"/>
    </xf>
    <xf numFmtId="0" fontId="9" fillId="2" borderId="0" xfId="1" applyFont="1" applyFill="1" applyAlignment="1">
      <alignment vertical="center"/>
    </xf>
    <xf numFmtId="0" fontId="16" fillId="0" borderId="1" xfId="1" applyFont="1" applyFill="1" applyBorder="1" applyAlignment="1">
      <alignment horizontal="center"/>
    </xf>
    <xf numFmtId="4" fontId="16" fillId="0" borderId="1" xfId="1" applyNumberFormat="1" applyFont="1" applyFill="1" applyBorder="1" applyAlignment="1">
      <alignment horizontal="center"/>
    </xf>
    <xf numFmtId="14" fontId="16" fillId="0" borderId="1" xfId="1" applyNumberFormat="1" applyFont="1" applyFill="1" applyBorder="1" applyAlignment="1">
      <alignment horizontal="center"/>
    </xf>
    <xf numFmtId="0" fontId="20" fillId="0" borderId="0" xfId="1" applyFont="1" applyFill="1"/>
    <xf numFmtId="49" fontId="16" fillId="0" borderId="1" xfId="1" quotePrefix="1" applyNumberFormat="1" applyFont="1" applyFill="1" applyBorder="1" applyAlignment="1">
      <alignment horizontal="center" vertical="center"/>
    </xf>
    <xf numFmtId="49" fontId="16" fillId="0" borderId="1" xfId="1" quotePrefix="1" applyNumberFormat="1" applyFont="1" applyFill="1" applyBorder="1" applyAlignment="1">
      <alignment horizontal="center" vertical="center" wrapText="1"/>
    </xf>
    <xf numFmtId="14" fontId="16" fillId="0" borderId="1" xfId="1" quotePrefix="1" applyNumberFormat="1" applyFont="1" applyFill="1" applyBorder="1" applyAlignment="1">
      <alignment horizontal="center" vertical="center" wrapText="1"/>
    </xf>
    <xf numFmtId="0" fontId="20" fillId="0" borderId="0" xfId="1" applyFont="1" applyFill="1" applyBorder="1" applyAlignment="1">
      <alignment vertical="center"/>
    </xf>
    <xf numFmtId="0" fontId="13" fillId="4" borderId="1" xfId="1" applyFont="1" applyFill="1" applyBorder="1" applyAlignment="1">
      <alignment horizontal="center" vertical="center"/>
    </xf>
    <xf numFmtId="0" fontId="13" fillId="0" borderId="2" xfId="1" applyFont="1" applyFill="1" applyBorder="1" applyAlignment="1">
      <alignment horizontal="center" wrapText="1"/>
    </xf>
    <xf numFmtId="0" fontId="13" fillId="0" borderId="0" xfId="1" quotePrefix="1" applyFont="1" applyFill="1" applyBorder="1" applyAlignment="1">
      <alignment horizontal="center" wrapText="1"/>
    </xf>
    <xf numFmtId="0" fontId="2" fillId="0" borderId="0" xfId="1" applyFont="1" applyFill="1" applyBorder="1" applyAlignment="1">
      <alignment horizontal="center" vertical="center" wrapText="1"/>
    </xf>
    <xf numFmtId="14" fontId="13" fillId="0" borderId="7" xfId="1" applyNumberFormat="1" applyFont="1" applyFill="1" applyBorder="1" applyAlignment="1">
      <alignment horizontal="center" vertical="center"/>
    </xf>
    <xf numFmtId="0" fontId="19" fillId="0" borderId="0" xfId="1" applyFont="1" applyFill="1" applyBorder="1" applyAlignment="1">
      <alignment wrapText="1"/>
    </xf>
    <xf numFmtId="0" fontId="19" fillId="0" borderId="8" xfId="1" applyFont="1" applyFill="1" applyBorder="1" applyAlignment="1">
      <alignment vertical="center"/>
    </xf>
    <xf numFmtId="0" fontId="13" fillId="4" borderId="1" xfId="1" applyFont="1" applyFill="1" applyBorder="1" applyAlignment="1">
      <alignment horizontal="center" wrapText="1"/>
    </xf>
    <xf numFmtId="4" fontId="13" fillId="4" borderId="1" xfId="1" applyNumberFormat="1" applyFont="1" applyFill="1" applyBorder="1" applyAlignment="1">
      <alignment horizontal="center" vertical="center"/>
    </xf>
    <xf numFmtId="0" fontId="13" fillId="4" borderId="1" xfId="1" applyFont="1" applyFill="1" applyBorder="1" applyAlignment="1">
      <alignment horizontal="center" vertical="center" wrapText="1"/>
    </xf>
    <xf numFmtId="14" fontId="13" fillId="4" borderId="1" xfId="1" applyNumberFormat="1" applyFont="1" applyFill="1" applyBorder="1" applyAlignment="1">
      <alignment horizontal="center" vertical="top" wrapText="1"/>
    </xf>
    <xf numFmtId="14" fontId="13" fillId="4" borderId="1" xfId="1" applyNumberFormat="1" applyFon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wrapText="1"/>
    </xf>
    <xf numFmtId="4" fontId="2" fillId="4" borderId="1" xfId="1" applyNumberFormat="1" applyFon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 wrapText="1"/>
    </xf>
    <xf numFmtId="14" fontId="2" fillId="4" borderId="1" xfId="1" applyNumberFormat="1" applyFont="1" applyFill="1" applyBorder="1" applyAlignment="1">
      <alignment horizontal="center" vertical="top" wrapText="1"/>
    </xf>
    <xf numFmtId="0" fontId="13" fillId="4" borderId="0" xfId="1" applyFont="1" applyFill="1" applyBorder="1" applyAlignment="1">
      <alignment horizontal="center" vertical="center" wrapText="1"/>
    </xf>
    <xf numFmtId="14" fontId="13" fillId="4" borderId="1" xfId="1" applyNumberFormat="1" applyFont="1" applyFill="1" applyBorder="1" applyAlignment="1">
      <alignment horizontal="center" vertical="center" wrapText="1"/>
    </xf>
    <xf numFmtId="0" fontId="13" fillId="4" borderId="0" xfId="1" applyFont="1" applyFill="1" applyBorder="1" applyAlignment="1">
      <alignment horizontal="center"/>
    </xf>
    <xf numFmtId="0" fontId="13" fillId="4" borderId="1" xfId="1" applyFont="1" applyFill="1" applyBorder="1" applyAlignment="1">
      <alignment horizontal="center" vertical="top" wrapText="1"/>
    </xf>
    <xf numFmtId="0" fontId="2" fillId="4" borderId="1" xfId="1" applyFont="1" applyFill="1" applyBorder="1" applyAlignment="1">
      <alignment horizontal="center"/>
    </xf>
    <xf numFmtId="4" fontId="2" fillId="4" borderId="1" xfId="1" applyNumberFormat="1" applyFont="1" applyFill="1" applyBorder="1" applyAlignment="1">
      <alignment horizontal="center"/>
    </xf>
    <xf numFmtId="14" fontId="2" fillId="4" borderId="1" xfId="1" applyNumberFormat="1" applyFont="1" applyFill="1" applyBorder="1" applyAlignment="1">
      <alignment horizontal="center"/>
    </xf>
    <xf numFmtId="14" fontId="13" fillId="4" borderId="1" xfId="1" applyNumberFormat="1" applyFont="1" applyFill="1" applyBorder="1" applyAlignment="1">
      <alignment horizontal="center" wrapText="1"/>
    </xf>
    <xf numFmtId="14" fontId="2" fillId="4" borderId="1" xfId="1" applyNumberFormat="1" applyFont="1" applyFill="1" applyBorder="1" applyAlignment="1">
      <alignment horizontal="center" wrapText="1"/>
    </xf>
    <xf numFmtId="0" fontId="13" fillId="4" borderId="1" xfId="1" quotePrefix="1" applyFont="1" applyFill="1" applyBorder="1" applyAlignment="1">
      <alignment horizontal="center"/>
    </xf>
    <xf numFmtId="0" fontId="13" fillId="4" borderId="1" xfId="1" quotePrefix="1" applyFont="1" applyFill="1" applyBorder="1" applyAlignment="1">
      <alignment horizontal="center" wrapText="1"/>
    </xf>
    <xf numFmtId="4" fontId="13" fillId="4" borderId="1" xfId="1" quotePrefix="1" applyNumberFormat="1" applyFont="1" applyFill="1" applyBorder="1" applyAlignment="1">
      <alignment horizontal="center"/>
    </xf>
    <xf numFmtId="0" fontId="13" fillId="4" borderId="1" xfId="1" quotePrefix="1" applyFont="1" applyFill="1" applyBorder="1" applyAlignment="1">
      <alignment horizontal="center" vertical="center"/>
    </xf>
    <xf numFmtId="4" fontId="13" fillId="4" borderId="1" xfId="1" quotePrefix="1" applyNumberFormat="1" applyFont="1" applyFill="1" applyBorder="1" applyAlignment="1">
      <alignment horizontal="center" vertical="center"/>
    </xf>
    <xf numFmtId="0" fontId="13" fillId="4" borderId="1" xfId="1" quotePrefix="1" applyFont="1" applyFill="1" applyBorder="1" applyAlignment="1">
      <alignment horizontal="center" vertical="center" wrapText="1"/>
    </xf>
    <xf numFmtId="0" fontId="2" fillId="4" borderId="1" xfId="1" quotePrefix="1" applyFont="1" applyFill="1" applyBorder="1" applyAlignment="1">
      <alignment horizontal="center" vertical="center"/>
    </xf>
    <xf numFmtId="4" fontId="2" fillId="4" borderId="1" xfId="1" quotePrefix="1" applyNumberFormat="1" applyFont="1" applyFill="1" applyBorder="1" applyAlignment="1">
      <alignment horizontal="center" vertical="center"/>
    </xf>
    <xf numFmtId="0" fontId="2" fillId="4" borderId="1" xfId="1" quotePrefix="1" applyFont="1" applyFill="1" applyBorder="1" applyAlignment="1">
      <alignment horizontal="center" vertical="center" wrapText="1"/>
    </xf>
    <xf numFmtId="4" fontId="13" fillId="4" borderId="2" xfId="1" applyNumberFormat="1" applyFont="1" applyFill="1" applyBorder="1" applyAlignment="1">
      <alignment horizontal="center"/>
    </xf>
    <xf numFmtId="4" fontId="13" fillId="4" borderId="2" xfId="1" applyNumberFormat="1" applyFont="1" applyFill="1" applyBorder="1" applyAlignment="1">
      <alignment horizontal="center" vertical="center"/>
    </xf>
    <xf numFmtId="4" fontId="2" fillId="4" borderId="2" xfId="1" applyNumberFormat="1" applyFont="1" applyFill="1" applyBorder="1" applyAlignment="1">
      <alignment horizontal="center" vertical="center"/>
    </xf>
    <xf numFmtId="4" fontId="2" fillId="4" borderId="2" xfId="1" applyNumberFormat="1" applyFont="1" applyFill="1" applyBorder="1" applyAlignment="1">
      <alignment horizontal="center"/>
    </xf>
    <xf numFmtId="14" fontId="13" fillId="4" borderId="1" xfId="1" quotePrefix="1" applyNumberFormat="1" applyFont="1" applyFill="1" applyBorder="1" applyAlignment="1">
      <alignment horizontal="center" vertical="center" wrapText="1"/>
    </xf>
    <xf numFmtId="14" fontId="13" fillId="4" borderId="1" xfId="1" quotePrefix="1" applyNumberFormat="1" applyFont="1" applyFill="1" applyBorder="1" applyAlignment="1">
      <alignment horizontal="center" wrapText="1"/>
    </xf>
    <xf numFmtId="49" fontId="13" fillId="4" borderId="1" xfId="1" quotePrefix="1" applyNumberFormat="1" applyFont="1" applyFill="1" applyBorder="1" applyAlignment="1">
      <alignment horizontal="center"/>
    </xf>
    <xf numFmtId="49" fontId="13" fillId="4" borderId="1" xfId="1" quotePrefix="1" applyNumberFormat="1" applyFont="1" applyFill="1" applyBorder="1" applyAlignment="1">
      <alignment horizontal="center" wrapText="1"/>
    </xf>
    <xf numFmtId="49" fontId="13" fillId="4" borderId="1" xfId="1" quotePrefix="1" applyNumberFormat="1" applyFont="1" applyFill="1" applyBorder="1" applyAlignment="1">
      <alignment horizontal="center" vertical="center"/>
    </xf>
    <xf numFmtId="49" fontId="13" fillId="4" borderId="1" xfId="1" quotePrefix="1" applyNumberFormat="1" applyFont="1" applyFill="1" applyBorder="1" applyAlignment="1">
      <alignment horizontal="center" vertical="center" wrapText="1"/>
    </xf>
    <xf numFmtId="49" fontId="2" fillId="4" borderId="1" xfId="1" quotePrefix="1" applyNumberFormat="1" applyFont="1" applyFill="1" applyBorder="1" applyAlignment="1">
      <alignment horizontal="center" vertical="center"/>
    </xf>
    <xf numFmtId="49" fontId="2" fillId="4" borderId="1" xfId="1" quotePrefix="1" applyNumberFormat="1" applyFont="1" applyFill="1" applyBorder="1" applyAlignment="1">
      <alignment horizontal="center" vertical="center" wrapText="1"/>
    </xf>
    <xf numFmtId="14" fontId="2" fillId="4" borderId="1" xfId="1" quotePrefix="1" applyNumberFormat="1" applyFont="1" applyFill="1" applyBorder="1" applyAlignment="1">
      <alignment horizontal="center" vertical="center" wrapText="1"/>
    </xf>
    <xf numFmtId="0" fontId="2" fillId="4" borderId="1" xfId="1" quotePrefix="1" applyNumberFormat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top" wrapText="1"/>
    </xf>
    <xf numFmtId="3" fontId="13" fillId="4" borderId="1" xfId="1" applyNumberFormat="1" applyFont="1" applyFill="1" applyBorder="1" applyAlignment="1">
      <alignment horizontal="center"/>
    </xf>
    <xf numFmtId="14" fontId="13" fillId="4" borderId="2" xfId="1" applyNumberFormat="1" applyFont="1" applyFill="1" applyBorder="1" applyAlignment="1">
      <alignment horizontal="center"/>
    </xf>
    <xf numFmtId="0" fontId="13" fillId="4" borderId="1" xfId="1" applyNumberFormat="1" applyFont="1" applyFill="1" applyBorder="1" applyAlignment="1">
      <alignment horizontal="center" vertical="center"/>
    </xf>
    <xf numFmtId="0" fontId="2" fillId="4" borderId="1" xfId="1" applyNumberFormat="1" applyFont="1" applyFill="1" applyBorder="1" applyAlignment="1">
      <alignment horizontal="center" vertical="center"/>
    </xf>
    <xf numFmtId="1" fontId="2" fillId="4" borderId="1" xfId="1" quotePrefix="1" applyNumberFormat="1" applyFont="1" applyFill="1" applyBorder="1" applyAlignment="1">
      <alignment horizontal="center" vertical="center" wrapText="1"/>
    </xf>
    <xf numFmtId="14" fontId="13" fillId="4" borderId="4" xfId="1" applyNumberFormat="1" applyFont="1" applyFill="1" applyBorder="1" applyAlignment="1">
      <alignment horizontal="center"/>
    </xf>
    <xf numFmtId="14" fontId="13" fillId="4" borderId="4" xfId="1" applyNumberFormat="1" applyFont="1" applyFill="1" applyBorder="1" applyAlignment="1">
      <alignment horizontal="center" vertical="center"/>
    </xf>
    <xf numFmtId="14" fontId="2" fillId="4" borderId="4" xfId="1" applyNumberFormat="1" applyFont="1" applyFill="1" applyBorder="1" applyAlignment="1">
      <alignment horizontal="center" vertical="center"/>
    </xf>
    <xf numFmtId="0" fontId="13" fillId="4" borderId="0" xfId="1" applyFont="1" applyFill="1" applyAlignment="1">
      <alignment horizontal="center"/>
    </xf>
    <xf numFmtId="14" fontId="2" fillId="0" borderId="1" xfId="1" applyNumberFormat="1" applyFont="1" applyFill="1" applyBorder="1" applyAlignment="1">
      <alignment horizontal="center" vertical="center" wrapText="1"/>
    </xf>
    <xf numFmtId="0" fontId="2" fillId="0" borderId="1" xfId="1" applyNumberFormat="1" applyFont="1" applyFill="1" applyBorder="1" applyAlignment="1">
      <alignment horizontal="center" vertical="center"/>
    </xf>
    <xf numFmtId="49" fontId="2" fillId="0" borderId="1" xfId="1" quotePrefix="1" applyNumberFormat="1" applyFont="1" applyFill="1" applyBorder="1" applyAlignment="1">
      <alignment horizontal="center"/>
    </xf>
    <xf numFmtId="14" fontId="16" fillId="0" borderId="4" xfId="1" applyNumberFormat="1" applyFont="1" applyFill="1" applyBorder="1" applyAlignment="1">
      <alignment horizontal="center"/>
    </xf>
    <xf numFmtId="0" fontId="16" fillId="0" borderId="4" xfId="1" applyFont="1" applyFill="1" applyBorder="1" applyAlignment="1">
      <alignment horizontal="center"/>
    </xf>
    <xf numFmtId="4" fontId="16" fillId="0" borderId="4" xfId="1" applyNumberFormat="1" applyFont="1" applyFill="1" applyBorder="1" applyAlignment="1">
      <alignment horizontal="center"/>
    </xf>
    <xf numFmtId="0" fontId="16" fillId="0" borderId="4" xfId="1" quotePrefix="1" applyNumberFormat="1" applyFont="1" applyFill="1" applyBorder="1" applyAlignment="1">
      <alignment horizontal="center"/>
    </xf>
    <xf numFmtId="0" fontId="2" fillId="9" borderId="1" xfId="1" applyFont="1" applyFill="1" applyBorder="1" applyAlignment="1">
      <alignment horizontal="center" vertical="center"/>
    </xf>
    <xf numFmtId="4" fontId="2" fillId="9" borderId="1" xfId="1" applyNumberFormat="1" applyFont="1" applyFill="1" applyBorder="1" applyAlignment="1">
      <alignment horizontal="center" vertical="center"/>
    </xf>
    <xf numFmtId="0" fontId="2" fillId="9" borderId="1" xfId="1" quotePrefix="1" applyFont="1" applyFill="1" applyBorder="1" applyAlignment="1">
      <alignment horizontal="center" vertical="center" wrapText="1"/>
    </xf>
    <xf numFmtId="14" fontId="2" fillId="9" borderId="1" xfId="1" applyNumberFormat="1" applyFont="1" applyFill="1" applyBorder="1" applyAlignment="1">
      <alignment horizontal="center" vertical="center"/>
    </xf>
    <xf numFmtId="0" fontId="9" fillId="9" borderId="0" xfId="1" applyFont="1" applyFill="1" applyBorder="1" applyAlignment="1">
      <alignment vertical="center"/>
    </xf>
    <xf numFmtId="4" fontId="2" fillId="0" borderId="1" xfId="1" quotePrefix="1" applyNumberFormat="1" applyFont="1" applyFill="1" applyBorder="1" applyAlignment="1">
      <alignment horizontal="center"/>
    </xf>
    <xf numFmtId="14" fontId="2" fillId="0" borderId="1" xfId="1" quotePrefix="1" applyNumberFormat="1" applyFont="1" applyFill="1" applyBorder="1" applyAlignment="1">
      <alignment horizontal="center"/>
    </xf>
    <xf numFmtId="0" fontId="9" fillId="0" borderId="0" xfId="1" applyFont="1" applyFill="1" applyBorder="1"/>
    <xf numFmtId="0" fontId="2" fillId="0" borderId="0" xfId="1" quotePrefix="1" applyNumberFormat="1" applyFont="1" applyFill="1" applyBorder="1" applyAlignment="1">
      <alignment horizontal="center"/>
    </xf>
    <xf numFmtId="0" fontId="2" fillId="0" borderId="4" xfId="1" applyFont="1" applyFill="1" applyBorder="1" applyAlignment="1">
      <alignment horizontal="center"/>
    </xf>
    <xf numFmtId="4" fontId="2" fillId="0" borderId="4" xfId="1" applyNumberFormat="1" applyFont="1" applyFill="1" applyBorder="1" applyAlignment="1">
      <alignment horizontal="center"/>
    </xf>
    <xf numFmtId="0" fontId="2" fillId="0" borderId="4" xfId="1" quotePrefix="1" applyNumberFormat="1" applyFont="1" applyFill="1" applyBorder="1" applyAlignment="1">
      <alignment horizontal="center"/>
    </xf>
    <xf numFmtId="4" fontId="2" fillId="0" borderId="0" xfId="1" applyNumberFormat="1" applyFont="1" applyFill="1" applyAlignment="1">
      <alignment vertical="center"/>
    </xf>
    <xf numFmtId="4" fontId="16" fillId="0" borderId="2" xfId="1" applyNumberFormat="1" applyFont="1" applyFill="1" applyBorder="1" applyAlignment="1">
      <alignment horizontal="center" vertical="center"/>
    </xf>
    <xf numFmtId="1" fontId="2" fillId="4" borderId="1" xfId="1" applyNumberFormat="1" applyFont="1" applyFill="1" applyBorder="1" applyAlignment="1">
      <alignment horizontal="center" vertical="center" wrapText="1"/>
    </xf>
    <xf numFmtId="0" fontId="9" fillId="4" borderId="0" xfId="1" applyFont="1" applyFill="1" applyAlignment="1">
      <alignment horizontal="left" vertical="center"/>
    </xf>
    <xf numFmtId="0" fontId="21" fillId="0" borderId="0" xfId="1" applyFont="1" applyAlignment="1">
      <alignment horizontal="center" vertical="center"/>
    </xf>
    <xf numFmtId="0" fontId="19" fillId="0" borderId="0" xfId="1" applyFont="1" applyFill="1" applyAlignment="1">
      <alignment horizontal="center" vertical="center"/>
    </xf>
    <xf numFmtId="0" fontId="9" fillId="0" borderId="0" xfId="1" applyFont="1" applyFill="1" applyAlignment="1">
      <alignment horizontal="center" vertical="center"/>
    </xf>
    <xf numFmtId="0" fontId="9" fillId="0" borderId="0" xfId="1" applyFont="1" applyFill="1" applyBorder="1" applyAlignment="1">
      <alignment vertical="center" shrinkToFit="1"/>
    </xf>
    <xf numFmtId="4" fontId="9" fillId="0" borderId="0" xfId="1" applyNumberFormat="1" applyFont="1" applyFill="1" applyBorder="1" applyAlignment="1">
      <alignment vertical="center"/>
    </xf>
    <xf numFmtId="0" fontId="9" fillId="0" borderId="0" xfId="1" quotePrefix="1" applyNumberFormat="1" applyFont="1" applyFill="1" applyBorder="1" applyAlignment="1">
      <alignment horizontal="center"/>
    </xf>
    <xf numFmtId="0" fontId="21" fillId="0" borderId="0" xfId="1" applyFont="1" applyFill="1" applyAlignment="1">
      <alignment vertical="center"/>
    </xf>
    <xf numFmtId="0" fontId="5" fillId="0" borderId="0" xfId="1" applyFont="1" applyFill="1" applyAlignment="1">
      <alignment vertical="center"/>
    </xf>
    <xf numFmtId="0" fontId="22" fillId="0" borderId="0" xfId="1" applyFont="1" applyFill="1" applyAlignment="1">
      <alignment vertical="center"/>
    </xf>
    <xf numFmtId="0" fontId="16" fillId="0" borderId="0" xfId="1" applyFont="1" applyFill="1" applyAlignment="1">
      <alignment horizontal="center"/>
    </xf>
    <xf numFmtId="0" fontId="2" fillId="9" borderId="1" xfId="1" applyFont="1" applyFill="1" applyBorder="1" applyAlignment="1">
      <alignment horizontal="center"/>
    </xf>
    <xf numFmtId="4" fontId="2" fillId="9" borderId="1" xfId="1" applyNumberFormat="1" applyFont="1" applyFill="1" applyBorder="1" applyAlignment="1">
      <alignment horizontal="center"/>
    </xf>
    <xf numFmtId="14" fontId="2" fillId="9" borderId="1" xfId="1" applyNumberFormat="1" applyFont="1" applyFill="1" applyBorder="1" applyAlignment="1">
      <alignment horizontal="center"/>
    </xf>
    <xf numFmtId="0" fontId="10" fillId="0" borderId="0" xfId="1" applyFont="1" applyFill="1"/>
    <xf numFmtId="1" fontId="2" fillId="0" borderId="1" xfId="1" quotePrefix="1" applyNumberFormat="1" applyFont="1" applyFill="1" applyBorder="1" applyAlignment="1">
      <alignment horizontal="center" vertical="center" wrapText="1"/>
    </xf>
    <xf numFmtId="1" fontId="16" fillId="0" borderId="1" xfId="1" applyNumberFormat="1" applyFont="1" applyFill="1" applyBorder="1" applyAlignment="1">
      <alignment horizontal="center" vertical="center" wrapText="1"/>
    </xf>
    <xf numFmtId="14" fontId="16" fillId="0" borderId="1" xfId="1" applyNumberFormat="1" applyFont="1" applyFill="1" applyBorder="1" applyAlignment="1">
      <alignment horizontal="center" vertical="center" wrapText="1"/>
    </xf>
    <xf numFmtId="0" fontId="20" fillId="0" borderId="0" xfId="1" applyFont="1" applyFill="1" applyAlignment="1">
      <alignment horizontal="center" vertical="center" wrapText="1"/>
    </xf>
    <xf numFmtId="14" fontId="16" fillId="0" borderId="1" xfId="1" quotePrefix="1" applyNumberFormat="1" applyFont="1" applyFill="1" applyBorder="1" applyAlignment="1">
      <alignment horizontal="center" vertical="center"/>
    </xf>
    <xf numFmtId="4" fontId="16" fillId="0" borderId="1" xfId="1" applyNumberFormat="1" applyFont="1" applyFill="1" applyBorder="1" applyAlignment="1">
      <alignment horizontal="center" vertical="center" wrapText="1"/>
    </xf>
    <xf numFmtId="0" fontId="20" fillId="0" borderId="0" xfId="1" applyFont="1" applyFill="1" applyAlignment="1">
      <alignment vertical="center" wrapText="1"/>
    </xf>
    <xf numFmtId="0" fontId="1" fillId="0" borderId="0" xfId="1"/>
    <xf numFmtId="0" fontId="2" fillId="0" borderId="0" xfId="1" applyFont="1" applyFill="1" applyBorder="1" applyAlignment="1">
      <alignment horizontal="center"/>
    </xf>
    <xf numFmtId="0" fontId="2" fillId="0" borderId="0" xfId="1" applyFont="1" applyFill="1"/>
    <xf numFmtId="0" fontId="2" fillId="0" borderId="1" xfId="1" applyFont="1" applyFill="1" applyBorder="1" applyAlignment="1">
      <alignment horizontal="center"/>
    </xf>
    <xf numFmtId="0" fontId="2" fillId="0" borderId="0" xfId="1" applyFont="1" applyFill="1" applyAlignment="1">
      <alignment horizontal="center"/>
    </xf>
    <xf numFmtId="0" fontId="15" fillId="0" borderId="1" xfId="1" applyFont="1" applyBorder="1" applyAlignment="1">
      <alignment horizontal="center" vertical="center"/>
    </xf>
    <xf numFmtId="0" fontId="20" fillId="0" borderId="0" xfId="1" applyFont="1" applyFill="1" applyAlignment="1">
      <alignment vertical="center"/>
    </xf>
    <xf numFmtId="0" fontId="14" fillId="10" borderId="1" xfId="1" applyFont="1" applyFill="1" applyBorder="1" applyAlignment="1">
      <alignment horizontal="center" vertical="center" wrapText="1"/>
    </xf>
    <xf numFmtId="14" fontId="3" fillId="10" borderId="1" xfId="1" applyNumberFormat="1" applyFont="1" applyFill="1" applyBorder="1" applyAlignment="1">
      <alignment horizontal="center" vertical="center" wrapText="1"/>
    </xf>
    <xf numFmtId="0" fontId="12" fillId="11" borderId="1" xfId="1" applyFont="1" applyFill="1" applyBorder="1" applyAlignment="1">
      <alignment horizontal="center" vertical="center"/>
    </xf>
    <xf numFmtId="4" fontId="12" fillId="11" borderId="1" xfId="1" applyNumberFormat="1" applyFont="1" applyFill="1" applyBorder="1" applyAlignment="1">
      <alignment horizontal="center" vertical="center" wrapText="1"/>
    </xf>
    <xf numFmtId="0" fontId="12" fillId="11" borderId="1" xfId="1" applyFont="1" applyFill="1" applyBorder="1" applyAlignment="1">
      <alignment horizontal="center" vertical="center" wrapText="1"/>
    </xf>
    <xf numFmtId="0" fontId="2" fillId="4" borderId="2" xfId="1" applyFont="1" applyFill="1" applyBorder="1" applyAlignment="1">
      <alignment horizontal="center"/>
    </xf>
    <xf numFmtId="14" fontId="2" fillId="4" borderId="2" xfId="1" applyNumberFormat="1" applyFont="1" applyFill="1" applyBorder="1" applyAlignment="1">
      <alignment horizontal="center" wrapText="1"/>
    </xf>
    <xf numFmtId="14" fontId="2" fillId="4" borderId="2" xfId="1" applyNumberFormat="1" applyFont="1" applyFill="1" applyBorder="1" applyAlignment="1">
      <alignment horizontal="center"/>
    </xf>
    <xf numFmtId="0" fontId="13" fillId="4" borderId="10" xfId="1" applyFont="1" applyFill="1" applyBorder="1" applyAlignment="1">
      <alignment horizontal="center"/>
    </xf>
    <xf numFmtId="4" fontId="13" fillId="4" borderId="10" xfId="1" applyNumberFormat="1" applyFont="1" applyFill="1" applyBorder="1" applyAlignment="1">
      <alignment horizontal="center"/>
    </xf>
    <xf numFmtId="14" fontId="13" fillId="4" borderId="10" xfId="1" applyNumberFormat="1" applyFont="1" applyFill="1" applyBorder="1" applyAlignment="1">
      <alignment horizontal="center" wrapText="1"/>
    </xf>
    <xf numFmtId="0" fontId="13" fillId="4" borderId="10" xfId="1" applyFont="1" applyFill="1" applyBorder="1" applyAlignment="1">
      <alignment horizontal="center" wrapText="1"/>
    </xf>
    <xf numFmtId="14" fontId="13" fillId="4" borderId="10" xfId="1" applyNumberFormat="1" applyFont="1" applyFill="1" applyBorder="1" applyAlignment="1">
      <alignment horizontal="center"/>
    </xf>
    <xf numFmtId="0" fontId="13" fillId="4" borderId="2" xfId="1" applyFont="1" applyFill="1" applyBorder="1" applyAlignment="1">
      <alignment horizontal="center"/>
    </xf>
    <xf numFmtId="14" fontId="13" fillId="4" borderId="2" xfId="1" applyNumberFormat="1" applyFont="1" applyFill="1" applyBorder="1" applyAlignment="1">
      <alignment horizontal="center" wrapText="1"/>
    </xf>
    <xf numFmtId="0" fontId="13" fillId="4" borderId="10" xfId="1" quotePrefix="1" applyFont="1" applyFill="1" applyBorder="1" applyAlignment="1">
      <alignment horizontal="center"/>
    </xf>
    <xf numFmtId="0" fontId="13" fillId="4" borderId="10" xfId="1" quotePrefix="1" applyFont="1" applyFill="1" applyBorder="1" applyAlignment="1">
      <alignment horizontal="center" wrapText="1"/>
    </xf>
    <xf numFmtId="0" fontId="16" fillId="0" borderId="2" xfId="1" applyFont="1" applyFill="1" applyBorder="1" applyAlignment="1">
      <alignment horizontal="center" vertical="center"/>
    </xf>
    <xf numFmtId="0" fontId="16" fillId="0" borderId="2" xfId="1" quotePrefix="1" applyFont="1" applyFill="1" applyBorder="1" applyAlignment="1">
      <alignment horizontal="center" vertical="center"/>
    </xf>
    <xf numFmtId="0" fontId="16" fillId="0" borderId="2" xfId="1" applyFont="1" applyFill="1" applyBorder="1" applyAlignment="1">
      <alignment horizontal="center" vertical="center" wrapText="1"/>
    </xf>
    <xf numFmtId="4" fontId="16" fillId="0" borderId="2" xfId="1" quotePrefix="1" applyNumberFormat="1" applyFont="1" applyFill="1" applyBorder="1" applyAlignment="1">
      <alignment horizontal="center" vertical="center"/>
    </xf>
    <xf numFmtId="0" fontId="16" fillId="0" borderId="2" xfId="1" quotePrefix="1" applyFont="1" applyFill="1" applyBorder="1" applyAlignment="1">
      <alignment horizontal="center" vertical="center" wrapText="1"/>
    </xf>
    <xf numFmtId="14" fontId="16" fillId="0" borderId="2" xfId="1" applyNumberFormat="1" applyFont="1" applyFill="1" applyBorder="1" applyAlignment="1">
      <alignment horizontal="center" vertical="center"/>
    </xf>
    <xf numFmtId="4" fontId="13" fillId="4" borderId="10" xfId="1" quotePrefix="1" applyNumberFormat="1" applyFont="1" applyFill="1" applyBorder="1" applyAlignment="1">
      <alignment horizontal="center"/>
    </xf>
    <xf numFmtId="0" fontId="13" fillId="4" borderId="2" xfId="1" quotePrefix="1" applyFont="1" applyFill="1" applyBorder="1" applyAlignment="1">
      <alignment horizontal="center"/>
    </xf>
    <xf numFmtId="4" fontId="13" fillId="4" borderId="2" xfId="1" quotePrefix="1" applyNumberFormat="1" applyFont="1" applyFill="1" applyBorder="1" applyAlignment="1">
      <alignment horizontal="center"/>
    </xf>
    <xf numFmtId="0" fontId="13" fillId="4" borderId="2" xfId="1" quotePrefix="1" applyFont="1" applyFill="1" applyBorder="1" applyAlignment="1">
      <alignment horizontal="center" wrapText="1"/>
    </xf>
    <xf numFmtId="0" fontId="2" fillId="4" borderId="2" xfId="1" applyFont="1" applyFill="1" applyBorder="1" applyAlignment="1">
      <alignment horizontal="center" vertical="center" wrapText="1"/>
    </xf>
    <xf numFmtId="0" fontId="13" fillId="4" borderId="2" xfId="1" applyFont="1" applyFill="1" applyBorder="1" applyAlignment="1">
      <alignment horizontal="center" vertical="center"/>
    </xf>
    <xf numFmtId="0" fontId="13" fillId="4" borderId="2" xfId="1" applyFont="1" applyFill="1" applyBorder="1" applyAlignment="1">
      <alignment horizontal="center" vertical="center" wrapText="1"/>
    </xf>
    <xf numFmtId="14" fontId="13" fillId="4" borderId="2" xfId="1" applyNumberFormat="1" applyFont="1" applyFill="1" applyBorder="1" applyAlignment="1">
      <alignment horizontal="center" vertical="center"/>
    </xf>
    <xf numFmtId="0" fontId="13" fillId="4" borderId="10" xfId="1" applyFont="1" applyFill="1" applyBorder="1" applyAlignment="1">
      <alignment horizontal="center" vertical="center"/>
    </xf>
    <xf numFmtId="0" fontId="13" fillId="4" borderId="10" xfId="1" quotePrefix="1" applyFont="1" applyFill="1" applyBorder="1" applyAlignment="1">
      <alignment horizontal="center" vertical="center"/>
    </xf>
    <xf numFmtId="4" fontId="13" fillId="4" borderId="10" xfId="1" applyNumberFormat="1" applyFont="1" applyFill="1" applyBorder="1" applyAlignment="1">
      <alignment horizontal="center" vertical="center"/>
    </xf>
    <xf numFmtId="0" fontId="13" fillId="4" borderId="10" xfId="1" quotePrefix="1" applyFont="1" applyFill="1" applyBorder="1" applyAlignment="1">
      <alignment horizontal="center" vertical="center" wrapText="1"/>
    </xf>
    <xf numFmtId="14" fontId="13" fillId="4" borderId="10" xfId="1" applyNumberFormat="1" applyFont="1" applyFill="1" applyBorder="1" applyAlignment="1">
      <alignment horizontal="center" vertical="center"/>
    </xf>
    <xf numFmtId="49" fontId="16" fillId="0" borderId="2" xfId="1" quotePrefix="1" applyNumberFormat="1" applyFont="1" applyFill="1" applyBorder="1" applyAlignment="1">
      <alignment horizontal="center" vertical="center"/>
    </xf>
    <xf numFmtId="49" fontId="16" fillId="0" borderId="2" xfId="1" quotePrefix="1" applyNumberFormat="1" applyFont="1" applyFill="1" applyBorder="1" applyAlignment="1">
      <alignment horizontal="center" vertical="center" wrapText="1"/>
    </xf>
    <xf numFmtId="14" fontId="16" fillId="0" borderId="2" xfId="1" quotePrefix="1" applyNumberFormat="1" applyFont="1" applyFill="1" applyBorder="1" applyAlignment="1">
      <alignment horizontal="center" vertical="center" wrapText="1"/>
    </xf>
    <xf numFmtId="0" fontId="13" fillId="0" borderId="10" xfId="1" applyFont="1" applyFill="1" applyBorder="1" applyAlignment="1">
      <alignment horizontal="center"/>
    </xf>
    <xf numFmtId="4" fontId="13" fillId="0" borderId="10" xfId="1" applyNumberFormat="1" applyFont="1" applyFill="1" applyBorder="1" applyAlignment="1">
      <alignment horizontal="center"/>
    </xf>
    <xf numFmtId="0" fontId="13" fillId="0" borderId="10" xfId="1" quotePrefix="1" applyFont="1" applyFill="1" applyBorder="1" applyAlignment="1">
      <alignment horizontal="center" wrapText="1"/>
    </xf>
    <xf numFmtId="14" fontId="13" fillId="0" borderId="10" xfId="1" applyNumberFormat="1" applyFont="1" applyFill="1" applyBorder="1" applyAlignment="1">
      <alignment horizontal="center"/>
    </xf>
    <xf numFmtId="0" fontId="2" fillId="4" borderId="2" xfId="1" quotePrefix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/>
    </xf>
    <xf numFmtId="14" fontId="2" fillId="0" borderId="2" xfId="1" applyNumberFormat="1" applyFont="1" applyFill="1" applyBorder="1" applyAlignment="1">
      <alignment horizontal="center" vertical="center"/>
    </xf>
    <xf numFmtId="0" fontId="13" fillId="4" borderId="11" xfId="1" applyFont="1" applyFill="1" applyBorder="1" applyAlignment="1">
      <alignment horizontal="center"/>
    </xf>
    <xf numFmtId="4" fontId="13" fillId="4" borderId="11" xfId="1" applyNumberFormat="1" applyFont="1" applyFill="1" applyBorder="1" applyAlignment="1">
      <alignment horizontal="center"/>
    </xf>
    <xf numFmtId="14" fontId="13" fillId="4" borderId="11" xfId="1" applyNumberFormat="1" applyFont="1" applyFill="1" applyBorder="1" applyAlignment="1">
      <alignment horizontal="center"/>
    </xf>
    <xf numFmtId="0" fontId="16" fillId="0" borderId="10" xfId="1" applyFont="1" applyFill="1" applyBorder="1" applyAlignment="1">
      <alignment horizontal="center" vertical="center"/>
    </xf>
    <xf numFmtId="4" fontId="16" fillId="0" borderId="10" xfId="1" applyNumberFormat="1" applyFont="1" applyFill="1" applyBorder="1" applyAlignment="1">
      <alignment horizontal="center" vertical="center"/>
    </xf>
    <xf numFmtId="14" fontId="16" fillId="0" borderId="10" xfId="1" applyNumberFormat="1" applyFont="1" applyFill="1" applyBorder="1" applyAlignment="1">
      <alignment horizontal="center" vertical="center"/>
    </xf>
    <xf numFmtId="0" fontId="13" fillId="4" borderId="10" xfId="1" applyFont="1" applyFill="1" applyBorder="1" applyAlignment="1">
      <alignment horizontal="center" vertical="center" wrapText="1"/>
    </xf>
    <xf numFmtId="14" fontId="13" fillId="4" borderId="10" xfId="1" applyNumberFormat="1" applyFont="1" applyFill="1" applyBorder="1" applyAlignment="1">
      <alignment horizontal="center" vertical="top" wrapText="1"/>
    </xf>
    <xf numFmtId="14" fontId="2" fillId="4" borderId="10" xfId="1" applyNumberFormat="1" applyFont="1" applyFill="1" applyBorder="1" applyAlignment="1">
      <alignment horizontal="center" vertical="center"/>
    </xf>
    <xf numFmtId="0" fontId="2" fillId="4" borderId="11" xfId="1" applyFont="1" applyFill="1" applyBorder="1" applyAlignment="1">
      <alignment horizontal="center" vertical="center"/>
    </xf>
    <xf numFmtId="4" fontId="2" fillId="4" borderId="11" xfId="1" applyNumberFormat="1" applyFont="1" applyFill="1" applyBorder="1" applyAlignment="1">
      <alignment horizontal="center" vertical="center"/>
    </xf>
    <xf numFmtId="14" fontId="2" fillId="4" borderId="11" xfId="1" applyNumberFormat="1" applyFont="1" applyFill="1" applyBorder="1" applyAlignment="1">
      <alignment horizontal="center" vertical="center"/>
    </xf>
    <xf numFmtId="14" fontId="16" fillId="0" borderId="2" xfId="1" applyNumberFormat="1" applyFont="1" applyFill="1" applyBorder="1" applyAlignment="1">
      <alignment horizontal="center" vertical="center" wrapText="1"/>
    </xf>
    <xf numFmtId="0" fontId="2" fillId="4" borderId="11" xfId="1" quotePrefix="1" applyFont="1" applyFill="1" applyBorder="1" applyAlignment="1">
      <alignment horizontal="center" vertical="center" wrapText="1"/>
    </xf>
    <xf numFmtId="17" fontId="13" fillId="0" borderId="10" xfId="1" quotePrefix="1" applyNumberFormat="1" applyFont="1" applyFill="1" applyBorder="1" applyAlignment="1">
      <alignment horizontal="center"/>
    </xf>
    <xf numFmtId="0" fontId="16" fillId="0" borderId="9" xfId="1" applyFont="1" applyFill="1" applyBorder="1" applyAlignment="1">
      <alignment horizontal="center"/>
    </xf>
    <xf numFmtId="4" fontId="16" fillId="0" borderId="9" xfId="1" applyNumberFormat="1" applyFont="1" applyFill="1" applyBorder="1" applyAlignment="1">
      <alignment horizontal="center"/>
    </xf>
    <xf numFmtId="0" fontId="16" fillId="0" borderId="9" xfId="1" quotePrefix="1" applyNumberFormat="1" applyFont="1" applyFill="1" applyBorder="1" applyAlignment="1">
      <alignment horizontal="center"/>
    </xf>
    <xf numFmtId="14" fontId="16" fillId="0" borderId="9" xfId="1" applyNumberFormat="1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 vertical="center" wrapText="1"/>
    </xf>
    <xf numFmtId="0" fontId="16" fillId="0" borderId="2" xfId="1" quotePrefix="1" applyNumberFormat="1" applyFont="1" applyFill="1" applyBorder="1" applyAlignment="1">
      <alignment horizontal="center" vertical="center" wrapText="1"/>
    </xf>
    <xf numFmtId="0" fontId="13" fillId="0" borderId="10" xfId="1" applyFont="1" applyFill="1" applyBorder="1" applyAlignment="1">
      <alignment horizontal="center" vertical="center"/>
    </xf>
    <xf numFmtId="14" fontId="13" fillId="0" borderId="10" xfId="1" applyNumberFormat="1" applyFont="1" applyFill="1" applyBorder="1" applyAlignment="1">
      <alignment horizontal="center" vertical="center"/>
    </xf>
    <xf numFmtId="4" fontId="16" fillId="0" borderId="2" xfId="1" applyNumberFormat="1" applyFont="1" applyFill="1" applyBorder="1" applyAlignment="1">
      <alignment horizontal="center" vertical="center" wrapText="1"/>
    </xf>
    <xf numFmtId="0" fontId="13" fillId="4" borderId="2" xfId="1" applyFont="1" applyFill="1" applyBorder="1" applyAlignment="1">
      <alignment horizontal="center" wrapText="1"/>
    </xf>
    <xf numFmtId="0" fontId="16" fillId="0" borderId="11" xfId="1" applyFont="1" applyFill="1" applyBorder="1" applyAlignment="1">
      <alignment horizontal="center" vertical="center"/>
    </xf>
    <xf numFmtId="4" fontId="16" fillId="0" borderId="11" xfId="1" applyNumberFormat="1" applyFont="1" applyFill="1" applyBorder="1" applyAlignment="1">
      <alignment horizontal="center" vertical="center"/>
    </xf>
    <xf numFmtId="0" fontId="16" fillId="0" borderId="11" xfId="1" applyFont="1" applyFill="1" applyBorder="1" applyAlignment="1">
      <alignment horizontal="center" vertical="center" wrapText="1"/>
    </xf>
    <xf numFmtId="14" fontId="16" fillId="0" borderId="11" xfId="1" applyNumberFormat="1" applyFont="1" applyFill="1" applyBorder="1" applyAlignment="1">
      <alignment horizontal="center" vertical="center"/>
    </xf>
    <xf numFmtId="0" fontId="16" fillId="0" borderId="2" xfId="1" applyFont="1" applyFill="1" applyBorder="1" applyAlignment="1">
      <alignment horizontal="center"/>
    </xf>
    <xf numFmtId="4" fontId="16" fillId="0" borderId="2" xfId="1" applyNumberFormat="1" applyFont="1" applyFill="1" applyBorder="1" applyAlignment="1">
      <alignment horizontal="center"/>
    </xf>
    <xf numFmtId="14" fontId="16" fillId="0" borderId="2" xfId="1" applyNumberFormat="1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/>
    </xf>
    <xf numFmtId="4" fontId="2" fillId="0" borderId="2" xfId="1" applyNumberFormat="1" applyFont="1" applyFill="1" applyBorder="1" applyAlignment="1">
      <alignment horizontal="center"/>
    </xf>
    <xf numFmtId="14" fontId="2" fillId="0" borderId="2" xfId="1" applyNumberFormat="1" applyFont="1" applyFill="1" applyBorder="1" applyAlignment="1">
      <alignment horizontal="center"/>
    </xf>
    <xf numFmtId="3" fontId="13" fillId="4" borderId="10" xfId="1" applyNumberFormat="1" applyFont="1" applyFill="1" applyBorder="1" applyAlignment="1">
      <alignment horizontal="center"/>
    </xf>
    <xf numFmtId="3" fontId="13" fillId="4" borderId="2" xfId="1" applyNumberFormat="1" applyFont="1" applyFill="1" applyBorder="1" applyAlignment="1">
      <alignment horizontal="center"/>
    </xf>
    <xf numFmtId="3" fontId="13" fillId="4" borderId="11" xfId="1" applyNumberFormat="1" applyFont="1" applyFill="1" applyBorder="1" applyAlignment="1">
      <alignment horizontal="center"/>
    </xf>
    <xf numFmtId="0" fontId="13" fillId="4" borderId="10" xfId="1" applyNumberFormat="1" applyFont="1" applyFill="1" applyBorder="1" applyAlignment="1">
      <alignment horizontal="center"/>
    </xf>
    <xf numFmtId="14" fontId="13" fillId="4" borderId="10" xfId="1" quotePrefix="1" applyNumberFormat="1" applyFont="1" applyFill="1" applyBorder="1" applyAlignment="1">
      <alignment horizontal="center"/>
    </xf>
    <xf numFmtId="0" fontId="2" fillId="0" borderId="2" xfId="1" applyNumberFormat="1" applyFont="1" applyFill="1" applyBorder="1" applyAlignment="1">
      <alignment horizontal="center" vertical="center"/>
    </xf>
    <xf numFmtId="1" fontId="2" fillId="0" borderId="2" xfId="1" quotePrefix="1" applyNumberFormat="1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/>
    </xf>
    <xf numFmtId="0" fontId="2" fillId="0" borderId="10" xfId="1" applyNumberFormat="1" applyFont="1" applyFill="1" applyBorder="1" applyAlignment="1">
      <alignment horizontal="center" vertical="center"/>
    </xf>
    <xf numFmtId="4" fontId="2" fillId="0" borderId="10" xfId="1" applyNumberFormat="1" applyFont="1" applyFill="1" applyBorder="1" applyAlignment="1">
      <alignment horizontal="center" vertical="center"/>
    </xf>
    <xf numFmtId="1" fontId="2" fillId="0" borderId="10" xfId="1" quotePrefix="1" applyNumberFormat="1" applyFont="1" applyFill="1" applyBorder="1" applyAlignment="1">
      <alignment horizontal="center" vertical="center" wrapText="1"/>
    </xf>
    <xf numFmtId="14" fontId="2" fillId="0" borderId="10" xfId="1" applyNumberFormat="1" applyFont="1" applyFill="1" applyBorder="1" applyAlignment="1">
      <alignment horizontal="center" vertical="center"/>
    </xf>
    <xf numFmtId="0" fontId="16" fillId="4" borderId="2" xfId="1" applyNumberFormat="1" applyFont="1" applyFill="1" applyBorder="1" applyAlignment="1">
      <alignment horizontal="center" vertical="center"/>
    </xf>
    <xf numFmtId="1" fontId="16" fillId="0" borderId="2" xfId="1" quotePrefix="1" applyNumberFormat="1" applyFont="1" applyFill="1" applyBorder="1" applyAlignment="1">
      <alignment horizontal="center" vertical="center" wrapText="1"/>
    </xf>
    <xf numFmtId="0" fontId="16" fillId="0" borderId="2" xfId="1" applyNumberFormat="1" applyFont="1" applyFill="1" applyBorder="1" applyAlignment="1">
      <alignment horizontal="center" vertical="center"/>
    </xf>
    <xf numFmtId="14" fontId="16" fillId="4" borderId="2" xfId="1" applyNumberFormat="1" applyFont="1" applyFill="1" applyBorder="1" applyAlignment="1">
      <alignment horizontal="center" vertical="center"/>
    </xf>
    <xf numFmtId="0" fontId="13" fillId="0" borderId="10" xfId="1" quotePrefix="1" applyFont="1" applyFill="1" applyBorder="1" applyAlignment="1">
      <alignment horizontal="center"/>
    </xf>
    <xf numFmtId="0" fontId="16" fillId="0" borderId="2" xfId="1" quotePrefix="1" applyFont="1" applyFill="1" applyBorder="1" applyAlignment="1">
      <alignment horizontal="center"/>
    </xf>
    <xf numFmtId="0" fontId="13" fillId="4" borderId="11" xfId="1" applyFont="1" applyFill="1" applyBorder="1" applyAlignment="1">
      <alignment horizontal="center" vertical="center"/>
    </xf>
    <xf numFmtId="4" fontId="13" fillId="4" borderId="11" xfId="1" applyNumberFormat="1" applyFont="1" applyFill="1" applyBorder="1" applyAlignment="1">
      <alignment horizontal="center" vertical="center"/>
    </xf>
    <xf numFmtId="0" fontId="13" fillId="4" borderId="11" xfId="1" applyFont="1" applyFill="1" applyBorder="1" applyAlignment="1">
      <alignment horizontal="center" vertical="center" wrapText="1"/>
    </xf>
    <xf numFmtId="14" fontId="13" fillId="4" borderId="11" xfId="1" applyNumberFormat="1" applyFont="1" applyFill="1" applyBorder="1" applyAlignment="1">
      <alignment horizontal="center" vertical="center"/>
    </xf>
    <xf numFmtId="14" fontId="16" fillId="0" borderId="9" xfId="1" applyNumberFormat="1" applyFont="1" applyFill="1" applyBorder="1" applyAlignment="1">
      <alignment horizontal="center" vertical="center"/>
    </xf>
    <xf numFmtId="49" fontId="2" fillId="0" borderId="2" xfId="1" quotePrefix="1" applyNumberFormat="1" applyFont="1" applyFill="1" applyBorder="1" applyAlignment="1">
      <alignment horizontal="center" vertical="center"/>
    </xf>
    <xf numFmtId="14" fontId="2" fillId="0" borderId="9" xfId="1" applyNumberFormat="1" applyFont="1" applyFill="1" applyBorder="1" applyAlignment="1">
      <alignment horizontal="center" vertical="center"/>
    </xf>
    <xf numFmtId="1" fontId="16" fillId="0" borderId="2" xfId="1" applyNumberFormat="1" applyFont="1" applyFill="1" applyBorder="1" applyAlignment="1">
      <alignment horizontal="center" vertical="center" wrapText="1"/>
    </xf>
    <xf numFmtId="0" fontId="13" fillId="0" borderId="2" xfId="1" applyFont="1" applyFill="1" applyBorder="1" applyAlignment="1">
      <alignment horizontal="center"/>
    </xf>
    <xf numFmtId="4" fontId="13" fillId="0" borderId="2" xfId="1" applyNumberFormat="1" applyFont="1" applyFill="1" applyBorder="1" applyAlignment="1">
      <alignment horizontal="center"/>
    </xf>
    <xf numFmtId="14" fontId="13" fillId="0" borderId="2" xfId="1" applyNumberFormat="1" applyFont="1" applyFill="1" applyBorder="1" applyAlignment="1">
      <alignment horizontal="center"/>
    </xf>
    <xf numFmtId="0" fontId="2" fillId="0" borderId="10" xfId="1" applyFont="1" applyBorder="1" applyAlignment="1">
      <alignment horizontal="center" vertical="center"/>
    </xf>
    <xf numFmtId="4" fontId="2" fillId="0" borderId="10" xfId="1" applyNumberFormat="1" applyFont="1" applyBorder="1" applyAlignment="1">
      <alignment horizontal="center" vertical="center"/>
    </xf>
    <xf numFmtId="14" fontId="2" fillId="0" borderId="10" xfId="1" applyNumberFormat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4" fontId="2" fillId="0" borderId="2" xfId="1" applyNumberFormat="1" applyFont="1" applyBorder="1" applyAlignment="1">
      <alignment horizontal="center" vertical="center"/>
    </xf>
    <xf numFmtId="14" fontId="2" fillId="0" borderId="2" xfId="1" applyNumberFormat="1" applyFont="1" applyBorder="1" applyAlignment="1">
      <alignment horizontal="center" vertical="center"/>
    </xf>
    <xf numFmtId="0" fontId="13" fillId="0" borderId="10" xfId="1" applyFont="1" applyFill="1" applyBorder="1" applyAlignment="1">
      <alignment horizontal="center" wrapText="1"/>
    </xf>
    <xf numFmtId="0" fontId="17" fillId="0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6" fillId="0" borderId="12" xfId="1" applyFont="1" applyFill="1" applyBorder="1" applyAlignment="1">
      <alignment horizontal="center"/>
    </xf>
    <xf numFmtId="0" fontId="16" fillId="0" borderId="2" xfId="1" quotePrefix="1" applyNumberFormat="1" applyFont="1" applyFill="1" applyBorder="1" applyAlignment="1">
      <alignment horizontal="center"/>
    </xf>
    <xf numFmtId="0" fontId="16" fillId="5" borderId="12" xfId="1" applyFont="1" applyFill="1" applyBorder="1" applyAlignment="1">
      <alignment horizontal="center"/>
    </xf>
    <xf numFmtId="4" fontId="16" fillId="5" borderId="12" xfId="1" applyNumberFormat="1" applyFont="1" applyFill="1" applyBorder="1" applyAlignment="1">
      <alignment horizontal="center"/>
    </xf>
    <xf numFmtId="14" fontId="16" fillId="5" borderId="12" xfId="1" applyNumberFormat="1" applyFont="1" applyFill="1" applyBorder="1" applyAlignment="1">
      <alignment horizontal="center"/>
    </xf>
    <xf numFmtId="0" fontId="16" fillId="5" borderId="2" xfId="1" applyFont="1" applyFill="1" applyBorder="1" applyAlignment="1">
      <alignment horizontal="center"/>
    </xf>
    <xf numFmtId="4" fontId="16" fillId="5" borderId="2" xfId="1" applyNumberFormat="1" applyFont="1" applyFill="1" applyBorder="1" applyAlignment="1">
      <alignment horizontal="center"/>
    </xf>
    <xf numFmtId="14" fontId="16" fillId="5" borderId="2" xfId="1" applyNumberFormat="1" applyFont="1" applyFill="1" applyBorder="1" applyAlignment="1">
      <alignment horizontal="center"/>
    </xf>
    <xf numFmtId="14" fontId="16" fillId="0" borderId="12" xfId="1" applyNumberFormat="1" applyFont="1" applyFill="1" applyBorder="1" applyAlignment="1">
      <alignment horizontal="center" vertical="center"/>
    </xf>
    <xf numFmtId="0" fontId="20" fillId="5" borderId="0" xfId="1" applyFont="1" applyFill="1"/>
    <xf numFmtId="0" fontId="16" fillId="0" borderId="1" xfId="1" quotePrefix="1" applyNumberFormat="1" applyFont="1" applyFill="1" applyBorder="1" applyAlignment="1">
      <alignment horizontal="center"/>
    </xf>
    <xf numFmtId="4" fontId="13" fillId="0" borderId="10" xfId="1" applyNumberFormat="1" applyFont="1" applyFill="1" applyBorder="1" applyAlignment="1">
      <alignment horizontal="center" vertical="center"/>
    </xf>
    <xf numFmtId="0" fontId="13" fillId="0" borderId="10" xfId="1" applyFont="1" applyFill="1" applyBorder="1" applyAlignment="1">
      <alignment horizontal="center" vertical="center" wrapText="1"/>
    </xf>
    <xf numFmtId="0" fontId="17" fillId="0" borderId="3" xfId="1" applyFont="1" applyFill="1" applyBorder="1" applyAlignment="1">
      <alignment horizontal="center" vertical="center" wrapText="1"/>
    </xf>
    <xf numFmtId="166" fontId="16" fillId="0" borderId="2" xfId="1" applyNumberFormat="1" applyFont="1" applyFill="1" applyBorder="1" applyAlignment="1">
      <alignment horizontal="center" vertical="center"/>
    </xf>
    <xf numFmtId="0" fontId="16" fillId="8" borderId="2" xfId="1" applyFont="1" applyFill="1" applyBorder="1" applyAlignment="1">
      <alignment horizontal="center"/>
    </xf>
    <xf numFmtId="4" fontId="16" fillId="8" borderId="2" xfId="1" applyNumberFormat="1" applyFont="1" applyFill="1" applyBorder="1" applyAlignment="1">
      <alignment horizontal="center"/>
    </xf>
    <xf numFmtId="14" fontId="16" fillId="8" borderId="2" xfId="1" applyNumberFormat="1" applyFont="1" applyFill="1" applyBorder="1" applyAlignment="1">
      <alignment horizontal="center"/>
    </xf>
    <xf numFmtId="0" fontId="20" fillId="8" borderId="0" xfId="1" applyFont="1" applyFill="1"/>
    <xf numFmtId="0" fontId="9" fillId="8" borderId="0" xfId="1" applyFont="1" applyFill="1"/>
    <xf numFmtId="0" fontId="0" fillId="8" borderId="0" xfId="0" applyFill="1"/>
    <xf numFmtId="0" fontId="9" fillId="5" borderId="0" xfId="1" applyFont="1" applyFill="1"/>
    <xf numFmtId="0" fontId="0" fillId="5" borderId="0" xfId="0" applyFill="1"/>
    <xf numFmtId="0" fontId="17" fillId="12" borderId="1" xfId="1" applyFont="1" applyFill="1" applyBorder="1" applyAlignment="1">
      <alignment horizontal="center" vertical="center" wrapText="1"/>
    </xf>
    <xf numFmtId="2" fontId="16" fillId="0" borderId="2" xfId="1" applyNumberFormat="1" applyFont="1" applyFill="1" applyBorder="1" applyAlignment="1">
      <alignment horizontal="center" wrapText="1"/>
    </xf>
    <xf numFmtId="2" fontId="16" fillId="0" borderId="2" xfId="1" applyNumberFormat="1" applyFont="1" applyFill="1" applyBorder="1" applyAlignment="1">
      <alignment horizontal="center" vertical="center" wrapText="1"/>
    </xf>
    <xf numFmtId="0" fontId="16" fillId="5" borderId="11" xfId="1" applyFont="1" applyFill="1" applyBorder="1" applyAlignment="1">
      <alignment horizontal="center"/>
    </xf>
    <xf numFmtId="3" fontId="16" fillId="5" borderId="11" xfId="1" applyNumberFormat="1" applyFont="1" applyFill="1" applyBorder="1" applyAlignment="1">
      <alignment horizontal="center"/>
    </xf>
    <xf numFmtId="4" fontId="16" fillId="5" borderId="11" xfId="1" applyNumberFormat="1" applyFont="1" applyFill="1" applyBorder="1" applyAlignment="1">
      <alignment horizontal="center"/>
    </xf>
    <xf numFmtId="14" fontId="16" fillId="5" borderId="11" xfId="1" applyNumberFormat="1" applyFont="1" applyFill="1" applyBorder="1" applyAlignment="1">
      <alignment horizontal="center"/>
    </xf>
    <xf numFmtId="3" fontId="16" fillId="5" borderId="2" xfId="1" applyNumberFormat="1" applyFont="1" applyFill="1" applyBorder="1" applyAlignment="1">
      <alignment horizontal="center"/>
    </xf>
    <xf numFmtId="3" fontId="16" fillId="5" borderId="12" xfId="1" applyNumberFormat="1" applyFont="1" applyFill="1" applyBorder="1" applyAlignment="1">
      <alignment horizontal="center"/>
    </xf>
    <xf numFmtId="0" fontId="4" fillId="0" borderId="1" xfId="1" applyFont="1" applyBorder="1" applyAlignment="1">
      <alignment horizontal="center" vertical="center" wrapText="1"/>
    </xf>
    <xf numFmtId="0" fontId="4" fillId="0" borderId="0" xfId="1" applyFont="1" applyFill="1" applyAlignment="1">
      <alignment horizontal="center" vertical="center"/>
    </xf>
    <xf numFmtId="4" fontId="4" fillId="5" borderId="1" xfId="1" applyNumberFormat="1" applyFont="1" applyFill="1" applyBorder="1" applyAlignment="1">
      <alignment horizontal="center" vertical="center"/>
    </xf>
    <xf numFmtId="14" fontId="4" fillId="5" borderId="1" xfId="1" applyNumberFormat="1" applyFont="1" applyFill="1" applyBorder="1" applyAlignment="1">
      <alignment horizontal="center" vertical="center"/>
    </xf>
    <xf numFmtId="0" fontId="8" fillId="5" borderId="1" xfId="1" applyFont="1" applyFill="1" applyBorder="1" applyAlignment="1">
      <alignment horizontal="center" vertical="center"/>
    </xf>
    <xf numFmtId="0" fontId="4" fillId="0" borderId="3" xfId="1" applyFont="1" applyFill="1" applyBorder="1" applyAlignment="1">
      <alignment horizontal="center" vertical="center" wrapText="1"/>
    </xf>
    <xf numFmtId="4" fontId="4" fillId="0" borderId="1" xfId="1" applyNumberFormat="1" applyFont="1" applyBorder="1" applyAlignment="1">
      <alignment horizontal="center" vertical="center" wrapText="1"/>
    </xf>
    <xf numFmtId="14" fontId="6" fillId="0" borderId="1" xfId="1" applyNumberFormat="1" applyFont="1" applyFill="1" applyBorder="1" applyAlignment="1">
      <alignment horizontal="center" vertical="center" wrapText="1"/>
    </xf>
    <xf numFmtId="0" fontId="1" fillId="4" borderId="10" xfId="1" applyFont="1" applyFill="1" applyBorder="1" applyAlignment="1">
      <alignment horizontal="center"/>
    </xf>
    <xf numFmtId="4" fontId="1" fillId="4" borderId="10" xfId="1" applyNumberFormat="1" applyFont="1" applyFill="1" applyBorder="1" applyAlignment="1">
      <alignment horizontal="center"/>
    </xf>
    <xf numFmtId="14" fontId="1" fillId="4" borderId="10" xfId="1" applyNumberFormat="1" applyFont="1" applyFill="1" applyBorder="1" applyAlignment="1">
      <alignment horizontal="center"/>
    </xf>
    <xf numFmtId="0" fontId="1" fillId="4" borderId="2" xfId="1" applyFont="1" applyFill="1" applyBorder="1" applyAlignment="1">
      <alignment horizontal="center"/>
    </xf>
    <xf numFmtId="0" fontId="1" fillId="4" borderId="1" xfId="1" applyFont="1" applyFill="1" applyBorder="1" applyAlignment="1">
      <alignment horizontal="center"/>
    </xf>
    <xf numFmtId="4" fontId="1" fillId="4" borderId="2" xfId="1" applyNumberFormat="1" applyFont="1" applyFill="1" applyBorder="1" applyAlignment="1">
      <alignment horizontal="center"/>
    </xf>
    <xf numFmtId="14" fontId="1" fillId="4" borderId="2" xfId="1" applyNumberFormat="1" applyFont="1" applyFill="1" applyBorder="1" applyAlignment="1">
      <alignment horizontal="center"/>
    </xf>
    <xf numFmtId="14" fontId="1" fillId="4" borderId="1" xfId="1" applyNumberFormat="1" applyFont="1" applyFill="1" applyBorder="1" applyAlignment="1">
      <alignment horizontal="center"/>
    </xf>
    <xf numFmtId="0" fontId="1" fillId="4" borderId="4" xfId="1" applyFont="1" applyFill="1" applyBorder="1" applyAlignment="1">
      <alignment horizontal="center"/>
    </xf>
    <xf numFmtId="14" fontId="1" fillId="4" borderId="9" xfId="1" applyNumberFormat="1" applyFont="1" applyFill="1" applyBorder="1" applyAlignment="1">
      <alignment horizontal="center"/>
    </xf>
    <xf numFmtId="0" fontId="1" fillId="4" borderId="9" xfId="1" applyFont="1" applyFill="1" applyBorder="1" applyAlignment="1">
      <alignment horizontal="center"/>
    </xf>
    <xf numFmtId="14" fontId="1" fillId="4" borderId="2" xfId="1" applyNumberFormat="1" applyFont="1" applyFill="1" applyBorder="1" applyAlignment="1">
      <alignment horizontal="center" vertical="center"/>
    </xf>
    <xf numFmtId="0" fontId="1" fillId="4" borderId="1" xfId="1" applyFont="1" applyFill="1" applyBorder="1" applyAlignment="1">
      <alignment horizontal="center" vertical="center"/>
    </xf>
    <xf numFmtId="0" fontId="1" fillId="4" borderId="1" xfId="1" applyFont="1" applyFill="1" applyBorder="1" applyAlignment="1">
      <alignment horizontal="center" vertical="center" wrapText="1"/>
    </xf>
    <xf numFmtId="4" fontId="1" fillId="4" borderId="1" xfId="1" applyNumberFormat="1" applyFont="1" applyFill="1" applyBorder="1" applyAlignment="1">
      <alignment horizontal="center" vertical="center"/>
    </xf>
    <xf numFmtId="0" fontId="1" fillId="4" borderId="1" xfId="1" quotePrefix="1" applyNumberFormat="1" applyFont="1" applyFill="1" applyBorder="1" applyAlignment="1">
      <alignment horizontal="center" vertical="center" wrapText="1"/>
    </xf>
    <xf numFmtId="14" fontId="1" fillId="4" borderId="1" xfId="1" applyNumberFormat="1" applyFont="1" applyFill="1" applyBorder="1" applyAlignment="1">
      <alignment horizontal="center" vertical="center"/>
    </xf>
    <xf numFmtId="0" fontId="1" fillId="4" borderId="2" xfId="1" applyFont="1" applyFill="1" applyBorder="1" applyAlignment="1">
      <alignment horizontal="center" vertical="center"/>
    </xf>
    <xf numFmtId="0" fontId="1" fillId="4" borderId="2" xfId="1" applyFont="1" applyFill="1" applyBorder="1" applyAlignment="1">
      <alignment horizontal="center" vertical="center" wrapText="1"/>
    </xf>
    <xf numFmtId="4" fontId="1" fillId="4" borderId="2" xfId="1" applyNumberFormat="1" applyFont="1" applyFill="1" applyBorder="1" applyAlignment="1">
      <alignment horizontal="center" vertical="center"/>
    </xf>
    <xf numFmtId="0" fontId="1" fillId="4" borderId="2" xfId="1" quotePrefix="1" applyNumberFormat="1" applyFont="1" applyFill="1" applyBorder="1" applyAlignment="1">
      <alignment horizontal="center" vertical="center" wrapText="1"/>
    </xf>
    <xf numFmtId="0" fontId="2" fillId="4" borderId="10" xfId="1" applyFont="1" applyFill="1" applyBorder="1" applyAlignment="1">
      <alignment horizontal="center" vertical="center"/>
    </xf>
    <xf numFmtId="0" fontId="2" fillId="4" borderId="10" xfId="1" applyFont="1" applyFill="1" applyBorder="1" applyAlignment="1">
      <alignment horizontal="center" vertical="center" wrapText="1"/>
    </xf>
    <xf numFmtId="4" fontId="2" fillId="4" borderId="10" xfId="1" applyNumberFormat="1" applyFont="1" applyFill="1" applyBorder="1" applyAlignment="1">
      <alignment horizontal="center" vertical="center"/>
    </xf>
    <xf numFmtId="0" fontId="2" fillId="4" borderId="10" xfId="1" quotePrefix="1" applyNumberFormat="1" applyFont="1" applyFill="1" applyBorder="1" applyAlignment="1">
      <alignment horizontal="center" vertical="center" wrapText="1"/>
    </xf>
    <xf numFmtId="0" fontId="9" fillId="4" borderId="0" xfId="1" applyFont="1" applyFill="1"/>
    <xf numFmtId="0" fontId="9" fillId="4" borderId="0" xfId="1" applyFont="1" applyFill="1" applyAlignment="1">
      <alignment vertical="center"/>
    </xf>
    <xf numFmtId="0" fontId="1" fillId="4" borderId="1" xfId="1" quotePrefix="1" applyFont="1" applyFill="1" applyBorder="1" applyAlignment="1">
      <alignment horizontal="center" vertical="center" wrapText="1"/>
    </xf>
    <xf numFmtId="14" fontId="1" fillId="4" borderId="4" xfId="1" applyNumberFormat="1" applyFont="1" applyFill="1" applyBorder="1" applyAlignment="1">
      <alignment horizontal="center" vertical="center"/>
    </xf>
    <xf numFmtId="0" fontId="1" fillId="4" borderId="2" xfId="1" quotePrefix="1" applyFont="1" applyFill="1" applyBorder="1" applyAlignment="1">
      <alignment horizontal="center" vertical="center" wrapText="1"/>
    </xf>
    <xf numFmtId="14" fontId="1" fillId="4" borderId="9" xfId="1" applyNumberFormat="1" applyFont="1" applyFill="1" applyBorder="1" applyAlignment="1">
      <alignment horizontal="center" vertical="center"/>
    </xf>
    <xf numFmtId="0" fontId="16" fillId="0" borderId="2" xfId="1" applyFont="1" applyBorder="1" applyAlignment="1">
      <alignment horizontal="center" vertical="center"/>
    </xf>
    <xf numFmtId="4" fontId="16" fillId="0" borderId="2" xfId="1" applyNumberFormat="1" applyFont="1" applyBorder="1" applyAlignment="1">
      <alignment horizontal="center" vertical="center"/>
    </xf>
    <xf numFmtId="0" fontId="16" fillId="0" borderId="2" xfId="1" applyFont="1" applyBorder="1" applyAlignment="1">
      <alignment horizontal="center" vertical="center" wrapText="1"/>
    </xf>
    <xf numFmtId="14" fontId="16" fillId="0" borderId="2" xfId="1" applyNumberFormat="1" applyFont="1" applyBorder="1" applyAlignment="1">
      <alignment horizontal="center" vertical="center"/>
    </xf>
    <xf numFmtId="0" fontId="20" fillId="0" borderId="0" xfId="1" applyFont="1" applyAlignment="1">
      <alignment vertical="center"/>
    </xf>
    <xf numFmtId="0" fontId="4" fillId="2" borderId="1" xfId="1" applyFont="1" applyFill="1" applyBorder="1" applyAlignment="1">
      <alignment horizontal="center" vertical="center"/>
    </xf>
    <xf numFmtId="14" fontId="4" fillId="0" borderId="1" xfId="1" applyNumberFormat="1" applyFont="1" applyFill="1" applyBorder="1" applyAlignment="1">
      <alignment vertical="center"/>
    </xf>
    <xf numFmtId="0" fontId="4" fillId="0" borderId="1" xfId="1" applyFont="1" applyFill="1" applyBorder="1" applyAlignment="1">
      <alignment vertical="center"/>
    </xf>
    <xf numFmtId="4" fontId="6" fillId="0" borderId="1" xfId="1" applyNumberFormat="1" applyFont="1" applyFill="1" applyBorder="1" applyAlignment="1">
      <alignment horizontal="center" vertical="center" wrapText="1"/>
    </xf>
    <xf numFmtId="0" fontId="24" fillId="0" borderId="1" xfId="1" applyFont="1" applyFill="1" applyBorder="1" applyAlignment="1">
      <alignment horizontal="center" vertical="center"/>
    </xf>
    <xf numFmtId="0" fontId="3" fillId="10" borderId="1" xfId="1" applyFont="1" applyFill="1" applyBorder="1" applyAlignment="1">
      <alignment horizontal="center" vertical="center" wrapText="1"/>
    </xf>
    <xf numFmtId="4" fontId="3" fillId="10" borderId="1" xfId="1" applyNumberFormat="1" applyFont="1" applyFill="1" applyBorder="1" applyAlignment="1">
      <alignment horizontal="center" vertical="center" wrapText="1"/>
    </xf>
    <xf numFmtId="4" fontId="6" fillId="0" borderId="1" xfId="1" applyNumberFormat="1" applyFont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/>
    </xf>
    <xf numFmtId="0" fontId="8" fillId="4" borderId="1" xfId="1" applyFont="1" applyFill="1" applyBorder="1" applyAlignment="1">
      <alignment horizontal="center" vertical="center"/>
    </xf>
    <xf numFmtId="14" fontId="4" fillId="4" borderId="1" xfId="1" applyNumberFormat="1" applyFont="1" applyFill="1" applyBorder="1" applyAlignment="1">
      <alignment horizontal="center" vertical="center"/>
    </xf>
    <xf numFmtId="0" fontId="16" fillId="13" borderId="2" xfId="1" applyFont="1" applyFill="1" applyBorder="1" applyAlignment="1">
      <alignment horizontal="center" vertical="center"/>
    </xf>
    <xf numFmtId="0" fontId="16" fillId="13" borderId="2" xfId="1" applyFont="1" applyFill="1" applyBorder="1" applyAlignment="1">
      <alignment horizontal="center" vertical="center" wrapText="1"/>
    </xf>
    <xf numFmtId="14" fontId="16" fillId="13" borderId="2" xfId="1" applyNumberFormat="1" applyFont="1" applyFill="1" applyBorder="1" applyAlignment="1">
      <alignment horizontal="center" vertical="center"/>
    </xf>
    <xf numFmtId="14" fontId="16" fillId="5" borderId="2" xfId="1" applyNumberFormat="1" applyFont="1" applyFill="1" applyBorder="1" applyAlignment="1">
      <alignment horizontal="center" vertical="center" wrapText="1"/>
    </xf>
    <xf numFmtId="14" fontId="16" fillId="5" borderId="2" xfId="1" applyNumberFormat="1" applyFont="1" applyFill="1" applyBorder="1" applyAlignment="1">
      <alignment horizontal="center" vertical="center"/>
    </xf>
    <xf numFmtId="0" fontId="16" fillId="5" borderId="2" xfId="1" applyFont="1" applyFill="1" applyBorder="1" applyAlignment="1">
      <alignment horizontal="center" vertical="center"/>
    </xf>
    <xf numFmtId="4" fontId="16" fillId="5" borderId="2" xfId="1" applyNumberFormat="1" applyFont="1" applyFill="1" applyBorder="1" applyAlignment="1">
      <alignment horizontal="center" vertical="center"/>
    </xf>
    <xf numFmtId="0" fontId="1" fillId="4" borderId="11" xfId="1" applyFont="1" applyFill="1" applyBorder="1" applyAlignment="1">
      <alignment horizontal="center"/>
    </xf>
    <xf numFmtId="4" fontId="1" fillId="4" borderId="11" xfId="1" applyNumberFormat="1" applyFont="1" applyFill="1" applyBorder="1" applyAlignment="1">
      <alignment horizontal="center"/>
    </xf>
    <xf numFmtId="14" fontId="1" fillId="4" borderId="11" xfId="1" applyNumberFormat="1" applyFont="1" applyFill="1" applyBorder="1" applyAlignment="1">
      <alignment horizontal="center"/>
    </xf>
    <xf numFmtId="0" fontId="6" fillId="0" borderId="1" xfId="1" applyFont="1" applyFill="1" applyBorder="1" applyAlignment="1">
      <alignment horizontal="center" vertical="center" wrapText="1"/>
    </xf>
    <xf numFmtId="0" fontId="16" fillId="5" borderId="2" xfId="1" applyNumberFormat="1" applyFont="1" applyFill="1" applyBorder="1" applyAlignment="1">
      <alignment horizontal="center" vertical="center"/>
    </xf>
    <xf numFmtId="14" fontId="16" fillId="5" borderId="2" xfId="1" applyNumberFormat="1" applyFont="1" applyFill="1" applyBorder="1" applyAlignment="1">
      <alignment horizontal="center" wrapText="1"/>
    </xf>
    <xf numFmtId="0" fontId="0" fillId="0" borderId="1" xfId="0" applyBorder="1"/>
    <xf numFmtId="14" fontId="16" fillId="5" borderId="2" xfId="1" quotePrefix="1" applyNumberFormat="1" applyFont="1" applyFill="1" applyBorder="1" applyAlignment="1">
      <alignment horizontal="center" vertical="center" wrapText="1"/>
    </xf>
    <xf numFmtId="0" fontId="17" fillId="5" borderId="1" xfId="1" applyFont="1" applyFill="1" applyBorder="1" applyAlignment="1">
      <alignment horizontal="center" vertical="center"/>
    </xf>
    <xf numFmtId="14" fontId="6" fillId="4" borderId="1" xfId="1" applyNumberFormat="1" applyFont="1" applyFill="1" applyBorder="1" applyAlignment="1">
      <alignment horizontal="center" vertical="center" wrapText="1"/>
    </xf>
    <xf numFmtId="0" fontId="22" fillId="5" borderId="0" xfId="1" applyFont="1" applyFill="1"/>
    <xf numFmtId="164" fontId="0" fillId="0" borderId="0" xfId="0" quotePrefix="1" applyNumberFormat="1" applyAlignment="1">
      <alignment horizontal="right"/>
    </xf>
    <xf numFmtId="0" fontId="17" fillId="0" borderId="1" xfId="1" applyFont="1" applyBorder="1" applyAlignment="1">
      <alignment horizontal="center" vertical="center"/>
    </xf>
    <xf numFmtId="0" fontId="17" fillId="5" borderId="1" xfId="1" applyFont="1" applyFill="1" applyBorder="1" applyAlignment="1">
      <alignment horizontal="center" vertical="center" wrapText="1"/>
    </xf>
    <xf numFmtId="0" fontId="17" fillId="2" borderId="1" xfId="1" applyFont="1" applyFill="1" applyBorder="1" applyAlignment="1">
      <alignment horizontal="center" vertical="center"/>
    </xf>
    <xf numFmtId="0" fontId="17" fillId="14" borderId="1" xfId="1" applyFont="1" applyFill="1" applyBorder="1" applyAlignment="1">
      <alignment horizontal="center" vertical="center"/>
    </xf>
    <xf numFmtId="4" fontId="17" fillId="14" borderId="1" xfId="1" applyNumberFormat="1" applyFont="1" applyFill="1" applyBorder="1" applyAlignment="1">
      <alignment horizontal="center" vertical="center"/>
    </xf>
    <xf numFmtId="14" fontId="17" fillId="14" borderId="1" xfId="1" applyNumberFormat="1" applyFont="1" applyFill="1" applyBorder="1" applyAlignment="1">
      <alignment horizontal="center" vertical="center"/>
    </xf>
    <xf numFmtId="4" fontId="23" fillId="0" borderId="1" xfId="1" applyNumberFormat="1" applyFont="1" applyFill="1" applyBorder="1" applyAlignment="1">
      <alignment horizontal="center" vertical="center" wrapText="1"/>
    </xf>
    <xf numFmtId="0" fontId="16" fillId="5" borderId="2" xfId="1" applyFont="1" applyFill="1" applyBorder="1" applyAlignment="1">
      <alignment horizontal="center" vertical="center" wrapText="1"/>
    </xf>
    <xf numFmtId="0" fontId="4" fillId="4" borderId="1" xfId="1" applyFont="1" applyFill="1" applyBorder="1" applyAlignment="1">
      <alignment horizontal="left" vertical="center" wrapText="1"/>
    </xf>
    <xf numFmtId="0" fontId="4" fillId="0" borderId="3" xfId="1" applyFont="1" applyFill="1" applyBorder="1" applyAlignment="1">
      <alignment horizontal="center" vertical="center"/>
    </xf>
    <xf numFmtId="0" fontId="4" fillId="0" borderId="6" xfId="1" applyFont="1" applyFill="1" applyBorder="1" applyAlignment="1">
      <alignment horizontal="center" vertical="center"/>
    </xf>
    <xf numFmtId="4" fontId="4" fillId="4" borderId="1" xfId="1" applyNumberFormat="1" applyFont="1" applyFill="1" applyBorder="1" applyAlignment="1">
      <alignment horizontal="center" vertical="center"/>
    </xf>
    <xf numFmtId="0" fontId="4" fillId="7" borderId="1" xfId="1" applyFont="1" applyFill="1" applyBorder="1" applyAlignment="1">
      <alignment horizontal="center" vertical="center" wrapText="1"/>
    </xf>
    <xf numFmtId="4" fontId="4" fillId="7" borderId="1" xfId="1" applyNumberFormat="1" applyFont="1" applyFill="1" applyBorder="1" applyAlignment="1">
      <alignment horizontal="center" vertical="center" wrapText="1"/>
    </xf>
    <xf numFmtId="14" fontId="4" fillId="7" borderId="1" xfId="1" applyNumberFormat="1" applyFont="1" applyFill="1" applyBorder="1" applyAlignment="1">
      <alignment horizontal="center" vertical="center" wrapText="1"/>
    </xf>
    <xf numFmtId="0" fontId="4" fillId="7" borderId="1" xfId="1" applyFont="1" applyFill="1" applyBorder="1" applyAlignment="1">
      <alignment horizontal="center" vertical="center"/>
    </xf>
    <xf numFmtId="0" fontId="8" fillId="7" borderId="1" xfId="1" applyFont="1" applyFill="1" applyBorder="1" applyAlignment="1">
      <alignment horizontal="center" vertical="center"/>
    </xf>
    <xf numFmtId="0" fontId="4" fillId="7" borderId="3" xfId="1" applyFont="1" applyFill="1" applyBorder="1" applyAlignment="1">
      <alignment horizontal="center" vertical="center"/>
    </xf>
    <xf numFmtId="4" fontId="4" fillId="7" borderId="1" xfId="1" applyNumberFormat="1" applyFont="1" applyFill="1" applyBorder="1" applyAlignment="1">
      <alignment horizontal="center" vertical="center"/>
    </xf>
    <xf numFmtId="14" fontId="4" fillId="7" borderId="1" xfId="1" applyNumberFormat="1" applyFont="1" applyFill="1" applyBorder="1" applyAlignment="1">
      <alignment horizontal="center" vertical="center"/>
    </xf>
    <xf numFmtId="0" fontId="4" fillId="4" borderId="5" xfId="1" applyFont="1" applyFill="1" applyBorder="1" applyAlignment="1">
      <alignment horizontal="center" vertical="center"/>
    </xf>
    <xf numFmtId="0" fontId="17" fillId="4" borderId="5" xfId="1" applyFont="1" applyFill="1" applyBorder="1" applyAlignment="1">
      <alignment horizontal="center" vertical="center"/>
    </xf>
    <xf numFmtId="14" fontId="0" fillId="0" borderId="0" xfId="0" applyNumberFormat="1"/>
    <xf numFmtId="0" fontId="23" fillId="0" borderId="1" xfId="1" applyFont="1" applyFill="1" applyBorder="1" applyAlignment="1">
      <alignment horizontal="center" vertical="center" wrapText="1"/>
    </xf>
    <xf numFmtId="43" fontId="0" fillId="0" borderId="0" xfId="0" applyNumberFormat="1"/>
    <xf numFmtId="168" fontId="0" fillId="0" borderId="0" xfId="0" applyNumberFormat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0" xfId="0" applyBorder="1"/>
    <xf numFmtId="14" fontId="0" fillId="0" borderId="0" xfId="0" applyNumberFormat="1" applyBorder="1" applyAlignment="1">
      <alignment horizontal="right"/>
    </xf>
    <xf numFmtId="168" fontId="0" fillId="0" borderId="0" xfId="2" applyNumberFormat="1" applyFont="1" applyBorder="1"/>
    <xf numFmtId="43" fontId="0" fillId="0" borderId="0" xfId="0" applyNumberFormat="1" applyBorder="1"/>
    <xf numFmtId="9" fontId="0" fillId="0" borderId="0" xfId="3" applyFont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168" fontId="0" fillId="0" borderId="19" xfId="0" applyNumberFormat="1" applyBorder="1"/>
    <xf numFmtId="43" fontId="0" fillId="0" borderId="19" xfId="0" applyNumberFormat="1" applyBorder="1"/>
    <xf numFmtId="9" fontId="0" fillId="0" borderId="19" xfId="3" applyFont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14" fontId="0" fillId="0" borderId="22" xfId="0" applyNumberFormat="1" applyBorder="1" applyAlignment="1">
      <alignment horizontal="right"/>
    </xf>
    <xf numFmtId="43" fontId="0" fillId="0" borderId="22" xfId="0" applyNumberFormat="1" applyBorder="1"/>
    <xf numFmtId="9" fontId="0" fillId="0" borderId="22" xfId="3" applyFont="1" applyBorder="1"/>
    <xf numFmtId="0" fontId="0" fillId="0" borderId="23" xfId="0" applyBorder="1"/>
    <xf numFmtId="0" fontId="13" fillId="4" borderId="1" xfId="1" quotePrefix="1" applyNumberFormat="1" applyFont="1" applyFill="1" applyBorder="1" applyAlignment="1">
      <alignment horizontal="center"/>
    </xf>
    <xf numFmtId="0" fontId="12" fillId="15" borderId="1" xfId="1" applyNumberFormat="1" applyFont="1" applyFill="1" applyBorder="1" applyAlignment="1">
      <alignment horizontal="center" vertical="center" wrapText="1"/>
    </xf>
    <xf numFmtId="0" fontId="13" fillId="15" borderId="1" xfId="1" applyNumberFormat="1" applyFont="1" applyFill="1" applyBorder="1" applyAlignment="1">
      <alignment horizontal="center"/>
    </xf>
    <xf numFmtId="1" fontId="13" fillId="15" borderId="1" xfId="1" applyNumberFormat="1" applyFont="1" applyFill="1" applyBorder="1" applyAlignment="1">
      <alignment horizontal="center"/>
    </xf>
    <xf numFmtId="0" fontId="0" fillId="15" borderId="0" xfId="0" applyNumberFormat="1" applyFill="1"/>
    <xf numFmtId="14" fontId="0" fillId="0" borderId="0" xfId="0" applyNumberFormat="1" applyBorder="1"/>
    <xf numFmtId="14" fontId="1" fillId="0" borderId="1" xfId="1" applyNumberFormat="1" applyFont="1" applyFill="1" applyBorder="1" applyAlignment="1">
      <alignment horizontal="center" vertical="center"/>
    </xf>
    <xf numFmtId="43" fontId="4" fillId="4" borderId="1" xfId="2" applyFont="1" applyFill="1" applyBorder="1" applyAlignment="1">
      <alignment horizontal="center" vertical="center" wrapText="1"/>
    </xf>
    <xf numFmtId="0" fontId="0" fillId="13" borderId="0" xfId="0" applyFill="1"/>
    <xf numFmtId="9" fontId="0" fillId="13" borderId="0" xfId="3" applyFont="1" applyFill="1" applyBorder="1"/>
    <xf numFmtId="43" fontId="0" fillId="13" borderId="0" xfId="2" applyFont="1" applyFill="1"/>
    <xf numFmtId="168" fontId="0" fillId="13" borderId="0" xfId="2" applyNumberFormat="1" applyFont="1" applyFill="1"/>
  </cellXfs>
  <cellStyles count="4">
    <cellStyle name="Milliers" xfId="2" builtinId="3"/>
    <cellStyle name="Normal" xfId="0" builtinId="0"/>
    <cellStyle name="Normal 2" xfId="1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80917_Foru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ge 1_Overview"/>
      <sheetName val="DA"/>
      <sheetName val="SES"/>
    </sheetNames>
    <sheetDataSet>
      <sheetData sheetId="0"/>
      <sheetData sheetId="1">
        <row r="1">
          <cell r="C1" t="str">
            <v>N° DA</v>
          </cell>
          <cell r="H1" t="str">
            <v xml:space="preserve">N° CDE </v>
          </cell>
          <cell r="I1" t="str">
            <v>INTITULE</v>
          </cell>
        </row>
        <row r="2">
          <cell r="H2">
            <v>1212884</v>
          </cell>
          <cell r="I2" t="str">
            <v>TRAVAUX DE PEINTURE ENE</v>
          </cell>
        </row>
        <row r="3">
          <cell r="H3">
            <v>5000021932</v>
          </cell>
          <cell r="I3" t="str">
            <v>Location Longue Durée Véhicules de Sté</v>
          </cell>
        </row>
        <row r="4">
          <cell r="H4">
            <v>5000034743</v>
          </cell>
          <cell r="I4" t="str">
            <v>PRESTATIONS DE DEMENAGEMENTS</v>
          </cell>
        </row>
        <row r="5">
          <cell r="H5">
            <v>5000019243</v>
          </cell>
          <cell r="I5" t="str">
            <v xml:space="preserve">
Location de fontaines à eau reseau</v>
          </cell>
        </row>
        <row r="6">
          <cell r="H6">
            <v>5000034685</v>
          </cell>
          <cell r="I6" t="str">
            <v>ao Location de fontaines à eau reseau</v>
          </cell>
        </row>
        <row r="7">
          <cell r="H7">
            <v>1154615</v>
          </cell>
          <cell r="I7" t="str">
            <v>Maintenance des extincteurs &amp; Pièces détachées
ENERGIES</v>
          </cell>
        </row>
        <row r="8">
          <cell r="H8">
            <v>1158079</v>
          </cell>
          <cell r="I8" t="str">
            <v>Maintenance des extincteurs, Pièces détachées &amp; Remplacement
SYNERGIES</v>
          </cell>
        </row>
        <row r="9">
          <cell r="H9">
            <v>1212383</v>
          </cell>
          <cell r="I9" t="str">
            <v>RENOVATION SYSTÈME SECURITE INCENDIE</v>
          </cell>
        </row>
        <row r="10">
          <cell r="H10">
            <v>5000030590</v>
          </cell>
          <cell r="I10" t="str">
            <v>AO Maintenance, visite de vérification et d'entretien du système de Sécurité incendie du Bâtiment ENERGIES</v>
          </cell>
        </row>
        <row r="11">
          <cell r="H11">
            <v>5000030589</v>
          </cell>
          <cell r="I11" t="str">
            <v>AO Maintenance, visite de vérification et d'entretien du système de Sécurité incendie du Bâtiment SYNERGIES</v>
          </cell>
        </row>
        <row r="12">
          <cell r="H12">
            <v>5000019758</v>
          </cell>
          <cell r="I12" t="str">
            <v>Courrier express national</v>
          </cell>
        </row>
        <row r="13">
          <cell r="H13">
            <v>1217712</v>
          </cell>
          <cell r="I13" t="str">
            <v>Courrier express national</v>
          </cell>
        </row>
        <row r="14">
          <cell r="H14">
            <v>1212670</v>
          </cell>
          <cell r="I14" t="str">
            <v>Badges bleus et badges jaunes avec cadre photo</v>
          </cell>
        </row>
        <row r="15">
          <cell r="H15">
            <v>1200197</v>
          </cell>
          <cell r="I15" t="str">
            <v>Contrôle d'accès</v>
          </cell>
        </row>
        <row r="16">
          <cell r="H16">
            <v>1165998</v>
          </cell>
          <cell r="I16" t="str">
            <v>Badges jaunes sans cadre photo</v>
          </cell>
        </row>
        <row r="17">
          <cell r="H17">
            <v>5000033411</v>
          </cell>
          <cell r="I17" t="str">
            <v>AO contrat Restauration</v>
          </cell>
        </row>
        <row r="18">
          <cell r="H18">
            <v>1213239</v>
          </cell>
          <cell r="I18" t="str">
            <v>Dossiers et enjoliveurs EDDY pour chaise Dauphin</v>
          </cell>
        </row>
        <row r="19">
          <cell r="H19">
            <v>1165805</v>
          </cell>
          <cell r="I19" t="str">
            <v>Maintenance Contrôle d'Accès &amp; Main d'œuvre/Déplacement</v>
          </cell>
        </row>
        <row r="20">
          <cell r="H20">
            <v>1219644</v>
          </cell>
          <cell r="I20" t="str">
            <v>Maintenance Contrôle d'Accès &amp; Main d'œuvre/Déplacement</v>
          </cell>
        </row>
        <row r="21">
          <cell r="H21">
            <v>1213791</v>
          </cell>
          <cell r="I21" t="str">
            <v>Imprimante Datacard pour badges</v>
          </cell>
        </row>
        <row r="22">
          <cell r="H22">
            <v>1165812</v>
          </cell>
          <cell r="I22" t="str">
            <v>Maintenance Contrôle d'Accès &amp; Main d'œuvre/Déplacement</v>
          </cell>
        </row>
        <row r="23">
          <cell r="H23">
            <v>1219650</v>
          </cell>
          <cell r="I23" t="str">
            <v>Maintenance Contrôle d'Accès &amp; Main d'œuvre/Déplacement</v>
          </cell>
        </row>
        <row r="24">
          <cell r="H24">
            <v>1231194</v>
          </cell>
          <cell r="I24" t="str">
            <v>Remplacement du poste CH400</v>
          </cell>
        </row>
        <row r="25">
          <cell r="H25">
            <v>5000018880</v>
          </cell>
          <cell r="I25" t="str">
            <v>Contrat Courrier International</v>
          </cell>
        </row>
        <row r="26">
          <cell r="H26">
            <v>5000035105</v>
          </cell>
          <cell r="I26" t="str">
            <v>AO COURRIER INTERNATIONAL</v>
          </cell>
        </row>
        <row r="27">
          <cell r="H27">
            <v>807603</v>
          </cell>
          <cell r="I27" t="str">
            <v>Conciergerie d'Entreprise</v>
          </cell>
        </row>
        <row r="28">
          <cell r="I28" t="str">
            <v>AO FOURNITURE D'ELECTRICITE</v>
          </cell>
        </row>
        <row r="29">
          <cell r="H29">
            <v>5000026787</v>
          </cell>
          <cell r="I29" t="str">
            <v>CARTES DE VISITE</v>
          </cell>
        </row>
        <row r="30">
          <cell r="H30">
            <v>5000032951</v>
          </cell>
          <cell r="I30" t="str">
            <v>CONTRAT ENTRETIEN
 DES ESPACES VERTS</v>
          </cell>
        </row>
        <row r="31">
          <cell r="H31">
            <v>11481507</v>
          </cell>
          <cell r="I31" t="str">
            <v>RESPONSABLE SECURITE GESE</v>
          </cell>
        </row>
        <row r="32">
          <cell r="H32">
            <v>1227723</v>
          </cell>
          <cell r="I32" t="str">
            <v>RENFORT DU 21.05.2018 - ENERGIE</v>
          </cell>
        </row>
        <row r="33">
          <cell r="H33">
            <v>1227656</v>
          </cell>
          <cell r="I33" t="str">
            <v>RENFORT DU 21.05.2018 - SYNERGIES</v>
          </cell>
        </row>
        <row r="34">
          <cell r="H34">
            <v>5000032770</v>
          </cell>
          <cell r="I34" t="str">
            <v>CONTRAT SECURITE ET SURETE</v>
          </cell>
        </row>
        <row r="35">
          <cell r="H35">
            <v>1209787</v>
          </cell>
          <cell r="I35" t="str">
            <v>INTERVENTION EN REGIE D4INTERSPHERES POUR 4 ATELIERS TATA</v>
          </cell>
        </row>
        <row r="36">
          <cell r="H36">
            <v>1163075</v>
          </cell>
          <cell r="I36" t="str">
            <v>Maintenance vidéo surveillance
ENERGIES</v>
          </cell>
        </row>
        <row r="37">
          <cell r="H37">
            <v>1163080</v>
          </cell>
          <cell r="I37" t="str">
            <v>Maintenance vidéo surveillance
SYNERGIES</v>
          </cell>
        </row>
        <row r="38">
          <cell r="H38">
            <v>1149617</v>
          </cell>
          <cell r="I38" t="str">
            <v>Fourn./Pose panneau signalétique
 extérieur Energies (2 demi-caisson)</v>
          </cell>
        </row>
        <row r="39">
          <cell r="H39">
            <v>1133352</v>
          </cell>
          <cell r="I39" t="str">
            <v>Fourn./Pose panneau signalétique
 extérieur Synergies (1 demi-caisson)</v>
          </cell>
        </row>
        <row r="40">
          <cell r="H40">
            <v>1194732</v>
          </cell>
          <cell r="I40" t="str">
            <v>Maintenance ascenseurs Synergies</v>
          </cell>
        </row>
        <row r="41">
          <cell r="H41">
            <v>1181910</v>
          </cell>
          <cell r="I41" t="str">
            <v>Maintenance ascenseurs Energies</v>
          </cell>
        </row>
        <row r="42">
          <cell r="H42">
            <v>617562</v>
          </cell>
          <cell r="I42" t="str">
            <v>Location de bennes</v>
          </cell>
        </row>
        <row r="43">
          <cell r="H43">
            <v>973857</v>
          </cell>
          <cell r="I43" t="str">
            <v>Traitement des dechets
ENERGIES</v>
          </cell>
        </row>
        <row r="44">
          <cell r="H44">
            <v>982576</v>
          </cell>
          <cell r="I44" t="str">
            <v>Traitement des dechets
SYNERGIES</v>
          </cell>
        </row>
        <row r="45">
          <cell r="H45">
            <v>1008757</v>
          </cell>
          <cell r="I45" t="str">
            <v>Remise et collecte du courrier</v>
          </cell>
        </row>
        <row r="46">
          <cell r="H46">
            <v>1202640</v>
          </cell>
          <cell r="I46" t="str">
            <v>GESTION DES RECOMMANDES</v>
          </cell>
        </row>
        <row r="47">
          <cell r="H47">
            <v>1036685</v>
          </cell>
          <cell r="I47" t="str">
            <v>Affranchissement</v>
          </cell>
        </row>
        <row r="48">
          <cell r="H48">
            <v>5000031973</v>
          </cell>
          <cell r="I48" t="str">
            <v>Contrat de location du logiciel MAS</v>
          </cell>
        </row>
        <row r="49">
          <cell r="H49">
            <v>1216146</v>
          </cell>
          <cell r="I49" t="str">
            <v>GILETS DE SIGNALISATION</v>
          </cell>
        </row>
        <row r="50">
          <cell r="H50">
            <v>5000031992</v>
          </cell>
          <cell r="I50" t="str">
            <v>Machine à affranchir</v>
          </cell>
        </row>
        <row r="51">
          <cell r="H51">
            <v>664527</v>
          </cell>
          <cell r="I51" t="str">
            <v xml:space="preserve"> Contrat Prestation coursier</v>
          </cell>
        </row>
        <row r="52">
          <cell r="H52">
            <v>5000030561</v>
          </cell>
          <cell r="I52" t="str">
            <v>AO  Fournitures de bureau</v>
          </cell>
        </row>
        <row r="53">
          <cell r="H53">
            <v>5000032747</v>
          </cell>
          <cell r="I53" t="str">
            <v>CONTRAT MULTISERVICES</v>
          </cell>
        </row>
        <row r="54">
          <cell r="H54">
            <v>1180556</v>
          </cell>
          <cell r="I54" t="str">
            <v xml:space="preserve">Location entretien d'une machine à affranchir </v>
          </cell>
        </row>
        <row r="55">
          <cell r="H55">
            <v>1157324</v>
          </cell>
          <cell r="I55" t="str">
            <v>Vérification &amp; maintenance 
des portes coupe-feu</v>
          </cell>
        </row>
        <row r="56">
          <cell r="H56">
            <v>1157275</v>
          </cell>
          <cell r="I56" t="str">
            <v>Vérification &amp; maintenance 
des portes coupe-feu</v>
          </cell>
        </row>
        <row r="57">
          <cell r="H57">
            <v>5000026276</v>
          </cell>
          <cell r="I57" t="str">
            <v xml:space="preserve">Loyers/Charges/Taxes </v>
          </cell>
        </row>
        <row r="58">
          <cell r="H58">
            <v>5000032613</v>
          </cell>
          <cell r="I58" t="str">
            <v>CONTRAT DE PRESTATION DE NETTOYAGE</v>
          </cell>
        </row>
        <row r="59">
          <cell r="H59">
            <v>1199866</v>
          </cell>
          <cell r="I59" t="str">
            <v xml:space="preserve">TRAVAUX D'ENTRETIEN DE FIN D'ANNEE </v>
          </cell>
        </row>
        <row r="60">
          <cell r="H60">
            <v>1228681</v>
          </cell>
          <cell r="I60" t="str">
            <v>TRAVAUX DE NETTOYAGE ET DECAPAGE</v>
          </cell>
        </row>
        <row r="61">
          <cell r="H61">
            <v>1196012</v>
          </cell>
          <cell r="I61" t="str">
            <v>CONTRÔLE REGLEMENTAIRE</v>
          </cell>
        </row>
        <row r="62">
          <cell r="H62">
            <v>5000033074</v>
          </cell>
          <cell r="I62" t="str">
            <v>CONTRAT APERTURE / MOUVEMENTS / TRANSFERTS</v>
          </cell>
        </row>
        <row r="63">
          <cell r="H63">
            <v>5000033042</v>
          </cell>
          <cell r="I63" t="str">
            <v>CONTRAT DE MAINTENANCE MULTITECHNIQUE</v>
          </cell>
        </row>
        <row r="64">
          <cell r="H64">
            <v>1223851</v>
          </cell>
          <cell r="I64" t="str">
            <v>RESPONSABLE DES OPERATION GESE</v>
          </cell>
        </row>
        <row r="65">
          <cell r="I65" t="str">
            <v>Remplacement compresseur circuit A GF4</v>
          </cell>
        </row>
        <row r="66">
          <cell r="H66">
            <v>5000026922</v>
          </cell>
          <cell r="I66" t="str">
            <v>Tampons encreurs</v>
          </cell>
        </row>
        <row r="67">
          <cell r="H67">
            <v>1218603</v>
          </cell>
          <cell r="I67" t="str">
            <v>Changement vidéos projecteurs ENERGIES</v>
          </cell>
        </row>
        <row r="68">
          <cell r="H68">
            <v>1195396</v>
          </cell>
          <cell r="I68" t="str">
            <v>MAINTENANCE AUDIOVISUELLE MULTISITES</v>
          </cell>
        </row>
        <row r="69">
          <cell r="I69" t="str">
            <v>Location Longue durée véhicules automobiles et Prestations de services associés</v>
          </cell>
        </row>
        <row r="70">
          <cell r="I70" t="str">
            <v>PORTE MANTEAUX SUR PIEDS</v>
          </cell>
        </row>
        <row r="71">
          <cell r="I71" t="str">
            <v>FOURNITURE/POSE PORTE FEU COULISSANTE</v>
          </cell>
        </row>
        <row r="72">
          <cell r="I72" t="str">
            <v>MATERIEL VIDEO PROJECTEUR</v>
          </cell>
        </row>
        <row r="73">
          <cell r="I73" t="str">
            <v>Remplacement sauteuse RIE ENERGIES</v>
          </cell>
        </row>
      </sheetData>
      <sheetData sheetId="2">
        <row r="2">
          <cell r="C2">
            <v>995101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N49"/>
  <sheetViews>
    <sheetView tabSelected="1" topLeftCell="B1" zoomScaleNormal="100" workbookViewId="0">
      <selection activeCell="I9" sqref="I9"/>
    </sheetView>
  </sheetViews>
  <sheetFormatPr baseColWidth="10" defaultRowHeight="15" outlineLevelCol="1" x14ac:dyDescent="0.25"/>
  <cols>
    <col min="1" max="1" width="30.5703125" hidden="1" customWidth="1" outlineLevel="1"/>
    <col min="2" max="2" width="3.85546875" customWidth="1" collapsed="1"/>
    <col min="3" max="4" width="19.7109375" bestFit="1" customWidth="1"/>
    <col min="5" max="5" width="12" bestFit="1" customWidth="1"/>
    <col min="6" max="6" width="54.7109375" bestFit="1" customWidth="1"/>
    <col min="7" max="7" width="13.140625" bestFit="1" customWidth="1"/>
    <col min="8" max="8" width="13.42578125" bestFit="1" customWidth="1"/>
    <col min="9" max="10" width="16.140625" bestFit="1" customWidth="1"/>
    <col min="11" max="11" width="13.28515625" bestFit="1" customWidth="1"/>
    <col min="12" max="12" width="15.42578125" bestFit="1" customWidth="1"/>
    <col min="13" max="13" width="13.85546875" bestFit="1" customWidth="1"/>
    <col min="14" max="14" width="16.140625" bestFit="1" customWidth="1"/>
  </cols>
  <sheetData>
    <row r="1" spans="1:14" x14ac:dyDescent="0.25">
      <c r="A1" t="s">
        <v>3</v>
      </c>
    </row>
    <row r="2" spans="1:14" x14ac:dyDescent="0.25">
      <c r="A2" t="s">
        <v>2423</v>
      </c>
    </row>
    <row r="3" spans="1:14" x14ac:dyDescent="0.25">
      <c r="A3" t="s">
        <v>34</v>
      </c>
    </row>
    <row r="4" spans="1:14" x14ac:dyDescent="0.25">
      <c r="A4" t="s">
        <v>134</v>
      </c>
    </row>
    <row r="5" spans="1:14" x14ac:dyDescent="0.25">
      <c r="A5" t="s">
        <v>39</v>
      </c>
      <c r="C5" t="s">
        <v>2641</v>
      </c>
      <c r="D5" t="s">
        <v>39</v>
      </c>
    </row>
    <row r="6" spans="1:14" x14ac:dyDescent="0.25">
      <c r="A6" t="s">
        <v>42</v>
      </c>
      <c r="C6" t="s">
        <v>2653</v>
      </c>
    </row>
    <row r="7" spans="1:14" ht="15.75" thickBot="1" x14ac:dyDescent="0.3">
      <c r="A7" t="s">
        <v>15</v>
      </c>
    </row>
    <row r="8" spans="1:14" x14ac:dyDescent="0.25">
      <c r="A8" t="s">
        <v>20</v>
      </c>
      <c r="C8" s="560" t="s">
        <v>2642</v>
      </c>
      <c r="D8" s="561" t="s">
        <v>2643</v>
      </c>
      <c r="E8" s="561" t="s">
        <v>2649</v>
      </c>
      <c r="F8" s="561" t="s">
        <v>2644</v>
      </c>
      <c r="G8" s="561" t="s">
        <v>2650</v>
      </c>
      <c r="H8" s="561" t="s">
        <v>2645</v>
      </c>
      <c r="I8" s="561" t="s">
        <v>2664</v>
      </c>
      <c r="J8" s="561" t="s">
        <v>2006</v>
      </c>
      <c r="K8" s="561" t="s">
        <v>2651</v>
      </c>
      <c r="L8" s="561" t="s">
        <v>2660</v>
      </c>
      <c r="M8" s="561" t="s">
        <v>2663</v>
      </c>
      <c r="N8" s="562" t="s">
        <v>4</v>
      </c>
    </row>
    <row r="9" spans="1:14" x14ac:dyDescent="0.25">
      <c r="A9" t="s">
        <v>55</v>
      </c>
      <c r="C9" s="563" t="str">
        <f t="shared" ref="C9:C18" si="0">IF(LEN(D9)&gt;0,$D$5,"")</f>
        <v>CHÂTEAU D'EAU
EDEN</v>
      </c>
      <c r="D9" s="564">
        <f t="array" ref="D9">IFERROR(INDEX(DA!C:C,SMALL(IF(DA!J:J=$D$5,ROW(DA!J:J),""),ROW(1:1))),"")</f>
        <v>10927091</v>
      </c>
      <c r="E9" s="564">
        <f t="array" ref="E9">IFERROR(IF($D$9&lt;&gt;"",INDEX(DA!$H:$H,SMALL(IF(DA!$C:$C='Stage 1_Overview'!$D$9,ROW(DA!$C:$C),""),COUNTIF($D$9:D9,D9))),""),"")</f>
        <v>5000019243</v>
      </c>
      <c r="F9" s="564" t="str">
        <f>IFERROR(INDEX(DA!I:I,MATCH(E9,DA!H:H,0)),"")</f>
        <v>AO Fontaines réfrigérées
Location de fontaines à eau reseau</v>
      </c>
      <c r="G9" s="587">
        <f>IFERROR(IF(INDEX(DA!L:L,MATCH(E9,DA!H:H,0))&lt;2000,"",INDEX(DA!L:L,MATCH(E9,DA!H:H,0))),"")</f>
        <v>41306</v>
      </c>
      <c r="H9" s="565">
        <f t="array" ref="H9">IFERROR(IF(INDEX(DA!M:M,MATCH(E9,DA!H:H,0))&lt;2000,"",INDEX(DA!M:M,MATCH(E9,DA!H:H,0))),"")</f>
        <v>43131</v>
      </c>
      <c r="I9" s="566">
        <f>IFERROR(INDEX(DA!K:K,MATCH(E9,DA!H:H,0)),"")</f>
        <v>200000</v>
      </c>
      <c r="J9" s="566">
        <f t="array" ref="J9">IF(E9="","",(SUMPRODUCT(((SES!$C$2:$C$7000=E9)*(IF(D6&lt;&gt;"",(SES!$K$2:$K$7000=D6),1)*(SES!$D$2:$D$7000))))))</f>
        <v>17036.400000000001</v>
      </c>
      <c r="K9" s="566">
        <f t="array" ref="K9">IF(E9="","",(SUMPRODUCT((SES!$C$2:$C$7000=E9)*(IF($D$6&lt;&gt;"",(SES!$K$2:$K$7000=$D$6),1)))))</f>
        <v>30</v>
      </c>
      <c r="L9" s="567">
        <f>IFERROR(J9-I9,"")</f>
        <v>-182963.6</v>
      </c>
      <c r="M9" s="568">
        <f>IFERROR(J9/I9,"")</f>
        <v>8.5182000000000008E-2</v>
      </c>
      <c r="N9" s="569" t="str">
        <f>IFERROR(INDEX(DA!O:O,MATCH(E9,DA!H:H,0)),"")</f>
        <v>F82260</v>
      </c>
    </row>
    <row r="10" spans="1:14" x14ac:dyDescent="0.25">
      <c r="A10" t="s">
        <v>59</v>
      </c>
      <c r="C10" s="563" t="str">
        <f t="shared" si="0"/>
        <v>CHÂTEAU D'EAU
EDEN</v>
      </c>
      <c r="D10" s="564">
        <f t="array" ref="D10">IFERROR(INDEX(DA!C:C,SMALL(IF(DA!J:J=$D$5,ROW(DA!J:J),""),ROW(2:2))),"")</f>
        <v>11472925</v>
      </c>
      <c r="E10" s="564">
        <f t="array" ref="E10">IFERROR(IF(D10&lt;&gt;"",INDEX(DA!H:H,SMALL(IF(DA!C:C='Stage 1_Overview'!D10,ROW(DA!C:C),""),COUNTIF($D$9:D10,D10))),""),"")</f>
        <v>5000034685</v>
      </c>
      <c r="F10" s="564" t="str">
        <f>IFERROR(INDEX([1]DA!I:I,MATCH('Stage 1_Overview'!E10,[1]DA!H:H,0)),"")</f>
        <v>ao Location de fontaines à eau reseau</v>
      </c>
      <c r="G10" s="587">
        <f>IFERROR(IF(INDEX(DA!L:L,MATCH(E10,DA!H:H,0))&lt;2000,"",INDEX(DA!L:L,MATCH(E10,DA!H:H,0))),"")</f>
        <v>43132</v>
      </c>
      <c r="H10" s="565">
        <f t="array" ref="H10">IFERROR(IF(INDEX(DA!M:M,MATCH(E10,DA!H:H,0))&lt;2000,"",INDEX(DA!M:M,MATCH(E10,DA!H:H,0))),"")</f>
        <v>44957</v>
      </c>
      <c r="I10" s="566">
        <f>IFERROR(INDEX(DA!K:K,MATCH(E10,DA!H:H,0)),"")</f>
        <v>100000</v>
      </c>
      <c r="J10" s="566">
        <f t="array" ref="J10">IF(E10="","",(SUMPRODUCT(((SES!$C$2:$C$7000=E10)*(IF(D7&lt;&gt;"",(SES!$K$2:$K$7000=D7),1)*(SES!$D$2:$D$7000))))))</f>
        <v>8998.2000000000007</v>
      </c>
      <c r="K10" s="566">
        <f t="array" ref="K10">IF(E10="","",(SUMPRODUCT((SES!$C$2:$C$7000=E10)*(IF($D$6&lt;&gt;"",(SES!$K$2:$K$7000=$D$6),1)))))</f>
        <v>17</v>
      </c>
      <c r="L10" s="567">
        <f t="shared" ref="L10:L18" si="1">IFERROR(J10-I10,"")</f>
        <v>-91001.8</v>
      </c>
      <c r="M10" s="568">
        <f t="shared" ref="M10:M18" si="2">IFERROR(J10/I10,"")</f>
        <v>8.9982000000000006E-2</v>
      </c>
      <c r="N10" s="569" t="str">
        <f>IFERROR(INDEX(DA!O:O,MATCH(E10,DA!H:H,0)),"")</f>
        <v>F82260</v>
      </c>
    </row>
    <row r="11" spans="1:14" x14ac:dyDescent="0.25">
      <c r="A11" t="s">
        <v>13</v>
      </c>
      <c r="C11" s="563" t="str">
        <f t="shared" si="0"/>
        <v/>
      </c>
      <c r="D11" s="564" t="str">
        <f t="array" ref="D11">IFERROR(INDEX(DA!C:C,SMALL(IF(DA!J:J=$D$5,ROW(DA!J:J),""),ROW(3:3))),"")</f>
        <v/>
      </c>
      <c r="E11" s="564" t="str">
        <f t="array" ref="E11">IFERROR(IF(D11&lt;&gt;"",INDEX(DA!H:H,SMALL(IF(DA!C:C='Stage 1_Overview'!D11,ROW(DA!C:C),""),COUNTIF($D$9:D11,D11))),""),"")</f>
        <v/>
      </c>
      <c r="F11" s="564" t="str">
        <f>IFERROR(INDEX([1]DA!I:I,MATCH('Stage 1_Overview'!E11,[1]DA!H:H,0)),"")</f>
        <v/>
      </c>
      <c r="G11" s="565" t="str">
        <f>IFERROR(IF(INDEX(DA!L:L,MATCH(E11,DA!H:H,0))&lt;2000,"",INDEX(DA!L:L,MATCH(E11,DA!H:H,0))),"")</f>
        <v/>
      </c>
      <c r="H11" s="565" t="str">
        <f t="array" ref="H11">IFERROR(IF(INDEX(DA!M:M,MATCH(E11,DA!H:H,0))&lt;2000,"",INDEX(DA!M:M,MATCH(E11,DA!H:H,0))),"")</f>
        <v/>
      </c>
      <c r="I11" s="566" t="str">
        <f>IFERROR(INDEX(DA!K:K,MATCH(E11,DA!H:H,0)),"")</f>
        <v/>
      </c>
      <c r="J11" s="566" t="str">
        <f t="array" ref="J11">IF(E11="","",(SUMPRODUCT(((SES!$C$2:$C$7000=E11)*(IF(D8&lt;&gt;"",(SES!$K$2:$K$7000=D8),1)*(SES!$D$2:$D$7000))))))</f>
        <v/>
      </c>
      <c r="K11" s="566" t="str">
        <f t="array" ref="K11">IF(E11="","",(SUMPRODUCT((SES!$C$2:$C$7000=E11)*(IF($D$6&lt;&gt;"",(SES!$K$2:$K$7000=$D$6),1)))))</f>
        <v/>
      </c>
      <c r="L11" s="567" t="str">
        <f t="shared" si="1"/>
        <v/>
      </c>
      <c r="M11" s="568" t="str">
        <f t="shared" si="2"/>
        <v/>
      </c>
      <c r="N11" s="569" t="str">
        <f>IFERROR(INDEX(DA!O:O,MATCH(E11,DA!H:H,0)),"")</f>
        <v/>
      </c>
    </row>
    <row r="12" spans="1:14" x14ac:dyDescent="0.25">
      <c r="A12" t="s">
        <v>61</v>
      </c>
      <c r="C12" s="563" t="str">
        <f t="shared" si="0"/>
        <v/>
      </c>
      <c r="D12" s="564" t="str">
        <f t="array" ref="D12">IFERROR(INDEX(DA!C:C,SMALL(IF(DA!J:J=$D$5,ROW(DA!J:J),""),ROW(4:4))),"")</f>
        <v/>
      </c>
      <c r="E12" s="564" t="str">
        <f>IFERROR(IF(D12&lt;&gt;"",INDEX(DA!H:H,SMALL(IF(DA!C:C='Stage 1_Overview'!D12,ROW(DA!C:C),""),COUNTIF($D$9:D12,D12))),""),"")</f>
        <v/>
      </c>
      <c r="F12" s="564" t="str">
        <f>IFERROR(INDEX([1]DA!I:I,MATCH('Stage 1_Overview'!E12,[1]DA!H:H,0)),"")</f>
        <v/>
      </c>
      <c r="G12" s="564" t="str">
        <f>IFERROR(IF(INDEX(DA!L:L,MATCH(E12,DA!H:H,0))&lt;2000,"",INDEX(DA!L:L,MATCH(E12,DA!H:H,0))),"")</f>
        <v/>
      </c>
      <c r="H12" s="565" t="str">
        <f t="array" ref="H12">IFERROR(IF(INDEX(DA!M:M,MATCH(E12,DA!H:H,0))&lt;2000,"",INDEX(DA!M:M,MATCH(E12,DA!H:H,0))),"")</f>
        <v/>
      </c>
      <c r="I12" s="566" t="str">
        <f>IFERROR(INDEX(DA!K:K,MATCH(E12,DA!H:H,0)),"")</f>
        <v/>
      </c>
      <c r="J12" s="566" t="str">
        <f t="array" ref="J12">IF(E12="","",(SUMPRODUCT(((SES!$C$2:$C$7000=E12)*(IF(D9&lt;&gt;"",(SES!$K$2:$K$7000=D9),1)*(SES!$D$2:$D$7000))))))</f>
        <v/>
      </c>
      <c r="K12" s="566" t="str">
        <f t="array" ref="K12">IF(E12="","",(SUMPRODUCT((SES!$C$2:$C$7000=E12)*(IF($D$6&lt;&gt;"",(SES!$K$2:$K$7000=$D$6),1)))))</f>
        <v/>
      </c>
      <c r="L12" s="567" t="str">
        <f t="shared" si="1"/>
        <v/>
      </c>
      <c r="M12" s="568" t="str">
        <f t="shared" si="2"/>
        <v/>
      </c>
      <c r="N12" s="569" t="str">
        <f>IFERROR(INDEX(DA!O:O,MATCH(E12,DA!H:H,0)),"")</f>
        <v/>
      </c>
    </row>
    <row r="13" spans="1:14" x14ac:dyDescent="0.25">
      <c r="A13" t="s">
        <v>63</v>
      </c>
      <c r="C13" s="563" t="str">
        <f t="shared" si="0"/>
        <v/>
      </c>
      <c r="D13" s="564" t="str">
        <f t="array" ref="D13">IFERROR(INDEX(DA!C:C,SMALL(IF(DA!J:J=$D$5,ROW(DA!J:J),""),ROW(5:5))),"")</f>
        <v/>
      </c>
      <c r="E13" s="564" t="str">
        <f t="array" ref="E13">IFERROR(IF(D13&lt;&gt;"",INDEX(DA!H:H,SMALL(IF(DA!C:C='Stage 1_Overview'!D13,ROW(DA!C:C),""),COUNTIF($D$9:D13,D13))),""),"")</f>
        <v/>
      </c>
      <c r="F13" s="564" t="str">
        <f>IFERROR(INDEX([1]DA!I:I,MATCH('Stage 1_Overview'!E13,[1]DA!H:H,0)),"")</f>
        <v/>
      </c>
      <c r="G13" s="564" t="str">
        <f>IFERROR(IF(INDEX(DA!L:L,MATCH(E13,DA!H:H,0))&lt;2000,"",INDEX(DA!L:L,MATCH(E13,DA!H:H,0))),"")</f>
        <v/>
      </c>
      <c r="H13" s="565" t="str">
        <f t="array" ref="H13">IFERROR(IF(INDEX(DA!M:M,MATCH(E13,DA!H:H,0))&lt;2000,"",INDEX(DA!M:M,MATCH(E13,DA!H:H,0))),"")</f>
        <v/>
      </c>
      <c r="I13" s="566" t="str">
        <f>IFERROR(INDEX(DA!K:K,MATCH(E13,DA!H:H,0)),"")</f>
        <v/>
      </c>
      <c r="J13" s="566" t="str">
        <f t="array" ref="J13">IF(E13="","",(SUMPRODUCT(((SES!$C$2:$C$7000=E13)*(IF(D10&lt;&gt;"",(SES!$K$2:$K$7000=D10),1)*(SES!$D$2:$D$7000))))))</f>
        <v/>
      </c>
      <c r="K13" s="566" t="str">
        <f t="array" ref="K13">IF(E13="","",(SUMPRODUCT((SES!$C$2:$C$7000=E13)*(IF($D$6&lt;&gt;"",(SES!$K$2:$K$7000=$D$6),1)))))</f>
        <v/>
      </c>
      <c r="L13" s="567" t="str">
        <f t="shared" si="1"/>
        <v/>
      </c>
      <c r="M13" s="568" t="str">
        <f t="shared" si="2"/>
        <v/>
      </c>
      <c r="N13" s="569" t="str">
        <f>IFERROR(INDEX(DA!O:O,MATCH(E13,DA!H:H,0)),"")</f>
        <v/>
      </c>
    </row>
    <row r="14" spans="1:14" x14ac:dyDescent="0.25">
      <c r="A14" t="s">
        <v>66</v>
      </c>
      <c r="C14" s="563" t="str">
        <f t="shared" si="0"/>
        <v/>
      </c>
      <c r="D14" s="564" t="str">
        <f t="array" ref="D14">IFERROR(INDEX(DA!C:C,SMALL(IF(DA!J:J=$D$5,ROW(DA!J:J),""),ROW(6:6))),"")</f>
        <v/>
      </c>
      <c r="E14" s="564" t="str">
        <f t="array" ref="E14">IFERROR(IF(D14&lt;&gt;"",INDEX(DA!H:H,SMALL(IF(DA!C:C='Stage 1_Overview'!D14,ROW(DA!C:C),""),COUNTIF($D$9:D14,D14))),""),"")</f>
        <v/>
      </c>
      <c r="F14" s="564" t="str">
        <f>IFERROR(INDEX([1]DA!I:I,MATCH('Stage 1_Overview'!E14,[1]DA!H:H,0)),"")</f>
        <v/>
      </c>
      <c r="G14" s="564" t="str">
        <f>IFERROR(IF(INDEX(DA!L:L,MATCH(E14,DA!H:H,0))&lt;2000,"",INDEX(DA!L:L,MATCH(E14,DA!H:H,0))),"")</f>
        <v/>
      </c>
      <c r="H14" s="565" t="str">
        <f t="array" ref="H14">IFERROR(IF(INDEX(DA!M:M,MATCH(E14,DA!H:H,0))&lt;2000,"",INDEX(DA!M:M,MATCH(E14,DA!H:H,0))),"")</f>
        <v/>
      </c>
      <c r="I14" s="566" t="str">
        <f>IFERROR(INDEX(DA!K:K,MATCH(E14,DA!H:H,0)),"")</f>
        <v/>
      </c>
      <c r="J14" s="566" t="str">
        <f t="array" ref="J14">IF(E14="","",(SUMPRODUCT(((SES!$C$2:$C$7000=E14)*(IF(D11&lt;&gt;"",(SES!$K$2:$K$7000=D11),1)*(SES!$D$2:$D$7000))))))</f>
        <v/>
      </c>
      <c r="K14" s="566" t="str">
        <f t="array" ref="K14">IF(E14="","",(SUMPRODUCT((SES!$C$2:$C$7000=E14)*(IF($D$6&lt;&gt;"",(SES!$K$2:$K$7000=$D$6),1)))))</f>
        <v/>
      </c>
      <c r="L14" s="567" t="str">
        <f t="shared" si="1"/>
        <v/>
      </c>
      <c r="M14" s="568" t="str">
        <f t="shared" si="2"/>
        <v/>
      </c>
      <c r="N14" s="569" t="str">
        <f>IFERROR(INDEX(DA!O:O,MATCH(E14,DA!H:H,0)),"")</f>
        <v/>
      </c>
    </row>
    <row r="15" spans="1:14" x14ac:dyDescent="0.25">
      <c r="A15" t="s">
        <v>69</v>
      </c>
      <c r="C15" s="563" t="str">
        <f t="shared" si="0"/>
        <v/>
      </c>
      <c r="D15" s="564" t="str">
        <f t="array" ref="D15">IFERROR(INDEX(DA!C:C,SMALL(IF(DA!J:J=$D$5,ROW(DA!J:J),""),ROW(7:7))),"")</f>
        <v/>
      </c>
      <c r="E15" s="564" t="str">
        <f t="array" ref="E15">IFERROR(IF(D15&lt;&gt;"",INDEX(DA!H:H,SMALL(IF(DA!C:C='Stage 1_Overview'!D15,ROW(DA!C:C),""),COUNTIF($D$9:D15,D15))),""),"")</f>
        <v/>
      </c>
      <c r="F15" s="564" t="str">
        <f>IFERROR(INDEX([1]DA!I:I,MATCH('Stage 1_Overview'!E15,[1]DA!H:H,0)),"")</f>
        <v/>
      </c>
      <c r="G15" s="564" t="str">
        <f>IFERROR(IF(INDEX(DA!L:L,MATCH(E15,DA!H:H,0))&lt;2000,"",INDEX(DA!L:L,MATCH(E15,DA!H:H,0))),"")</f>
        <v/>
      </c>
      <c r="H15" s="565" t="str">
        <f t="array" ref="H15">IFERROR(IF(INDEX(DA!M:M,MATCH(E15,DA!H:H,0))&lt;2000,"",INDEX(DA!M:M,MATCH(E15,DA!H:H,0))),"")</f>
        <v/>
      </c>
      <c r="I15" s="566" t="str">
        <f>IFERROR(INDEX(DA!K:K,MATCH(E15,DA!H:H,0)),"")</f>
        <v/>
      </c>
      <c r="J15" s="566" t="str">
        <f t="array" ref="J15">IF(E15="","",(SUMPRODUCT(((SES!$C$2:$C$7000=E15)*(IF(D12&lt;&gt;"",(SES!$K$2:$K$7000=D12),1)*(SES!$D$2:$D$7000))))))</f>
        <v/>
      </c>
      <c r="K15" s="566" t="str">
        <f t="array" ref="K15">IF(E15="","",(SUMPRODUCT((SES!$C$2:$C$7000=E15)*(IF($D$6&lt;&gt;"",(SES!$K$2:$K$7000=$D$6),1)))))</f>
        <v/>
      </c>
      <c r="L15" s="567" t="str">
        <f t="shared" si="1"/>
        <v/>
      </c>
      <c r="M15" s="568" t="str">
        <f t="shared" si="2"/>
        <v/>
      </c>
      <c r="N15" s="569" t="str">
        <f>IFERROR(INDEX(DA!O:O,MATCH(E15,DA!H:H,0)),"")</f>
        <v/>
      </c>
    </row>
    <row r="16" spans="1:14" x14ac:dyDescent="0.25">
      <c r="A16" t="s">
        <v>72</v>
      </c>
      <c r="C16" s="563" t="str">
        <f t="shared" si="0"/>
        <v/>
      </c>
      <c r="D16" s="564" t="str">
        <f t="array" ref="D16">IFERROR(INDEX(DA!C:C,SMALL(IF(DA!J:J=$D$5,ROW(DA!J:J),""),ROW(8:8))),"")</f>
        <v/>
      </c>
      <c r="E16" s="564" t="str">
        <f t="array" ref="E16">IFERROR(IF(D16&lt;&gt;"",INDEX(DA!H:H,SMALL(IF(DA!C:C='Stage 1_Overview'!D16,ROW(DA!C:C),""),COUNTIF($D$9:D16,D16))),""),"")</f>
        <v/>
      </c>
      <c r="F16" s="564" t="str">
        <f>IFERROR(INDEX([1]DA!I:I,MATCH('Stage 1_Overview'!E16,[1]DA!H:H,0)),"")</f>
        <v/>
      </c>
      <c r="G16" s="564" t="str">
        <f>IFERROR(IF(INDEX(DA!L:L,MATCH(E16,DA!H:H,0))&lt;2000,"",INDEX(DA!L:L,MATCH(E16,DA!H:H,0))),"")</f>
        <v/>
      </c>
      <c r="H16" s="565" t="str">
        <f t="array" ref="H16">IFERROR(IF(INDEX(DA!M:M,MATCH(E16,DA!H:H,0))&lt;2000,"",INDEX(DA!M:M,MATCH(E16,DA!H:H,0))),"")</f>
        <v/>
      </c>
      <c r="I16" s="566" t="str">
        <f>IFERROR(INDEX(DA!K:K,MATCH(E16,DA!H:H,0)),"")</f>
        <v/>
      </c>
      <c r="J16" s="566" t="str">
        <f t="array" ref="J16">IF(E16="","",(SUMPRODUCT(((SES!$C$2:$C$7000=E16)*(IF(D13&lt;&gt;"",(SES!$K$2:$K$7000=D13),1)*(SES!$D$2:$D$7000))))))</f>
        <v/>
      </c>
      <c r="K16" s="566" t="str">
        <f t="array" ref="K16">IF(E16="","",(SUMPRODUCT((SES!$C$2:$C$7000=E16)*(IF($D$6&lt;&gt;"",(SES!$K$2:$K$7000=$D$6),1)))))</f>
        <v/>
      </c>
      <c r="L16" s="567" t="str">
        <f t="shared" si="1"/>
        <v/>
      </c>
      <c r="M16" s="568" t="str">
        <f t="shared" si="2"/>
        <v/>
      </c>
      <c r="N16" s="569" t="str">
        <f>IFERROR(INDEX(DA!O:O,MATCH(E16,DA!H:H,0)),"")</f>
        <v/>
      </c>
    </row>
    <row r="17" spans="1:14" x14ac:dyDescent="0.25">
      <c r="A17" t="s">
        <v>75</v>
      </c>
      <c r="C17" s="563" t="str">
        <f t="shared" si="0"/>
        <v/>
      </c>
      <c r="D17" s="564" t="str">
        <f t="array" ref="D17">IFERROR(INDEX(DA!C:C,SMALL(IF(DA!J:J=$D$5,ROW(DA!J:J),""),ROW(9:9))),"")</f>
        <v/>
      </c>
      <c r="E17" s="564" t="str">
        <f t="array" ref="E17">IFERROR(IF(D17&lt;&gt;"",INDEX(DA!H:H,SMALL(IF(DA!C:C='Stage 1_Overview'!D17,ROW(DA!C:C),""),COUNTIF($D$9:D17,D17))),""),"")</f>
        <v/>
      </c>
      <c r="F17" s="564" t="str">
        <f>IFERROR(INDEX([1]DA!I:I,MATCH('Stage 1_Overview'!E17,[1]DA!H:H,0)),"")</f>
        <v/>
      </c>
      <c r="G17" s="564" t="str">
        <f>IFERROR(IF(INDEX(DA!L:L,MATCH(E17,DA!H:H,0))&lt;2000,"",INDEX(DA!L:L,MATCH(E17,DA!H:H,0))),"")</f>
        <v/>
      </c>
      <c r="H17" s="565" t="str">
        <f t="array" ref="H17">IFERROR(IF(INDEX(DA!M:M,MATCH(E17,DA!H:H,0))&lt;2000,"",INDEX(DA!M:M,MATCH(E17,DA!H:H,0))),"")</f>
        <v/>
      </c>
      <c r="I17" s="566" t="str">
        <f>IFERROR(INDEX(DA!K:K,MATCH(E17,DA!H:H,0)),"")</f>
        <v/>
      </c>
      <c r="J17" s="566" t="str">
        <f t="array" ref="J17">IF(E17="","",(SUMPRODUCT(((SES!$C$2:$C$7000=E17)*(IF(D14&lt;&gt;"",(SES!$K$2:$K$7000=D14),1)*(SES!$D$2:$D$7000))))))</f>
        <v/>
      </c>
      <c r="K17" s="566" t="str">
        <f t="array" ref="K17">IF(E17="","",(SUMPRODUCT((SES!$C$2:$C$7000=E17)*(IF($D$6&lt;&gt;"",(SES!$K$2:$K$7000=$D$6),1)))))</f>
        <v/>
      </c>
      <c r="L17" s="567" t="str">
        <f t="shared" si="1"/>
        <v/>
      </c>
      <c r="M17" s="568" t="str">
        <f t="shared" si="2"/>
        <v/>
      </c>
      <c r="N17" s="569" t="str">
        <f>IFERROR(INDEX(DA!O:O,MATCH(E17,DA!H:H,0)),"")</f>
        <v/>
      </c>
    </row>
    <row r="18" spans="1:14" ht="15.75" thickBot="1" x14ac:dyDescent="0.3">
      <c r="A18" t="s">
        <v>23</v>
      </c>
      <c r="C18" s="576" t="str">
        <f t="shared" si="0"/>
        <v/>
      </c>
      <c r="D18" s="577" t="str">
        <f t="array" ref="D18">IFERROR(INDEX(DA!C:C,SMALL(IF(DA!J:J=$D$5,ROW(DA!J:J),""),ROW(10:10))),"")</f>
        <v/>
      </c>
      <c r="E18" s="577" t="str">
        <f t="array" ref="E18">IFERROR(IF(D18&lt;&gt;"",INDEX(DA!H:H,SMALL(IF(DA!C:C='Stage 1_Overview'!D18,ROW(DA!C:C),""),COUNTIF($D$9:D18,D18))),""),"")</f>
        <v/>
      </c>
      <c r="F18" s="577" t="str">
        <f>IFERROR(INDEX([1]DA!I:I,MATCH('Stage 1_Overview'!E18,[1]DA!H:H,0)),"")</f>
        <v/>
      </c>
      <c r="G18" s="577" t="str">
        <f>IFERROR(IF(INDEX(DA!L:L,MATCH(E18,DA!H:H,0))&lt;2000,"",INDEX(DA!L:L,MATCH(E18,DA!H:H,0))),"")</f>
        <v/>
      </c>
      <c r="H18" s="578" t="str">
        <f t="array" ref="H18">IFERROR(IF(INDEX(DA!M:M,MATCH(E18,DA!H:H,0))&lt;2000,"",INDEX(DA!M:M,MATCH(E18,DA!H:H,0))),"")</f>
        <v/>
      </c>
      <c r="I18" s="578" t="str">
        <f>IFERROR(INDEX(DA!K:K,MATCH(E18,DA!H:H,0)),"")</f>
        <v/>
      </c>
      <c r="J18" s="578" t="str">
        <f t="array" ref="J18">IF(E18="","",(SUMPRODUCT(((SES!$C$2:$C$7000=E18)*(IF(D15&lt;&gt;"",(SES!$K$2:$K$7000=D15),1)*(SES!$D$2:$D$7000))))))</f>
        <v/>
      </c>
      <c r="K18" s="578" t="str">
        <f t="array" ref="K18">IF(E18="","",(SUMPRODUCT((SES!$C$2:$C$7000=E18)*(IF($D$6&lt;&gt;"",(SES!$K$2:$K$7000=$D$6),1)))))</f>
        <v/>
      </c>
      <c r="L18" s="579" t="str">
        <f t="shared" si="1"/>
        <v/>
      </c>
      <c r="M18" s="580" t="str">
        <f t="shared" si="2"/>
        <v/>
      </c>
      <c r="N18" s="581" t="str">
        <f>IFERROR(INDEX(DA!O:O,MATCH(E18,DA!H:H,0)),"")</f>
        <v/>
      </c>
    </row>
    <row r="19" spans="1:14" ht="16.5" thickTop="1" thickBot="1" x14ac:dyDescent="0.3">
      <c r="A19" t="s">
        <v>1445</v>
      </c>
      <c r="C19" s="570"/>
      <c r="D19" s="571"/>
      <c r="E19" s="571"/>
      <c r="F19" s="571"/>
      <c r="G19" s="571"/>
      <c r="H19" s="571"/>
      <c r="I19" s="572">
        <f>SUM(I9:I18)</f>
        <v>300000</v>
      </c>
      <c r="J19" s="572">
        <f>SUM(J9:J18)</f>
        <v>26034.600000000002</v>
      </c>
      <c r="K19" s="572"/>
      <c r="L19" s="573">
        <f>SUM(L9:L18)</f>
        <v>-273965.40000000002</v>
      </c>
      <c r="M19" s="574">
        <f>IFERROR(J19/I19,"")</f>
        <v>8.6782000000000012E-2</v>
      </c>
      <c r="N19" s="575"/>
    </row>
    <row r="20" spans="1:14" x14ac:dyDescent="0.25">
      <c r="A20" t="s">
        <v>16</v>
      </c>
      <c r="I20" s="559"/>
      <c r="J20" s="559"/>
      <c r="K20" s="559"/>
      <c r="L20" s="558"/>
    </row>
    <row r="21" spans="1:14" x14ac:dyDescent="0.25">
      <c r="A21" t="s">
        <v>2378</v>
      </c>
    </row>
    <row r="22" spans="1:14" x14ac:dyDescent="0.25">
      <c r="A22" t="s">
        <v>24</v>
      </c>
    </row>
    <row r="23" spans="1:14" x14ac:dyDescent="0.25">
      <c r="A23" t="s">
        <v>101</v>
      </c>
      <c r="C23" t="s">
        <v>2642</v>
      </c>
      <c r="D23" t="s">
        <v>2666</v>
      </c>
      <c r="E23" t="s">
        <v>2661</v>
      </c>
      <c r="F23" t="s">
        <v>2662</v>
      </c>
      <c r="G23" t="s">
        <v>2006</v>
      </c>
      <c r="H23" s="556" t="s">
        <v>2646</v>
      </c>
      <c r="I23" t="s">
        <v>2663</v>
      </c>
    </row>
    <row r="24" spans="1:14" x14ac:dyDescent="0.25">
      <c r="A24" t="s">
        <v>103</v>
      </c>
      <c r="C24" s="590" t="str">
        <f>$D$5</f>
        <v>CHÂTEAU D'EAU
EDEN</v>
      </c>
      <c r="D24" s="590">
        <f>IF(ISNUMBER(SEARCH("5000",E9)),E9,"")</f>
        <v>5000019243</v>
      </c>
      <c r="E24" s="590">
        <f t="array" aca="1" ref="E24" ca="1">IF(C24&lt;&gt;"",INDEX(SES!E:E,SMALL(IF(SES!A:A=D5,ROW(SES!E:E),""),COUNTIF('Stage 1_Overview'!$E$24:E24,E24))),"")</f>
        <v>0</v>
      </c>
      <c r="F24" s="593" t="str">
        <f ca="1">IFERROR(INDEX(#REF!,MATCH('Stage 1_Overview'!E24,#REF!,0)),"")</f>
        <v/>
      </c>
      <c r="H24" s="592" t="str">
        <f ca="1">IFERROR(G24-F24,"")</f>
        <v/>
      </c>
      <c r="I24" s="591" t="str">
        <f ca="1">IFERROR(G24/F24,"")</f>
        <v/>
      </c>
    </row>
    <row r="25" spans="1:14" x14ac:dyDescent="0.25">
      <c r="A25" t="s">
        <v>106</v>
      </c>
      <c r="C25" s="590" t="str">
        <f>$D$5</f>
        <v>CHÂTEAU D'EAU
EDEN</v>
      </c>
      <c r="D25" s="590">
        <f>IF(ISNUMBER(SEARCH("5000",E10)),E10,"")</f>
        <v>5000034685</v>
      </c>
    </row>
    <row r="26" spans="1:14" x14ac:dyDescent="0.25">
      <c r="A26" t="s">
        <v>2066</v>
      </c>
      <c r="C26" s="590" t="str">
        <f>$D$5</f>
        <v>CHÂTEAU D'EAU
EDEN</v>
      </c>
      <c r="D26" s="590" t="str">
        <f>IF(ISNUMBER(SEARCH("5000",E11)),E11,"")</f>
        <v/>
      </c>
      <c r="M26" s="558"/>
    </row>
    <row r="27" spans="1:14" x14ac:dyDescent="0.25">
      <c r="A27" t="s">
        <v>107</v>
      </c>
      <c r="C27" t="str">
        <f t="shared" ref="C27:C32" si="3">IF(LEN(D27)&gt;0,$D$5,"")</f>
        <v/>
      </c>
      <c r="D27" t="str">
        <f t="shared" ref="D27:D32" si="4">E13</f>
        <v/>
      </c>
    </row>
    <row r="28" spans="1:14" x14ac:dyDescent="0.25">
      <c r="A28" t="s">
        <v>113</v>
      </c>
      <c r="C28" t="str">
        <f t="shared" si="3"/>
        <v/>
      </c>
      <c r="D28" t="str">
        <f t="shared" si="4"/>
        <v/>
      </c>
    </row>
    <row r="29" spans="1:14" x14ac:dyDescent="0.25">
      <c r="A29" t="s">
        <v>25</v>
      </c>
      <c r="C29" t="str">
        <f t="shared" si="3"/>
        <v/>
      </c>
      <c r="D29" t="str">
        <f t="shared" si="4"/>
        <v/>
      </c>
    </row>
    <row r="30" spans="1:14" x14ac:dyDescent="0.25">
      <c r="A30" t="s">
        <v>26</v>
      </c>
      <c r="C30" t="str">
        <f t="shared" si="3"/>
        <v/>
      </c>
      <c r="D30" t="str">
        <f t="shared" si="4"/>
        <v/>
      </c>
    </row>
    <row r="31" spans="1:14" x14ac:dyDescent="0.25">
      <c r="A31" t="s">
        <v>28</v>
      </c>
      <c r="C31" t="str">
        <f t="shared" si="3"/>
        <v/>
      </c>
      <c r="D31" t="str">
        <f t="shared" si="4"/>
        <v/>
      </c>
    </row>
    <row r="32" spans="1:14" x14ac:dyDescent="0.25">
      <c r="A32" t="s">
        <v>117</v>
      </c>
      <c r="C32" t="str">
        <f t="shared" si="3"/>
        <v/>
      </c>
      <c r="D32" t="str">
        <f t="shared" si="4"/>
        <v/>
      </c>
    </row>
    <row r="33" spans="1:1" x14ac:dyDescent="0.25">
      <c r="A33" t="s">
        <v>17</v>
      </c>
    </row>
    <row r="45" spans="1:1" x14ac:dyDescent="0.25">
      <c r="A45">
        <v>2016</v>
      </c>
    </row>
    <row r="46" spans="1:1" x14ac:dyDescent="0.25">
      <c r="A46">
        <v>2017</v>
      </c>
    </row>
    <row r="47" spans="1:1" x14ac:dyDescent="0.25">
      <c r="A47">
        <v>2018</v>
      </c>
    </row>
    <row r="48" spans="1:1" x14ac:dyDescent="0.25">
      <c r="A48">
        <v>2019</v>
      </c>
    </row>
    <row r="49" spans="1:1" x14ac:dyDescent="0.25">
      <c r="A49">
        <v>2020</v>
      </c>
    </row>
  </sheetData>
  <dataValidations count="2">
    <dataValidation type="list" allowBlank="1" showInputMessage="1" showErrorMessage="1" sqref="D5">
      <formula1>Fournisseurs</formula1>
    </dataValidation>
    <dataValidation type="list" allowBlank="1" showInputMessage="1" showErrorMessage="1" sqref="D6">
      <formula1>Année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4"/>
  <sheetViews>
    <sheetView zoomScale="115" zoomScaleNormal="115" workbookViewId="0">
      <pane ySplit="1" topLeftCell="A2" activePane="bottomLeft" state="frozen"/>
      <selection pane="bottomLeft" activeCell="N1" sqref="N1:N1048576"/>
    </sheetView>
  </sheetViews>
  <sheetFormatPr baseColWidth="10" defaultRowHeight="15" x14ac:dyDescent="0.25"/>
  <cols>
    <col min="6" max="6" width="13.85546875" customWidth="1"/>
    <col min="9" max="9" width="27" customWidth="1"/>
    <col min="10" max="10" width="16.5703125" customWidth="1"/>
    <col min="11" max="11" width="11.5703125" customWidth="1"/>
    <col min="12" max="12" width="10.28515625" customWidth="1"/>
    <col min="13" max="13" width="12.7109375" customWidth="1"/>
    <col min="14" max="14" width="36.85546875" customWidth="1"/>
  </cols>
  <sheetData>
    <row r="1" spans="1:18" ht="27" x14ac:dyDescent="0.25">
      <c r="A1" s="309"/>
      <c r="B1" s="309"/>
      <c r="C1" s="509" t="s">
        <v>0</v>
      </c>
      <c r="D1" s="510" t="s">
        <v>2373</v>
      </c>
      <c r="E1" s="310"/>
      <c r="F1" s="509"/>
      <c r="G1" s="509"/>
      <c r="H1" s="509" t="s">
        <v>1</v>
      </c>
      <c r="I1" s="509" t="s">
        <v>2</v>
      </c>
      <c r="J1" s="509" t="s">
        <v>3</v>
      </c>
      <c r="K1" s="510" t="s">
        <v>2374</v>
      </c>
      <c r="L1" s="509" t="s">
        <v>18</v>
      </c>
      <c r="M1" s="509" t="s">
        <v>29</v>
      </c>
      <c r="N1" s="509"/>
      <c r="O1" s="509" t="s">
        <v>4</v>
      </c>
      <c r="P1" s="509" t="s">
        <v>30</v>
      </c>
      <c r="Q1" s="509" t="s">
        <v>31</v>
      </c>
      <c r="R1" s="509" t="s">
        <v>32</v>
      </c>
    </row>
    <row r="2" spans="1:18" ht="31.5" customHeight="1" x14ac:dyDescent="0.25">
      <c r="A2" s="14"/>
      <c r="B2" s="14"/>
      <c r="C2" s="21">
        <v>11498497</v>
      </c>
      <c r="D2" s="545">
        <v>300000</v>
      </c>
      <c r="E2" s="514"/>
      <c r="F2" s="21"/>
      <c r="G2" s="21"/>
      <c r="H2" s="21">
        <v>1212884</v>
      </c>
      <c r="I2" s="18" t="s">
        <v>2424</v>
      </c>
      <c r="J2" s="21" t="s">
        <v>2423</v>
      </c>
      <c r="K2" s="545">
        <v>300000</v>
      </c>
      <c r="L2" s="514">
        <v>43174</v>
      </c>
      <c r="M2" s="514">
        <v>43185</v>
      </c>
      <c r="N2" s="21"/>
      <c r="O2" s="21" t="s">
        <v>2425</v>
      </c>
      <c r="P2" s="21"/>
      <c r="Q2" s="21" t="s">
        <v>6</v>
      </c>
      <c r="R2" s="37"/>
    </row>
    <row r="3" spans="1:18" ht="31.5" customHeight="1" x14ac:dyDescent="0.25">
      <c r="A3" s="9"/>
      <c r="B3" s="9"/>
      <c r="C3" s="27">
        <v>11017336</v>
      </c>
      <c r="D3" s="28">
        <v>10100000</v>
      </c>
      <c r="E3" s="29"/>
      <c r="F3" s="27"/>
      <c r="G3" s="27"/>
      <c r="H3" s="13">
        <v>5000021932</v>
      </c>
      <c r="I3" s="460" t="s">
        <v>33</v>
      </c>
      <c r="J3" s="13" t="s">
        <v>34</v>
      </c>
      <c r="K3" s="28">
        <v>10100000</v>
      </c>
      <c r="L3" s="29">
        <v>41456</v>
      </c>
      <c r="M3" s="26">
        <v>43281</v>
      </c>
      <c r="N3" s="27"/>
      <c r="O3" s="27" t="s">
        <v>35</v>
      </c>
      <c r="P3" s="27"/>
      <c r="Q3" s="27" t="s">
        <v>36</v>
      </c>
      <c r="R3" s="37"/>
    </row>
    <row r="4" spans="1:18" x14ac:dyDescent="0.25">
      <c r="A4" s="17"/>
      <c r="B4" s="17"/>
      <c r="C4" s="13">
        <v>11477026</v>
      </c>
      <c r="D4" s="12">
        <v>300000</v>
      </c>
      <c r="E4" s="26"/>
      <c r="F4" s="27"/>
      <c r="G4" s="13"/>
      <c r="H4" s="6">
        <v>5000034743</v>
      </c>
      <c r="I4" s="3" t="s">
        <v>2416</v>
      </c>
      <c r="J4" s="6" t="s">
        <v>134</v>
      </c>
      <c r="K4" s="12">
        <v>300000</v>
      </c>
      <c r="L4" s="26">
        <v>43132</v>
      </c>
      <c r="M4" s="26">
        <v>44227</v>
      </c>
      <c r="N4" s="10"/>
      <c r="O4" s="13"/>
      <c r="P4" s="13"/>
      <c r="Q4" s="10" t="s">
        <v>43</v>
      </c>
      <c r="R4" s="31"/>
    </row>
    <row r="5" spans="1:18" ht="30.75" customHeight="1" x14ac:dyDescent="0.25">
      <c r="A5" s="14"/>
      <c r="B5" s="14"/>
      <c r="C5" s="21">
        <v>10927091</v>
      </c>
      <c r="D5" s="20">
        <v>200000</v>
      </c>
      <c r="E5" s="514"/>
      <c r="F5" s="21"/>
      <c r="G5" s="21"/>
      <c r="H5" s="21">
        <v>5000019243</v>
      </c>
      <c r="I5" s="18" t="s">
        <v>2375</v>
      </c>
      <c r="J5" s="18" t="s">
        <v>39</v>
      </c>
      <c r="K5" s="589">
        <v>200000</v>
      </c>
      <c r="L5" s="514">
        <v>41306</v>
      </c>
      <c r="M5" s="514">
        <v>43131</v>
      </c>
      <c r="N5" s="18"/>
      <c r="O5" s="21" t="s">
        <v>40</v>
      </c>
      <c r="P5" s="21"/>
      <c r="Q5" s="21" t="s">
        <v>41</v>
      </c>
      <c r="R5" s="513"/>
    </row>
    <row r="6" spans="1:18" ht="30.75" customHeight="1" x14ac:dyDescent="0.25">
      <c r="A6" s="307"/>
      <c r="B6" s="307"/>
      <c r="C6" s="27">
        <v>11472925</v>
      </c>
      <c r="D6" s="466">
        <v>100000</v>
      </c>
      <c r="E6" s="29"/>
      <c r="F6" s="10"/>
      <c r="G6" s="27"/>
      <c r="H6" s="6">
        <v>5000034685</v>
      </c>
      <c r="I6" s="460" t="s">
        <v>2171</v>
      </c>
      <c r="J6" s="10" t="s">
        <v>39</v>
      </c>
      <c r="K6" s="466">
        <v>100000</v>
      </c>
      <c r="L6" s="29">
        <v>43132</v>
      </c>
      <c r="M6" s="26">
        <v>44957</v>
      </c>
      <c r="N6" s="460"/>
      <c r="O6" s="27" t="s">
        <v>40</v>
      </c>
      <c r="P6" s="27"/>
      <c r="Q6" s="27" t="s">
        <v>41</v>
      </c>
      <c r="R6" s="37"/>
    </row>
    <row r="7" spans="1:18" ht="36.75" customHeight="1" x14ac:dyDescent="0.25">
      <c r="A7" s="10"/>
      <c r="B7" s="10"/>
      <c r="C7" s="10">
        <v>11414544</v>
      </c>
      <c r="D7" s="12">
        <v>23100</v>
      </c>
      <c r="E7" s="11"/>
      <c r="F7" s="10"/>
      <c r="G7" s="10"/>
      <c r="H7" s="10">
        <v>1154615</v>
      </c>
      <c r="I7" s="10" t="s">
        <v>2091</v>
      </c>
      <c r="J7" s="10" t="s">
        <v>42</v>
      </c>
      <c r="K7" s="12">
        <v>23100</v>
      </c>
      <c r="L7" s="11">
        <v>42736</v>
      </c>
      <c r="M7" s="11">
        <v>44196</v>
      </c>
      <c r="N7" s="10"/>
      <c r="O7" s="13" t="s">
        <v>9</v>
      </c>
      <c r="P7" s="13"/>
      <c r="Q7" s="13" t="s">
        <v>43</v>
      </c>
      <c r="R7" s="31" t="s">
        <v>38</v>
      </c>
    </row>
    <row r="8" spans="1:18" ht="42" customHeight="1" x14ac:dyDescent="0.25">
      <c r="A8" s="10"/>
      <c r="B8" s="10"/>
      <c r="C8" s="10">
        <v>11414553</v>
      </c>
      <c r="D8" s="12">
        <v>12500</v>
      </c>
      <c r="E8" s="11"/>
      <c r="F8" s="10"/>
      <c r="G8" s="461"/>
      <c r="H8" s="10">
        <v>1158079</v>
      </c>
      <c r="I8" s="10" t="s">
        <v>2092</v>
      </c>
      <c r="J8" s="10" t="s">
        <v>42</v>
      </c>
      <c r="K8" s="12">
        <v>12500</v>
      </c>
      <c r="L8" s="11">
        <v>42736</v>
      </c>
      <c r="M8" s="11">
        <v>44196</v>
      </c>
      <c r="N8" s="10"/>
      <c r="O8" s="13" t="s">
        <v>14</v>
      </c>
      <c r="P8" s="13"/>
      <c r="Q8" s="13" t="s">
        <v>43</v>
      </c>
      <c r="R8" s="31" t="s">
        <v>38</v>
      </c>
    </row>
    <row r="9" spans="1:18" ht="42" customHeight="1" x14ac:dyDescent="0.25">
      <c r="A9" s="18"/>
      <c r="B9" s="18"/>
      <c r="C9" s="18">
        <v>11496686</v>
      </c>
      <c r="D9" s="20">
        <v>91564</v>
      </c>
      <c r="E9" s="19"/>
      <c r="F9" s="21"/>
      <c r="G9" s="21"/>
      <c r="H9" s="18">
        <v>1212383</v>
      </c>
      <c r="I9" s="18" t="s">
        <v>2322</v>
      </c>
      <c r="J9" s="18" t="s">
        <v>42</v>
      </c>
      <c r="K9" s="20">
        <v>88817.08</v>
      </c>
      <c r="L9" s="19">
        <v>43164</v>
      </c>
      <c r="M9" s="19">
        <v>43193</v>
      </c>
      <c r="N9" s="18"/>
      <c r="O9" s="21" t="s">
        <v>2119</v>
      </c>
      <c r="P9" s="21"/>
      <c r="Q9" s="21" t="s">
        <v>2181</v>
      </c>
      <c r="R9" s="31" t="s">
        <v>38</v>
      </c>
    </row>
    <row r="10" spans="1:18" ht="48.75" customHeight="1" x14ac:dyDescent="0.25">
      <c r="A10" s="13"/>
      <c r="B10" s="13"/>
      <c r="C10" s="13">
        <v>11329079</v>
      </c>
      <c r="D10" s="12" t="s">
        <v>44</v>
      </c>
      <c r="E10" s="26"/>
      <c r="F10" s="13"/>
      <c r="G10" s="13"/>
      <c r="H10" s="35">
        <v>5000030590</v>
      </c>
      <c r="I10" s="10" t="s">
        <v>45</v>
      </c>
      <c r="J10" s="10" t="s">
        <v>15</v>
      </c>
      <c r="K10" s="12" t="s">
        <v>46</v>
      </c>
      <c r="L10" s="26">
        <v>42461</v>
      </c>
      <c r="M10" s="11" t="s">
        <v>47</v>
      </c>
      <c r="N10" s="24"/>
      <c r="O10" s="13" t="s">
        <v>9</v>
      </c>
      <c r="P10" s="13"/>
      <c r="Q10" s="13" t="s">
        <v>37</v>
      </c>
      <c r="R10" s="31" t="s">
        <v>38</v>
      </c>
    </row>
    <row r="11" spans="1:18" ht="47.25" customHeight="1" x14ac:dyDescent="0.25">
      <c r="A11" s="13"/>
      <c r="B11" s="13"/>
      <c r="C11" s="13">
        <v>11329076</v>
      </c>
      <c r="D11" s="12" t="s">
        <v>48</v>
      </c>
      <c r="E11" s="26"/>
      <c r="F11" s="13"/>
      <c r="G11" s="13"/>
      <c r="H11" s="13">
        <v>5000030589</v>
      </c>
      <c r="I11" s="10" t="s">
        <v>49</v>
      </c>
      <c r="J11" s="13" t="s">
        <v>15</v>
      </c>
      <c r="K11" s="12" t="s">
        <v>50</v>
      </c>
      <c r="L11" s="26">
        <v>42461</v>
      </c>
      <c r="M11" s="11" t="s">
        <v>47</v>
      </c>
      <c r="N11" s="24"/>
      <c r="O11" s="13" t="s">
        <v>14</v>
      </c>
      <c r="P11" s="13"/>
      <c r="Q11" s="13" t="s">
        <v>37</v>
      </c>
      <c r="R11" s="31"/>
    </row>
    <row r="12" spans="1:18" ht="19.5" customHeight="1" x14ac:dyDescent="0.25">
      <c r="A12" s="21"/>
      <c r="B12" s="21"/>
      <c r="C12" s="21">
        <v>10975082</v>
      </c>
      <c r="D12" s="20">
        <v>250000</v>
      </c>
      <c r="E12" s="514"/>
      <c r="F12" s="21"/>
      <c r="G12" s="21"/>
      <c r="H12" s="21">
        <v>5000019758</v>
      </c>
      <c r="I12" s="18" t="s">
        <v>51</v>
      </c>
      <c r="J12" s="21" t="s">
        <v>20</v>
      </c>
      <c r="K12" s="20">
        <v>250000</v>
      </c>
      <c r="L12" s="514">
        <v>41334</v>
      </c>
      <c r="M12" s="19">
        <v>43159</v>
      </c>
      <c r="N12" s="542"/>
      <c r="O12" s="18" t="s">
        <v>40</v>
      </c>
      <c r="P12" s="21"/>
      <c r="Q12" s="21" t="s">
        <v>52</v>
      </c>
      <c r="R12" s="513"/>
    </row>
    <row r="13" spans="1:18" ht="19.5" customHeight="1" x14ac:dyDescent="0.25">
      <c r="A13" s="13"/>
      <c r="B13" s="6"/>
      <c r="C13" s="13">
        <v>11481505</v>
      </c>
      <c r="D13" s="12">
        <v>270000</v>
      </c>
      <c r="E13" s="26"/>
      <c r="F13" s="13"/>
      <c r="G13" s="13"/>
      <c r="H13" s="6">
        <v>1217712</v>
      </c>
      <c r="I13" s="10" t="s">
        <v>51</v>
      </c>
      <c r="J13" s="13" t="s">
        <v>20</v>
      </c>
      <c r="K13" s="5">
        <v>270000</v>
      </c>
      <c r="L13" s="26">
        <v>43160</v>
      </c>
      <c r="M13" s="11" t="s">
        <v>2253</v>
      </c>
      <c r="N13" s="24"/>
      <c r="O13" s="10" t="s">
        <v>40</v>
      </c>
      <c r="P13" s="13"/>
      <c r="Q13" s="13" t="s">
        <v>52</v>
      </c>
      <c r="R13" s="31"/>
    </row>
    <row r="14" spans="1:18" ht="22.5" x14ac:dyDescent="0.25">
      <c r="A14" s="21"/>
      <c r="B14" s="21"/>
      <c r="C14" s="21">
        <v>11503508</v>
      </c>
      <c r="D14" s="545">
        <v>5300</v>
      </c>
      <c r="E14" s="514"/>
      <c r="F14" s="21"/>
      <c r="G14" s="21"/>
      <c r="H14" s="21">
        <v>1212670</v>
      </c>
      <c r="I14" s="18" t="s">
        <v>2359</v>
      </c>
      <c r="J14" s="21" t="s">
        <v>55</v>
      </c>
      <c r="K14" s="20">
        <v>5300</v>
      </c>
      <c r="L14" s="514">
        <v>43154</v>
      </c>
      <c r="M14" s="514">
        <v>43193</v>
      </c>
      <c r="N14" s="18"/>
      <c r="O14" s="21" t="s">
        <v>9</v>
      </c>
      <c r="P14" s="21"/>
      <c r="Q14" s="21" t="s">
        <v>2358</v>
      </c>
      <c r="R14" s="464" t="s">
        <v>38</v>
      </c>
    </row>
    <row r="15" spans="1:18" x14ac:dyDescent="0.25">
      <c r="A15" s="6"/>
      <c r="B15" s="6"/>
      <c r="C15" s="6">
        <v>11483468</v>
      </c>
      <c r="D15" s="462">
        <v>20000</v>
      </c>
      <c r="E15" s="463"/>
      <c r="F15" s="6"/>
      <c r="G15" s="6"/>
      <c r="H15" s="6">
        <v>1200197</v>
      </c>
      <c r="I15" s="6" t="s">
        <v>54</v>
      </c>
      <c r="J15" s="6" t="s">
        <v>55</v>
      </c>
      <c r="K15" s="5">
        <v>20000</v>
      </c>
      <c r="L15" s="463">
        <v>43101</v>
      </c>
      <c r="M15" s="463">
        <v>43465</v>
      </c>
      <c r="N15" s="3"/>
      <c r="O15" s="6" t="s">
        <v>9</v>
      </c>
      <c r="P15" s="6"/>
      <c r="Q15" s="6" t="s">
        <v>56</v>
      </c>
      <c r="R15" s="464" t="s">
        <v>38</v>
      </c>
    </row>
    <row r="16" spans="1:18" x14ac:dyDescent="0.25">
      <c r="A16" s="21"/>
      <c r="B16" s="21"/>
      <c r="C16" s="21">
        <v>11431624</v>
      </c>
      <c r="D16" s="545">
        <v>3108</v>
      </c>
      <c r="E16" s="514"/>
      <c r="F16" s="21"/>
      <c r="G16" s="21"/>
      <c r="H16" s="21">
        <v>1165998</v>
      </c>
      <c r="I16" s="21" t="s">
        <v>57</v>
      </c>
      <c r="J16" s="21" t="s">
        <v>55</v>
      </c>
      <c r="K16" s="20">
        <v>3180</v>
      </c>
      <c r="L16" s="514">
        <v>42815</v>
      </c>
      <c r="M16" s="514"/>
      <c r="N16" s="18"/>
      <c r="O16" s="21" t="s">
        <v>9</v>
      </c>
      <c r="P16" s="21"/>
      <c r="Q16" s="21" t="s">
        <v>56</v>
      </c>
      <c r="R16" s="31" t="s">
        <v>38</v>
      </c>
    </row>
    <row r="17" spans="1:18" ht="26.25" customHeight="1" x14ac:dyDescent="0.25">
      <c r="A17" s="10"/>
      <c r="B17" s="465"/>
      <c r="C17" s="10">
        <v>11372790</v>
      </c>
      <c r="D17" s="12">
        <v>3705000</v>
      </c>
      <c r="E17" s="11"/>
      <c r="F17" s="10"/>
      <c r="G17" s="10"/>
      <c r="H17" s="13">
        <v>5000033411</v>
      </c>
      <c r="I17" s="10" t="s">
        <v>58</v>
      </c>
      <c r="J17" s="10" t="s">
        <v>59</v>
      </c>
      <c r="K17" s="12">
        <v>3705000</v>
      </c>
      <c r="L17" s="11">
        <v>42917</v>
      </c>
      <c r="M17" s="11" t="s">
        <v>2128</v>
      </c>
      <c r="N17" s="11"/>
      <c r="O17" s="13" t="s">
        <v>9</v>
      </c>
      <c r="P17" s="13"/>
      <c r="Q17" s="13" t="s">
        <v>67</v>
      </c>
      <c r="R17" s="31" t="s">
        <v>38</v>
      </c>
    </row>
    <row r="18" spans="1:18" ht="26.25" customHeight="1" x14ac:dyDescent="0.25">
      <c r="A18" s="18"/>
      <c r="B18" s="18"/>
      <c r="C18" s="18">
        <v>11500072</v>
      </c>
      <c r="D18" s="20">
        <v>1616</v>
      </c>
      <c r="E18" s="19"/>
      <c r="F18" s="19"/>
      <c r="G18" s="18"/>
      <c r="H18" s="21">
        <v>1213239</v>
      </c>
      <c r="I18" s="18" t="s">
        <v>2356</v>
      </c>
      <c r="J18" s="18" t="s">
        <v>13</v>
      </c>
      <c r="K18" s="20">
        <v>798.4</v>
      </c>
      <c r="L18" s="19">
        <v>43160</v>
      </c>
      <c r="M18" s="19">
        <v>43199</v>
      </c>
      <c r="N18" s="19"/>
      <c r="O18" s="21" t="s">
        <v>2357</v>
      </c>
      <c r="P18" s="21"/>
      <c r="Q18" s="21" t="s">
        <v>2358</v>
      </c>
      <c r="R18" s="31" t="s">
        <v>38</v>
      </c>
    </row>
    <row r="19" spans="1:18" ht="22.5" x14ac:dyDescent="0.25">
      <c r="A19" s="18"/>
      <c r="B19" s="18"/>
      <c r="C19" s="18">
        <v>11427071</v>
      </c>
      <c r="D19" s="20">
        <v>11000</v>
      </c>
      <c r="E19" s="19"/>
      <c r="F19" s="18"/>
      <c r="G19" s="18"/>
      <c r="H19" s="18">
        <v>1165805</v>
      </c>
      <c r="I19" s="18" t="s">
        <v>60</v>
      </c>
      <c r="J19" s="18" t="s">
        <v>61</v>
      </c>
      <c r="K19" s="20">
        <v>11000</v>
      </c>
      <c r="L19" s="19">
        <v>42828</v>
      </c>
      <c r="M19" s="19">
        <v>43189</v>
      </c>
      <c r="N19" s="18"/>
      <c r="O19" s="21" t="s">
        <v>9</v>
      </c>
      <c r="P19" s="21"/>
      <c r="Q19" s="21" t="s">
        <v>6</v>
      </c>
      <c r="R19" s="31" t="s">
        <v>38</v>
      </c>
    </row>
    <row r="20" spans="1:18" ht="22.5" x14ac:dyDescent="0.25">
      <c r="A20" s="3"/>
      <c r="B20" s="3"/>
      <c r="C20" s="3">
        <v>11513396</v>
      </c>
      <c r="D20" s="5">
        <v>11486</v>
      </c>
      <c r="E20" s="4"/>
      <c r="F20" s="3"/>
      <c r="G20" s="3"/>
      <c r="H20" s="3">
        <v>1219644</v>
      </c>
      <c r="I20" s="3" t="s">
        <v>60</v>
      </c>
      <c r="J20" s="3" t="s">
        <v>61</v>
      </c>
      <c r="K20" s="5">
        <v>11486</v>
      </c>
      <c r="L20" s="4" t="s">
        <v>2456</v>
      </c>
      <c r="M20" s="4" t="s">
        <v>2457</v>
      </c>
      <c r="N20" s="3"/>
      <c r="O20" s="6" t="s">
        <v>9</v>
      </c>
      <c r="P20" s="6"/>
      <c r="Q20" s="6" t="s">
        <v>6</v>
      </c>
      <c r="R20" s="31" t="s">
        <v>38</v>
      </c>
    </row>
    <row r="21" spans="1:18" ht="21" customHeight="1" x14ac:dyDescent="0.25">
      <c r="A21" s="18"/>
      <c r="B21" s="18"/>
      <c r="C21" s="18">
        <v>11503505</v>
      </c>
      <c r="D21" s="20">
        <v>4000</v>
      </c>
      <c r="E21" s="19"/>
      <c r="F21" s="18"/>
      <c r="G21" s="18"/>
      <c r="H21" s="18">
        <v>1213791</v>
      </c>
      <c r="I21" s="18" t="s">
        <v>2377</v>
      </c>
      <c r="J21" s="18" t="s">
        <v>61</v>
      </c>
      <c r="K21" s="20">
        <v>3142.2</v>
      </c>
      <c r="L21" s="19">
        <v>43164</v>
      </c>
      <c r="M21" s="19">
        <v>43196</v>
      </c>
      <c r="N21" s="18"/>
      <c r="O21" s="21" t="s">
        <v>9</v>
      </c>
      <c r="P21" s="21"/>
      <c r="Q21" s="21" t="s">
        <v>2358</v>
      </c>
      <c r="R21" s="31" t="s">
        <v>38</v>
      </c>
    </row>
    <row r="22" spans="1:18" ht="22.5" x14ac:dyDescent="0.25">
      <c r="A22" s="18"/>
      <c r="B22" s="18"/>
      <c r="C22" s="18">
        <v>11427073</v>
      </c>
      <c r="D22" s="20">
        <v>7500</v>
      </c>
      <c r="E22" s="19"/>
      <c r="F22" s="18"/>
      <c r="G22" s="18"/>
      <c r="H22" s="18">
        <v>1165812</v>
      </c>
      <c r="I22" s="18" t="s">
        <v>60</v>
      </c>
      <c r="J22" s="18" t="s">
        <v>61</v>
      </c>
      <c r="K22" s="20">
        <v>7500</v>
      </c>
      <c r="L22" s="19">
        <v>42828</v>
      </c>
      <c r="M22" s="19">
        <v>43189</v>
      </c>
      <c r="N22" s="18"/>
      <c r="O22" s="21" t="s">
        <v>14</v>
      </c>
      <c r="P22" s="21"/>
      <c r="Q22" s="21" t="s">
        <v>6</v>
      </c>
      <c r="R22" s="31" t="s">
        <v>38</v>
      </c>
    </row>
    <row r="23" spans="1:18" ht="22.5" x14ac:dyDescent="0.25">
      <c r="A23" s="3"/>
      <c r="B23" s="3"/>
      <c r="C23" s="3">
        <v>11513363</v>
      </c>
      <c r="D23" s="5">
        <v>7717.75</v>
      </c>
      <c r="E23" s="4"/>
      <c r="F23" s="3"/>
      <c r="G23" s="3"/>
      <c r="H23" s="3">
        <v>1219650</v>
      </c>
      <c r="I23" s="3" t="s">
        <v>60</v>
      </c>
      <c r="J23" s="3" t="s">
        <v>61</v>
      </c>
      <c r="K23" s="5">
        <v>7717.75</v>
      </c>
      <c r="L23" s="4">
        <v>43191</v>
      </c>
      <c r="M23" s="4">
        <v>43555</v>
      </c>
      <c r="N23" s="3"/>
      <c r="O23" s="6" t="s">
        <v>14</v>
      </c>
      <c r="P23" s="6"/>
      <c r="Q23" s="6" t="s">
        <v>6</v>
      </c>
      <c r="R23" s="31" t="s">
        <v>38</v>
      </c>
    </row>
    <row r="24" spans="1:18" x14ac:dyDescent="0.25">
      <c r="A24" s="535"/>
      <c r="B24" s="535"/>
      <c r="C24" s="18">
        <v>11530605</v>
      </c>
      <c r="D24" s="20">
        <v>993</v>
      </c>
      <c r="E24" s="19"/>
      <c r="F24" s="18"/>
      <c r="G24" s="18"/>
      <c r="H24" s="18">
        <v>1231194</v>
      </c>
      <c r="I24" s="18" t="s">
        <v>2554</v>
      </c>
      <c r="J24" s="18" t="s">
        <v>61</v>
      </c>
      <c r="K24" s="20">
        <v>993</v>
      </c>
      <c r="L24" s="19" t="s">
        <v>2555</v>
      </c>
      <c r="M24" s="19" t="s">
        <v>2556</v>
      </c>
      <c r="N24" s="18"/>
      <c r="O24" s="21" t="s">
        <v>9</v>
      </c>
      <c r="P24" s="21"/>
      <c r="Q24" s="21" t="s">
        <v>6</v>
      </c>
      <c r="R24" s="513" t="s">
        <v>38</v>
      </c>
    </row>
    <row r="25" spans="1:18" ht="45" x14ac:dyDescent="0.25">
      <c r="A25" s="14"/>
      <c r="B25" s="14"/>
      <c r="C25" s="18" t="s">
        <v>2203</v>
      </c>
      <c r="D25" s="20" t="s">
        <v>2324</v>
      </c>
      <c r="E25" s="514"/>
      <c r="F25" s="21"/>
      <c r="G25" s="21"/>
      <c r="H25" s="21">
        <v>5000018880</v>
      </c>
      <c r="I25" s="21" t="s">
        <v>62</v>
      </c>
      <c r="J25" s="21" t="s">
        <v>63</v>
      </c>
      <c r="K25" s="20" t="s">
        <v>2324</v>
      </c>
      <c r="L25" s="514">
        <v>41275</v>
      </c>
      <c r="M25" s="531" t="s">
        <v>2325</v>
      </c>
      <c r="N25" s="21"/>
      <c r="O25" s="21" t="s">
        <v>40</v>
      </c>
      <c r="P25" s="21"/>
      <c r="Q25" s="21" t="s">
        <v>64</v>
      </c>
      <c r="R25" s="513"/>
    </row>
    <row r="26" spans="1:18" x14ac:dyDescent="0.25">
      <c r="A26" s="13"/>
      <c r="B26" s="13"/>
      <c r="C26" s="13">
        <v>11469377</v>
      </c>
      <c r="D26" s="12">
        <v>1500000</v>
      </c>
      <c r="E26" s="26"/>
      <c r="F26" s="13"/>
      <c r="G26" s="13"/>
      <c r="H26" s="6">
        <v>5000035105</v>
      </c>
      <c r="I26" s="3" t="s">
        <v>2130</v>
      </c>
      <c r="J26" s="6" t="s">
        <v>63</v>
      </c>
      <c r="K26" s="12">
        <v>1500000</v>
      </c>
      <c r="L26" s="26">
        <v>43101</v>
      </c>
      <c r="M26" s="26">
        <v>44926</v>
      </c>
      <c r="N26" s="24"/>
      <c r="O26" s="13"/>
      <c r="P26" s="13"/>
      <c r="Q26" s="13" t="s">
        <v>52</v>
      </c>
      <c r="R26" s="23"/>
    </row>
    <row r="27" spans="1:18" ht="67.5" x14ac:dyDescent="0.25">
      <c r="A27" s="9"/>
      <c r="B27" s="9"/>
      <c r="C27" s="27">
        <v>10913030</v>
      </c>
      <c r="D27" s="511" t="s">
        <v>2376</v>
      </c>
      <c r="E27" s="29"/>
      <c r="F27" s="27"/>
      <c r="G27" s="27"/>
      <c r="H27" s="13">
        <v>807603</v>
      </c>
      <c r="I27" s="27" t="s">
        <v>65</v>
      </c>
      <c r="J27" s="13" t="s">
        <v>66</v>
      </c>
      <c r="K27" s="511" t="s">
        <v>2376</v>
      </c>
      <c r="L27" s="29">
        <v>41365</v>
      </c>
      <c r="M27" s="11" t="s">
        <v>2202</v>
      </c>
      <c r="N27" s="460"/>
      <c r="O27" s="27" t="s">
        <v>9</v>
      </c>
      <c r="P27" s="27"/>
      <c r="Q27" s="27" t="s">
        <v>67</v>
      </c>
      <c r="R27" s="37"/>
    </row>
    <row r="28" spans="1:18" x14ac:dyDescent="0.25">
      <c r="A28" s="7"/>
      <c r="B28" s="7"/>
      <c r="C28" s="10">
        <v>11228876</v>
      </c>
      <c r="D28" s="12">
        <v>1</v>
      </c>
      <c r="E28" s="11"/>
      <c r="F28" s="10"/>
      <c r="G28" s="10"/>
      <c r="H28" s="512"/>
      <c r="I28" s="10" t="s">
        <v>68</v>
      </c>
      <c r="J28" s="10" t="s">
        <v>69</v>
      </c>
      <c r="K28" s="12">
        <v>1</v>
      </c>
      <c r="L28" s="11">
        <v>42371</v>
      </c>
      <c r="M28" s="11">
        <v>43496</v>
      </c>
      <c r="N28" s="10"/>
      <c r="O28" s="13" t="s">
        <v>27</v>
      </c>
      <c r="P28" s="13"/>
      <c r="Q28" s="13" t="s">
        <v>37</v>
      </c>
      <c r="R28" s="31"/>
    </row>
    <row r="29" spans="1:18" ht="33.75" x14ac:dyDescent="0.25">
      <c r="A29" s="15"/>
      <c r="B29" s="15"/>
      <c r="C29" s="10" t="s">
        <v>2204</v>
      </c>
      <c r="D29" s="12">
        <v>15000</v>
      </c>
      <c r="E29" s="11"/>
      <c r="F29" s="10"/>
      <c r="G29" s="10"/>
      <c r="H29" s="508">
        <v>5000026787</v>
      </c>
      <c r="I29" s="10" t="s">
        <v>71</v>
      </c>
      <c r="J29" s="10" t="s">
        <v>72</v>
      </c>
      <c r="K29" s="12" t="s">
        <v>2367</v>
      </c>
      <c r="L29" s="11">
        <v>42005</v>
      </c>
      <c r="M29" s="11" t="s">
        <v>2368</v>
      </c>
      <c r="N29" s="11"/>
      <c r="O29" s="13" t="s">
        <v>27</v>
      </c>
      <c r="P29" s="13"/>
      <c r="Q29" s="13" t="s">
        <v>73</v>
      </c>
      <c r="R29" s="31"/>
    </row>
    <row r="30" spans="1:18" ht="22.5" x14ac:dyDescent="0.25">
      <c r="A30" s="17"/>
      <c r="B30" s="36"/>
      <c r="C30" s="27">
        <v>11372648</v>
      </c>
      <c r="D30" s="32">
        <v>107874</v>
      </c>
      <c r="E30" s="26"/>
      <c r="F30" s="13"/>
      <c r="G30" s="13"/>
      <c r="H30" s="6">
        <v>5000032951</v>
      </c>
      <c r="I30" s="460" t="s">
        <v>74</v>
      </c>
      <c r="J30" s="3" t="s">
        <v>75</v>
      </c>
      <c r="K30" s="32">
        <v>113600</v>
      </c>
      <c r="L30" s="26">
        <v>42826</v>
      </c>
      <c r="M30" s="26">
        <v>44012</v>
      </c>
      <c r="N30" s="13"/>
      <c r="O30" s="13" t="s">
        <v>27</v>
      </c>
      <c r="P30" s="13"/>
      <c r="Q30" s="13" t="s">
        <v>53</v>
      </c>
      <c r="R30" s="31"/>
    </row>
    <row r="31" spans="1:18" x14ac:dyDescent="0.25">
      <c r="A31" s="17"/>
      <c r="B31" s="34"/>
      <c r="C31" s="13">
        <v>11529470</v>
      </c>
      <c r="D31" s="12">
        <v>20000</v>
      </c>
      <c r="E31" s="26"/>
      <c r="F31" s="13"/>
      <c r="G31" s="13"/>
      <c r="H31" s="6">
        <v>11481507</v>
      </c>
      <c r="I31" s="460" t="s">
        <v>2552</v>
      </c>
      <c r="J31" s="6" t="s">
        <v>23</v>
      </c>
      <c r="K31" s="462">
        <v>20000</v>
      </c>
      <c r="L31" s="463">
        <v>43313</v>
      </c>
      <c r="M31" s="463">
        <v>44012</v>
      </c>
      <c r="N31" s="3"/>
      <c r="O31" s="13" t="s">
        <v>9</v>
      </c>
      <c r="P31" s="13"/>
      <c r="Q31" s="10" t="s">
        <v>2455</v>
      </c>
      <c r="R31" s="23"/>
    </row>
    <row r="32" spans="1:18" x14ac:dyDescent="0.25">
      <c r="A32" s="21"/>
      <c r="B32" s="555"/>
      <c r="C32" s="21">
        <v>11366334</v>
      </c>
      <c r="D32" s="20">
        <v>2191.81</v>
      </c>
      <c r="E32" s="514"/>
      <c r="F32" s="21"/>
      <c r="G32" s="21"/>
      <c r="H32" s="21">
        <v>1227723</v>
      </c>
      <c r="I32" s="18" t="s">
        <v>2492</v>
      </c>
      <c r="J32" s="21" t="s">
        <v>23</v>
      </c>
      <c r="K32" s="545">
        <v>2191.81</v>
      </c>
      <c r="L32" s="514">
        <v>43241</v>
      </c>
      <c r="M32" s="514">
        <v>43241</v>
      </c>
      <c r="N32" s="18"/>
      <c r="O32" s="21" t="s">
        <v>9</v>
      </c>
      <c r="P32" s="21"/>
      <c r="Q32" s="18" t="s">
        <v>6</v>
      </c>
      <c r="R32" s="513"/>
    </row>
    <row r="33" spans="1:18" ht="22.5" x14ac:dyDescent="0.25">
      <c r="A33" s="21"/>
      <c r="B33" s="554"/>
      <c r="C33" s="21">
        <v>11366334</v>
      </c>
      <c r="D33" s="20">
        <v>2526.58</v>
      </c>
      <c r="E33" s="514"/>
      <c r="F33" s="21"/>
      <c r="G33" s="21"/>
      <c r="H33" s="21">
        <v>1227656</v>
      </c>
      <c r="I33" s="18" t="s">
        <v>2493</v>
      </c>
      <c r="J33" s="21" t="s">
        <v>23</v>
      </c>
      <c r="K33" s="545">
        <v>2526.58</v>
      </c>
      <c r="L33" s="514">
        <v>43241</v>
      </c>
      <c r="M33" s="514">
        <v>43241</v>
      </c>
      <c r="N33" s="18"/>
      <c r="O33" s="21" t="s">
        <v>14</v>
      </c>
      <c r="P33" s="21"/>
      <c r="Q33" s="18" t="s">
        <v>6</v>
      </c>
      <c r="R33" s="513"/>
    </row>
    <row r="34" spans="1:18" ht="22.5" x14ac:dyDescent="0.25">
      <c r="A34" s="17"/>
      <c r="B34" s="34"/>
      <c r="C34" s="13">
        <v>11366334</v>
      </c>
      <c r="D34" s="507" t="s">
        <v>2369</v>
      </c>
      <c r="E34" s="26"/>
      <c r="F34" s="13"/>
      <c r="G34" s="13"/>
      <c r="H34" s="6">
        <v>5000032770</v>
      </c>
      <c r="I34" s="460" t="s">
        <v>22</v>
      </c>
      <c r="J34" s="6" t="s">
        <v>23</v>
      </c>
      <c r="K34" s="32">
        <v>3500000</v>
      </c>
      <c r="L34" s="26">
        <v>42826</v>
      </c>
      <c r="M34" s="26">
        <v>44012</v>
      </c>
      <c r="N34" s="10"/>
      <c r="O34" s="13" t="s">
        <v>27</v>
      </c>
      <c r="P34" s="13"/>
      <c r="Q34" s="10" t="s">
        <v>2370</v>
      </c>
      <c r="R34" s="31"/>
    </row>
    <row r="35" spans="1:18" ht="33.75" x14ac:dyDescent="0.25">
      <c r="A35" s="21"/>
      <c r="B35" s="21"/>
      <c r="C35" s="21">
        <v>11498496</v>
      </c>
      <c r="D35" s="545">
        <v>3960</v>
      </c>
      <c r="E35" s="514"/>
      <c r="F35" s="21"/>
      <c r="G35" s="21"/>
      <c r="H35" s="18">
        <v>1209787</v>
      </c>
      <c r="I35" s="18" t="s">
        <v>2426</v>
      </c>
      <c r="J35" s="21" t="s">
        <v>1445</v>
      </c>
      <c r="K35" s="20">
        <v>3960</v>
      </c>
      <c r="L35" s="514">
        <v>43143</v>
      </c>
      <c r="M35" s="514">
        <v>43159</v>
      </c>
      <c r="N35" s="18"/>
      <c r="O35" s="21" t="s">
        <v>9</v>
      </c>
      <c r="P35" s="21"/>
      <c r="Q35" s="18" t="s">
        <v>2427</v>
      </c>
      <c r="R35" s="513" t="s">
        <v>38</v>
      </c>
    </row>
    <row r="36" spans="1:18" ht="22.5" x14ac:dyDescent="0.25">
      <c r="A36" s="17"/>
      <c r="B36" s="17"/>
      <c r="C36" s="13">
        <v>11417869</v>
      </c>
      <c r="D36" s="32">
        <v>2100</v>
      </c>
      <c r="E36" s="26"/>
      <c r="F36" s="13"/>
      <c r="G36" s="13"/>
      <c r="H36" s="3">
        <v>1163075</v>
      </c>
      <c r="I36" s="10" t="s">
        <v>2278</v>
      </c>
      <c r="J36" s="13" t="s">
        <v>76</v>
      </c>
      <c r="K36" s="12" t="s">
        <v>2371</v>
      </c>
      <c r="L36" s="26">
        <v>42736</v>
      </c>
      <c r="M36" s="26">
        <v>44196</v>
      </c>
      <c r="N36" s="10"/>
      <c r="O36" s="13" t="s">
        <v>9</v>
      </c>
      <c r="P36" s="13"/>
      <c r="Q36" s="10" t="s">
        <v>2372</v>
      </c>
      <c r="R36" s="31" t="s">
        <v>38</v>
      </c>
    </row>
    <row r="37" spans="1:18" ht="22.5" x14ac:dyDescent="0.25">
      <c r="A37" s="17"/>
      <c r="B37" s="17"/>
      <c r="C37" s="13">
        <v>11417872</v>
      </c>
      <c r="D37" s="32">
        <v>2100</v>
      </c>
      <c r="E37" s="26"/>
      <c r="F37" s="13"/>
      <c r="G37" s="13"/>
      <c r="H37" s="3">
        <v>1163080</v>
      </c>
      <c r="I37" s="10" t="s">
        <v>2279</v>
      </c>
      <c r="J37" s="13" t="s">
        <v>76</v>
      </c>
      <c r="K37" s="12" t="s">
        <v>2371</v>
      </c>
      <c r="L37" s="26">
        <v>42736</v>
      </c>
      <c r="M37" s="26">
        <v>44196</v>
      </c>
      <c r="N37" s="10"/>
      <c r="O37" s="13" t="s">
        <v>14</v>
      </c>
      <c r="P37" s="13"/>
      <c r="Q37" s="10" t="s">
        <v>2372</v>
      </c>
      <c r="R37" s="31" t="s">
        <v>38</v>
      </c>
    </row>
    <row r="38" spans="1:18" ht="22.5" x14ac:dyDescent="0.25">
      <c r="A38" s="10"/>
      <c r="B38" s="10"/>
      <c r="C38" s="10">
        <v>11377211</v>
      </c>
      <c r="D38" s="12">
        <v>9000</v>
      </c>
      <c r="E38" s="11"/>
      <c r="F38" s="10"/>
      <c r="G38" s="10"/>
      <c r="H38" s="10" t="s">
        <v>2255</v>
      </c>
      <c r="I38" s="24" t="s">
        <v>77</v>
      </c>
      <c r="J38" s="10" t="s">
        <v>78</v>
      </c>
      <c r="K38" s="12">
        <v>7875</v>
      </c>
      <c r="L38" s="11">
        <v>42581</v>
      </c>
      <c r="M38" s="11">
        <v>43675</v>
      </c>
      <c r="N38" s="10"/>
      <c r="O38" s="13" t="s">
        <v>9</v>
      </c>
      <c r="P38" s="13"/>
      <c r="Q38" s="13" t="s">
        <v>79</v>
      </c>
      <c r="R38" s="13" t="s">
        <v>38</v>
      </c>
    </row>
    <row r="39" spans="1:18" ht="33.75" x14ac:dyDescent="0.25">
      <c r="A39" s="10"/>
      <c r="B39" s="10"/>
      <c r="C39" s="10">
        <v>11377221</v>
      </c>
      <c r="D39" s="12">
        <v>4500</v>
      </c>
      <c r="E39" s="11"/>
      <c r="F39" s="10"/>
      <c r="G39" s="10"/>
      <c r="H39" s="13">
        <v>1133352</v>
      </c>
      <c r="I39" s="24" t="s">
        <v>80</v>
      </c>
      <c r="J39" s="10" t="s">
        <v>78</v>
      </c>
      <c r="K39" s="12">
        <v>3937.5</v>
      </c>
      <c r="L39" s="11">
        <v>42581</v>
      </c>
      <c r="M39" s="11">
        <v>43675</v>
      </c>
      <c r="N39" s="10"/>
      <c r="O39" s="13" t="s">
        <v>14</v>
      </c>
      <c r="P39" s="13"/>
      <c r="Q39" s="13" t="s">
        <v>79</v>
      </c>
      <c r="R39" s="13" t="s">
        <v>38</v>
      </c>
    </row>
    <row r="40" spans="1:18" ht="25.5" customHeight="1" x14ac:dyDescent="0.25">
      <c r="A40" s="15"/>
      <c r="B40" s="15"/>
      <c r="C40" s="10">
        <v>11454883</v>
      </c>
      <c r="D40" s="507" t="s">
        <v>2365</v>
      </c>
      <c r="E40" s="11"/>
      <c r="F40" s="10"/>
      <c r="G40" s="10"/>
      <c r="H40" s="3">
        <v>1194732</v>
      </c>
      <c r="I40" s="10" t="s">
        <v>84</v>
      </c>
      <c r="J40" s="10" t="s">
        <v>82</v>
      </c>
      <c r="K40" s="12">
        <v>190000</v>
      </c>
      <c r="L40" s="11" t="s">
        <v>2083</v>
      </c>
      <c r="M40" s="11">
        <v>44561</v>
      </c>
      <c r="N40" s="10"/>
      <c r="O40" s="10" t="s">
        <v>14</v>
      </c>
      <c r="P40" s="10"/>
      <c r="Q40" s="13" t="s">
        <v>83</v>
      </c>
      <c r="R40" s="31" t="s">
        <v>38</v>
      </c>
    </row>
    <row r="41" spans="1:18" ht="22.5" x14ac:dyDescent="0.25">
      <c r="A41" s="15"/>
      <c r="B41" s="15"/>
      <c r="C41" s="10">
        <v>11454829</v>
      </c>
      <c r="D41" s="12" t="s">
        <v>2366</v>
      </c>
      <c r="E41" s="11"/>
      <c r="F41" s="10"/>
      <c r="G41" s="10"/>
      <c r="H41" s="3">
        <v>1181910</v>
      </c>
      <c r="I41" s="10" t="s">
        <v>81</v>
      </c>
      <c r="J41" s="10" t="s">
        <v>82</v>
      </c>
      <c r="K41" s="12">
        <v>495000</v>
      </c>
      <c r="L41" s="11" t="s">
        <v>2083</v>
      </c>
      <c r="M41" s="11">
        <v>44561</v>
      </c>
      <c r="N41" s="10"/>
      <c r="O41" s="10" t="s">
        <v>9</v>
      </c>
      <c r="P41" s="10"/>
      <c r="Q41" s="13" t="s">
        <v>83</v>
      </c>
      <c r="R41" s="31" t="s">
        <v>38</v>
      </c>
    </row>
    <row r="42" spans="1:18" x14ac:dyDescent="0.25">
      <c r="A42" s="8"/>
      <c r="B42" s="8"/>
      <c r="C42" s="13">
        <v>10758167</v>
      </c>
      <c r="D42" s="32">
        <v>25000</v>
      </c>
      <c r="E42" s="26"/>
      <c r="F42" s="13"/>
      <c r="G42" s="13"/>
      <c r="H42" s="13">
        <v>617562</v>
      </c>
      <c r="I42" s="13" t="s">
        <v>85</v>
      </c>
      <c r="J42" s="13" t="s">
        <v>86</v>
      </c>
      <c r="K42" s="32">
        <v>25000</v>
      </c>
      <c r="L42" s="26">
        <v>40696</v>
      </c>
      <c r="M42" s="26">
        <v>44196</v>
      </c>
      <c r="N42" s="13"/>
      <c r="O42" s="13" t="s">
        <v>9</v>
      </c>
      <c r="P42" s="13"/>
      <c r="Q42" s="13" t="s">
        <v>53</v>
      </c>
      <c r="R42" s="31"/>
    </row>
    <row r="43" spans="1:18" ht="22.5" x14ac:dyDescent="0.25">
      <c r="A43" s="8"/>
      <c r="B43" s="8"/>
      <c r="C43" s="13">
        <v>11144638</v>
      </c>
      <c r="D43" s="32">
        <v>80000</v>
      </c>
      <c r="E43" s="26"/>
      <c r="F43" s="13"/>
      <c r="G43" s="13"/>
      <c r="H43" s="13">
        <v>973857</v>
      </c>
      <c r="I43" s="10" t="s">
        <v>87</v>
      </c>
      <c r="J43" s="10" t="s">
        <v>86</v>
      </c>
      <c r="K43" s="32">
        <v>80000</v>
      </c>
      <c r="L43" s="26" t="s">
        <v>88</v>
      </c>
      <c r="M43" s="26" t="s">
        <v>89</v>
      </c>
      <c r="N43" s="13"/>
      <c r="O43" s="13" t="s">
        <v>9</v>
      </c>
      <c r="P43" s="13"/>
      <c r="Q43" s="13" t="s">
        <v>90</v>
      </c>
      <c r="R43" s="31"/>
    </row>
    <row r="44" spans="1:18" ht="22.5" x14ac:dyDescent="0.25">
      <c r="A44" s="8"/>
      <c r="B44" s="8"/>
      <c r="C44" s="13">
        <v>11144641</v>
      </c>
      <c r="D44" s="32">
        <v>40000</v>
      </c>
      <c r="E44" s="26"/>
      <c r="F44" s="13"/>
      <c r="G44" s="13"/>
      <c r="H44" s="13">
        <v>982576</v>
      </c>
      <c r="I44" s="10" t="s">
        <v>91</v>
      </c>
      <c r="J44" s="10" t="s">
        <v>86</v>
      </c>
      <c r="K44" s="32">
        <v>40000</v>
      </c>
      <c r="L44" s="26" t="s">
        <v>88</v>
      </c>
      <c r="M44" s="26" t="s">
        <v>89</v>
      </c>
      <c r="N44" s="13"/>
      <c r="O44" s="13" t="s">
        <v>14</v>
      </c>
      <c r="P44" s="13"/>
      <c r="Q44" s="13" t="s">
        <v>90</v>
      </c>
      <c r="R44" s="31"/>
    </row>
    <row r="45" spans="1:18" ht="22.5" x14ac:dyDescent="0.25">
      <c r="A45" s="7"/>
      <c r="B45" s="7"/>
      <c r="C45" s="10">
        <v>11220263</v>
      </c>
      <c r="D45" s="12" t="s">
        <v>2361</v>
      </c>
      <c r="E45" s="11"/>
      <c r="F45" s="10"/>
      <c r="G45" s="10"/>
      <c r="H45" s="10">
        <v>1008757</v>
      </c>
      <c r="I45" s="10" t="s">
        <v>92</v>
      </c>
      <c r="J45" s="10" t="s">
        <v>93</v>
      </c>
      <c r="K45" s="12" t="s">
        <v>2362</v>
      </c>
      <c r="L45" s="11">
        <v>42005</v>
      </c>
      <c r="M45" s="11" t="s">
        <v>2363</v>
      </c>
      <c r="N45" s="10"/>
      <c r="O45" s="10" t="s">
        <v>27</v>
      </c>
      <c r="P45" s="10"/>
      <c r="Q45" s="13" t="s">
        <v>52</v>
      </c>
      <c r="R45" s="31" t="s">
        <v>94</v>
      </c>
    </row>
    <row r="46" spans="1:18" ht="22.5" x14ac:dyDescent="0.25">
      <c r="A46" s="7"/>
      <c r="B46" s="7"/>
      <c r="C46" s="10">
        <v>11468489</v>
      </c>
      <c r="D46" s="12" t="s">
        <v>2364</v>
      </c>
      <c r="E46" s="11"/>
      <c r="F46" s="10"/>
      <c r="G46" s="10"/>
      <c r="H46" s="3">
        <v>1202640</v>
      </c>
      <c r="I46" s="3" t="s">
        <v>2254</v>
      </c>
      <c r="J46" s="10" t="s">
        <v>2277</v>
      </c>
      <c r="K46" s="12">
        <v>15000</v>
      </c>
      <c r="L46" s="11" t="s">
        <v>2252</v>
      </c>
      <c r="M46" s="11" t="s">
        <v>2247</v>
      </c>
      <c r="N46" s="10"/>
      <c r="O46" s="10" t="s">
        <v>9</v>
      </c>
      <c r="P46" s="10"/>
      <c r="Q46" s="13" t="s">
        <v>52</v>
      </c>
      <c r="R46" s="31" t="s">
        <v>94</v>
      </c>
    </row>
    <row r="47" spans="1:18" x14ac:dyDescent="0.25">
      <c r="A47" s="7"/>
      <c r="B47" s="7"/>
      <c r="C47" s="10">
        <v>11249764</v>
      </c>
      <c r="D47" s="12">
        <v>237000</v>
      </c>
      <c r="E47" s="11"/>
      <c r="F47" s="10"/>
      <c r="G47" s="10"/>
      <c r="H47" s="10">
        <v>1036685</v>
      </c>
      <c r="I47" s="10" t="s">
        <v>95</v>
      </c>
      <c r="J47" s="10" t="s">
        <v>93</v>
      </c>
      <c r="K47" s="12">
        <v>237000</v>
      </c>
      <c r="L47" s="11">
        <v>42036</v>
      </c>
      <c r="M47" s="11">
        <v>43889</v>
      </c>
      <c r="N47" s="10"/>
      <c r="O47" s="10" t="s">
        <v>27</v>
      </c>
      <c r="P47" s="10"/>
      <c r="Q47" s="13" t="s">
        <v>52</v>
      </c>
      <c r="R47" s="31" t="s">
        <v>94</v>
      </c>
    </row>
    <row r="48" spans="1:18" ht="22.5" x14ac:dyDescent="0.25">
      <c r="A48" s="10"/>
      <c r="B48" s="10"/>
      <c r="C48" s="10">
        <v>11356847</v>
      </c>
      <c r="D48" s="12">
        <v>12635</v>
      </c>
      <c r="E48" s="11"/>
      <c r="F48" s="10"/>
      <c r="G48" s="10"/>
      <c r="H48" s="30">
        <v>5000031973</v>
      </c>
      <c r="I48" s="10" t="s">
        <v>96</v>
      </c>
      <c r="J48" s="10" t="s">
        <v>16</v>
      </c>
      <c r="K48" s="12">
        <v>12635</v>
      </c>
      <c r="L48" s="11" t="s">
        <v>97</v>
      </c>
      <c r="M48" s="11" t="s">
        <v>98</v>
      </c>
      <c r="N48" s="10"/>
      <c r="O48" s="13" t="s">
        <v>9</v>
      </c>
      <c r="P48" s="13"/>
      <c r="Q48" s="13" t="s">
        <v>43</v>
      </c>
      <c r="R48" s="31" t="s">
        <v>38</v>
      </c>
    </row>
    <row r="49" spans="1:18" x14ac:dyDescent="0.25">
      <c r="A49" s="546"/>
      <c r="B49" s="546"/>
      <c r="C49" s="546">
        <v>11500253</v>
      </c>
      <c r="D49" s="547">
        <v>4000</v>
      </c>
      <c r="E49" s="548"/>
      <c r="F49" s="546"/>
      <c r="G49" s="546"/>
      <c r="H49" s="549">
        <v>1216146</v>
      </c>
      <c r="I49" s="546" t="s">
        <v>2449</v>
      </c>
      <c r="J49" s="546" t="s">
        <v>2378</v>
      </c>
      <c r="K49" s="547">
        <v>510</v>
      </c>
      <c r="L49" s="548" t="s">
        <v>2450</v>
      </c>
      <c r="M49" s="548" t="s">
        <v>2450</v>
      </c>
      <c r="N49" s="546"/>
      <c r="O49" s="549" t="s">
        <v>9</v>
      </c>
      <c r="P49" s="549"/>
      <c r="Q49" s="549" t="s">
        <v>2451</v>
      </c>
      <c r="R49" s="31" t="s">
        <v>38</v>
      </c>
    </row>
    <row r="50" spans="1:18" x14ac:dyDescent="0.25">
      <c r="A50" s="546"/>
      <c r="B50" s="546"/>
      <c r="C50" s="546">
        <v>11356801</v>
      </c>
      <c r="D50" s="547">
        <v>18000</v>
      </c>
      <c r="E50" s="548"/>
      <c r="F50" s="546"/>
      <c r="G50" s="546"/>
      <c r="H50" s="549">
        <v>5000031992</v>
      </c>
      <c r="I50" s="546" t="s">
        <v>99</v>
      </c>
      <c r="J50" s="546" t="s">
        <v>24</v>
      </c>
      <c r="K50" s="547">
        <v>18000</v>
      </c>
      <c r="L50" s="548">
        <v>42370</v>
      </c>
      <c r="M50" s="548">
        <v>44196</v>
      </c>
      <c r="N50" s="546"/>
      <c r="O50" s="549" t="s">
        <v>9</v>
      </c>
      <c r="P50" s="549"/>
      <c r="Q50" s="549" t="s">
        <v>6</v>
      </c>
      <c r="R50" s="550" t="s">
        <v>38</v>
      </c>
    </row>
    <row r="51" spans="1:18" ht="22.5" x14ac:dyDescent="0.25">
      <c r="A51" s="10"/>
      <c r="B51" s="441"/>
      <c r="C51" s="10">
        <v>10764706</v>
      </c>
      <c r="D51" s="12">
        <v>50000</v>
      </c>
      <c r="E51" s="11"/>
      <c r="F51" s="10"/>
      <c r="G51" s="10"/>
      <c r="H51" s="10">
        <v>664527</v>
      </c>
      <c r="I51" s="10" t="s">
        <v>100</v>
      </c>
      <c r="J51" s="10" t="s">
        <v>101</v>
      </c>
      <c r="K51" s="12">
        <v>50000</v>
      </c>
      <c r="L51" s="11">
        <v>40909</v>
      </c>
      <c r="M51" s="467" t="s">
        <v>2360</v>
      </c>
      <c r="N51" s="10"/>
      <c r="O51" s="13" t="s">
        <v>27</v>
      </c>
      <c r="P51" s="13"/>
      <c r="Q51" s="13" t="s">
        <v>53</v>
      </c>
      <c r="R51" s="31"/>
    </row>
    <row r="52" spans="1:18" x14ac:dyDescent="0.25">
      <c r="A52" s="13"/>
      <c r="B52" s="13"/>
      <c r="C52" s="13">
        <v>11325377</v>
      </c>
      <c r="D52" s="32">
        <v>450000</v>
      </c>
      <c r="E52" s="26"/>
      <c r="F52" s="13"/>
      <c r="G52" s="13"/>
      <c r="H52" s="13">
        <v>5000030561</v>
      </c>
      <c r="I52" s="13" t="s">
        <v>102</v>
      </c>
      <c r="J52" s="13" t="s">
        <v>103</v>
      </c>
      <c r="K52" s="32">
        <v>450000</v>
      </c>
      <c r="L52" s="26">
        <v>42461</v>
      </c>
      <c r="M52" s="26">
        <v>43496</v>
      </c>
      <c r="N52" s="13"/>
      <c r="O52" s="13" t="s">
        <v>9</v>
      </c>
      <c r="P52" s="13"/>
      <c r="Q52" s="13" t="s">
        <v>104</v>
      </c>
      <c r="R52" s="31"/>
    </row>
    <row r="53" spans="1:18" x14ac:dyDescent="0.25">
      <c r="A53" s="13"/>
      <c r="B53" s="34"/>
      <c r="C53" s="13">
        <v>11366077</v>
      </c>
      <c r="D53" s="32">
        <v>1190000</v>
      </c>
      <c r="E53" s="26"/>
      <c r="F53" s="13"/>
      <c r="G53" s="13"/>
      <c r="H53" s="6">
        <v>5000032747</v>
      </c>
      <c r="I53" s="460" t="s">
        <v>105</v>
      </c>
      <c r="J53" s="6" t="s">
        <v>106</v>
      </c>
      <c r="K53" s="32">
        <v>1190000</v>
      </c>
      <c r="L53" s="26">
        <v>42826</v>
      </c>
      <c r="M53" s="26">
        <v>44012</v>
      </c>
      <c r="N53" s="13"/>
      <c r="O53" s="13" t="s">
        <v>27</v>
      </c>
      <c r="P53" s="13"/>
      <c r="Q53" s="13" t="s">
        <v>53</v>
      </c>
      <c r="R53" s="31"/>
    </row>
    <row r="54" spans="1:18" ht="22.5" x14ac:dyDescent="0.25">
      <c r="A54" s="13"/>
      <c r="B54" s="34"/>
      <c r="C54" s="13">
        <v>11453576</v>
      </c>
      <c r="D54" s="32">
        <v>22200</v>
      </c>
      <c r="E54" s="26"/>
      <c r="F54" s="13"/>
      <c r="G54" s="13"/>
      <c r="H54" s="6">
        <v>1180556</v>
      </c>
      <c r="I54" s="460" t="s">
        <v>2065</v>
      </c>
      <c r="J54" s="6" t="s">
        <v>2066</v>
      </c>
      <c r="K54" s="32">
        <v>20050</v>
      </c>
      <c r="L54" s="26">
        <v>42948</v>
      </c>
      <c r="M54" s="26">
        <v>44773</v>
      </c>
      <c r="N54" s="13"/>
      <c r="O54" s="13" t="s">
        <v>9</v>
      </c>
      <c r="P54" s="13"/>
      <c r="Q54" s="13" t="s">
        <v>53</v>
      </c>
      <c r="R54" s="31"/>
    </row>
    <row r="55" spans="1:18" ht="22.5" x14ac:dyDescent="0.25">
      <c r="A55" s="13"/>
      <c r="B55" s="13"/>
      <c r="C55" s="13">
        <v>11417794</v>
      </c>
      <c r="D55" s="32">
        <v>23000</v>
      </c>
      <c r="E55" s="505"/>
      <c r="F55" s="13"/>
      <c r="G55" s="13"/>
      <c r="H55" s="13">
        <v>1157324</v>
      </c>
      <c r="I55" s="10" t="s">
        <v>110</v>
      </c>
      <c r="J55" s="13" t="s">
        <v>107</v>
      </c>
      <c r="K55" s="32">
        <v>23000</v>
      </c>
      <c r="L55" s="26">
        <v>42736</v>
      </c>
      <c r="M55" s="26">
        <v>44196</v>
      </c>
      <c r="N55" s="506"/>
      <c r="O55" s="13" t="s">
        <v>9</v>
      </c>
      <c r="P55" s="506"/>
      <c r="Q55" s="13" t="s">
        <v>43</v>
      </c>
      <c r="R55" s="13" t="s">
        <v>108</v>
      </c>
    </row>
    <row r="56" spans="1:18" ht="22.5" x14ac:dyDescent="0.25">
      <c r="A56" s="13"/>
      <c r="B56" s="13"/>
      <c r="C56" s="13">
        <v>11417795</v>
      </c>
      <c r="D56" s="32">
        <v>15000</v>
      </c>
      <c r="E56" s="26"/>
      <c r="F56" s="13"/>
      <c r="G56" s="13"/>
      <c r="H56" s="13">
        <v>1157275</v>
      </c>
      <c r="I56" s="10" t="s">
        <v>110</v>
      </c>
      <c r="J56" s="13" t="s">
        <v>107</v>
      </c>
      <c r="K56" s="32">
        <v>15000</v>
      </c>
      <c r="L56" s="26">
        <v>42736</v>
      </c>
      <c r="M56" s="26">
        <v>44196</v>
      </c>
      <c r="N56" s="13"/>
      <c r="O56" s="13" t="s">
        <v>14</v>
      </c>
      <c r="P56" s="13"/>
      <c r="Q56" s="13" t="s">
        <v>43</v>
      </c>
      <c r="R56" s="31" t="s">
        <v>38</v>
      </c>
    </row>
    <row r="57" spans="1:18" ht="22.5" x14ac:dyDescent="0.25">
      <c r="A57" s="10"/>
      <c r="B57" s="10"/>
      <c r="C57" s="10">
        <v>11198629</v>
      </c>
      <c r="D57" s="12" t="s">
        <v>111</v>
      </c>
      <c r="E57" s="11"/>
      <c r="F57" s="10"/>
      <c r="G57" s="10"/>
      <c r="H57" s="10">
        <v>5000026276</v>
      </c>
      <c r="I57" s="10" t="s">
        <v>112</v>
      </c>
      <c r="J57" s="10" t="s">
        <v>113</v>
      </c>
      <c r="K57" s="12" t="s">
        <v>111</v>
      </c>
      <c r="L57" s="11">
        <v>41852</v>
      </c>
      <c r="M57" s="11">
        <v>45107</v>
      </c>
      <c r="N57" s="10"/>
      <c r="O57" s="13" t="s">
        <v>9</v>
      </c>
      <c r="P57" s="13"/>
      <c r="Q57" s="13" t="s">
        <v>37</v>
      </c>
      <c r="R57" s="31" t="s">
        <v>38</v>
      </c>
    </row>
    <row r="58" spans="1:18" ht="22.5" x14ac:dyDescent="0.25">
      <c r="A58" s="13"/>
      <c r="B58" s="544"/>
      <c r="C58" s="27">
        <v>11372964</v>
      </c>
      <c r="D58" s="32">
        <v>1826682</v>
      </c>
      <c r="E58" s="26"/>
      <c r="F58" s="13"/>
      <c r="G58" s="13"/>
      <c r="H58" s="6">
        <v>5000032613</v>
      </c>
      <c r="I58" s="460" t="s">
        <v>2251</v>
      </c>
      <c r="J58" s="6" t="s">
        <v>25</v>
      </c>
      <c r="K58" s="32">
        <v>1826682</v>
      </c>
      <c r="L58" s="26">
        <v>42826</v>
      </c>
      <c r="M58" s="26">
        <v>44012</v>
      </c>
      <c r="N58" s="13"/>
      <c r="O58" s="13" t="s">
        <v>27</v>
      </c>
      <c r="P58" s="13"/>
      <c r="Q58" s="27" t="s">
        <v>53</v>
      </c>
      <c r="R58" s="31"/>
    </row>
    <row r="59" spans="1:18" ht="22.5" x14ac:dyDescent="0.25">
      <c r="A59" s="549"/>
      <c r="B59" s="551"/>
      <c r="C59" s="549">
        <v>11482173</v>
      </c>
      <c r="D59" s="552">
        <v>21995</v>
      </c>
      <c r="E59" s="553"/>
      <c r="F59" s="549"/>
      <c r="G59" s="549"/>
      <c r="H59" s="549">
        <v>1199866</v>
      </c>
      <c r="I59" s="546" t="s">
        <v>2250</v>
      </c>
      <c r="J59" s="549" t="s">
        <v>25</v>
      </c>
      <c r="K59" s="552">
        <v>21995</v>
      </c>
      <c r="L59" s="553">
        <v>43092</v>
      </c>
      <c r="M59" s="553">
        <v>43103</v>
      </c>
      <c r="N59" s="549"/>
      <c r="O59" s="549" t="s">
        <v>9</v>
      </c>
      <c r="P59" s="549"/>
      <c r="Q59" s="549" t="s">
        <v>53</v>
      </c>
      <c r="R59" s="550"/>
    </row>
    <row r="60" spans="1:18" ht="22.5" x14ac:dyDescent="0.25">
      <c r="A60" s="13"/>
      <c r="B60" s="543"/>
      <c r="C60" s="27">
        <v>11527232</v>
      </c>
      <c r="D60" s="32">
        <v>803.2</v>
      </c>
      <c r="E60" s="26"/>
      <c r="F60" s="13"/>
      <c r="G60" s="13"/>
      <c r="H60" s="6">
        <v>1228681</v>
      </c>
      <c r="I60" s="460" t="s">
        <v>2553</v>
      </c>
      <c r="J60" s="6" t="s">
        <v>25</v>
      </c>
      <c r="K60" s="32">
        <v>803.2</v>
      </c>
      <c r="L60" s="26">
        <v>43276</v>
      </c>
      <c r="M60" s="26">
        <v>43278</v>
      </c>
      <c r="N60" s="13"/>
      <c r="O60" s="13" t="s">
        <v>9</v>
      </c>
      <c r="P60" s="13"/>
      <c r="Q60" s="27" t="s">
        <v>53</v>
      </c>
      <c r="R60" s="31"/>
    </row>
    <row r="61" spans="1:18" x14ac:dyDescent="0.25">
      <c r="A61" s="13"/>
      <c r="B61" s="13"/>
      <c r="C61" s="13">
        <v>11468801</v>
      </c>
      <c r="D61" s="12">
        <v>125000</v>
      </c>
      <c r="E61" s="26"/>
      <c r="F61" s="13"/>
      <c r="G61" s="13"/>
      <c r="H61" s="6">
        <v>1196012</v>
      </c>
      <c r="I61" s="10" t="s">
        <v>2205</v>
      </c>
      <c r="J61" s="13" t="s">
        <v>26</v>
      </c>
      <c r="K61" s="12">
        <v>90765</v>
      </c>
      <c r="L61" s="26">
        <v>43101</v>
      </c>
      <c r="M61" s="26">
        <v>44926</v>
      </c>
      <c r="N61" s="10"/>
      <c r="O61" s="27" t="s">
        <v>40</v>
      </c>
      <c r="P61" s="13"/>
      <c r="Q61" s="10" t="s">
        <v>43</v>
      </c>
      <c r="R61" s="31"/>
    </row>
    <row r="62" spans="1:18" ht="22.5" x14ac:dyDescent="0.25">
      <c r="A62" s="13"/>
      <c r="B62" s="34"/>
      <c r="C62" s="27">
        <v>11372788</v>
      </c>
      <c r="D62" s="32">
        <v>838500</v>
      </c>
      <c r="E62" s="26"/>
      <c r="F62" s="13"/>
      <c r="G62" s="13"/>
      <c r="H62" s="6">
        <v>5000033074</v>
      </c>
      <c r="I62" s="460" t="s">
        <v>114</v>
      </c>
      <c r="J62" s="6" t="s">
        <v>28</v>
      </c>
      <c r="K62" s="32">
        <v>838500</v>
      </c>
      <c r="L62" s="26">
        <v>42826</v>
      </c>
      <c r="M62" s="26">
        <v>44012</v>
      </c>
      <c r="N62" s="13"/>
      <c r="O62" s="13" t="s">
        <v>27</v>
      </c>
      <c r="P62" s="13"/>
      <c r="Q62" s="27" t="s">
        <v>43</v>
      </c>
      <c r="R62" s="31"/>
    </row>
    <row r="63" spans="1:18" ht="22.5" x14ac:dyDescent="0.25">
      <c r="A63" s="13"/>
      <c r="B63" s="36"/>
      <c r="C63" s="27">
        <v>11373107</v>
      </c>
      <c r="D63" s="32">
        <v>2976000</v>
      </c>
      <c r="E63" s="26"/>
      <c r="F63" s="13"/>
      <c r="G63" s="13"/>
      <c r="H63" s="6">
        <v>5000033042</v>
      </c>
      <c r="I63" s="460" t="s">
        <v>115</v>
      </c>
      <c r="J63" s="6" t="s">
        <v>28</v>
      </c>
      <c r="K63" s="32">
        <v>2976000</v>
      </c>
      <c r="L63" s="26">
        <v>42826</v>
      </c>
      <c r="M63" s="26">
        <v>44012</v>
      </c>
      <c r="N63" s="13"/>
      <c r="O63" s="13" t="s">
        <v>27</v>
      </c>
      <c r="P63" s="13"/>
      <c r="Q63" s="504" t="s">
        <v>43</v>
      </c>
      <c r="R63" s="31"/>
    </row>
    <row r="64" spans="1:18" ht="22.5" x14ac:dyDescent="0.25">
      <c r="A64" s="13"/>
      <c r="B64" s="36"/>
      <c r="C64" s="27">
        <v>11513114</v>
      </c>
      <c r="D64" s="32">
        <v>191200</v>
      </c>
      <c r="E64" s="26"/>
      <c r="F64" s="13"/>
      <c r="G64" s="13"/>
      <c r="H64" s="6">
        <v>1223851</v>
      </c>
      <c r="I64" s="3" t="s">
        <v>2454</v>
      </c>
      <c r="J64" s="6" t="s">
        <v>28</v>
      </c>
      <c r="K64" s="462">
        <v>191200</v>
      </c>
      <c r="L64" s="463" t="s">
        <v>2475</v>
      </c>
      <c r="M64" s="463" t="s">
        <v>2128</v>
      </c>
      <c r="N64" s="13"/>
      <c r="O64" s="13" t="s">
        <v>9</v>
      </c>
      <c r="P64" s="13"/>
      <c r="Q64" s="504" t="s">
        <v>2455</v>
      </c>
      <c r="R64" s="31"/>
    </row>
    <row r="65" spans="1:18" ht="22.5" x14ac:dyDescent="0.25">
      <c r="A65" s="17"/>
      <c r="B65" s="36"/>
      <c r="C65" s="534">
        <v>11518411</v>
      </c>
      <c r="D65" s="540" t="s">
        <v>2516</v>
      </c>
      <c r="E65" s="22"/>
      <c r="F65" s="17"/>
      <c r="G65" s="17"/>
      <c r="H65" s="537"/>
      <c r="I65" s="535" t="s">
        <v>2514</v>
      </c>
      <c r="J65" s="530" t="s">
        <v>28</v>
      </c>
      <c r="K65" s="538"/>
      <c r="L65" s="539"/>
      <c r="M65" s="539"/>
      <c r="N65" s="17"/>
      <c r="O65" s="17" t="s">
        <v>2119</v>
      </c>
      <c r="P65" s="17"/>
      <c r="Q65" s="536" t="s">
        <v>2515</v>
      </c>
      <c r="R65" s="23"/>
    </row>
    <row r="66" spans="1:18" ht="33.75" x14ac:dyDescent="0.25">
      <c r="A66" s="27"/>
      <c r="B66" s="27"/>
      <c r="C66" s="27">
        <v>11222873</v>
      </c>
      <c r="D66" s="28">
        <v>6000</v>
      </c>
      <c r="E66" s="29"/>
      <c r="F66" s="27"/>
      <c r="G66" s="27"/>
      <c r="H66" s="13">
        <v>5000026922</v>
      </c>
      <c r="I66" s="27" t="s">
        <v>116</v>
      </c>
      <c r="J66" s="13" t="s">
        <v>117</v>
      </c>
      <c r="K66" s="28">
        <v>6000</v>
      </c>
      <c r="L66" s="29">
        <v>42005</v>
      </c>
      <c r="M66" s="11" t="s">
        <v>2323</v>
      </c>
      <c r="N66" s="460"/>
      <c r="O66" s="27" t="s">
        <v>27</v>
      </c>
      <c r="P66" s="27"/>
      <c r="Q66" s="27" t="s">
        <v>73</v>
      </c>
      <c r="R66" s="37"/>
    </row>
    <row r="67" spans="1:18" ht="22.5" x14ac:dyDescent="0.25">
      <c r="A67" s="549"/>
      <c r="B67" s="549"/>
      <c r="C67" s="549">
        <v>11507647</v>
      </c>
      <c r="D67" s="552">
        <v>75000</v>
      </c>
      <c r="E67" s="553"/>
      <c r="F67" s="549"/>
      <c r="G67" s="549"/>
      <c r="H67" s="549">
        <v>1218603</v>
      </c>
      <c r="I67" s="546" t="s">
        <v>2390</v>
      </c>
      <c r="J67" s="549" t="s">
        <v>17</v>
      </c>
      <c r="K67" s="552">
        <v>74096.070000000007</v>
      </c>
      <c r="L67" s="553">
        <v>43208</v>
      </c>
      <c r="M67" s="548">
        <v>43208</v>
      </c>
      <c r="N67" s="546"/>
      <c r="O67" s="549" t="s">
        <v>2119</v>
      </c>
      <c r="P67" s="549"/>
      <c r="Q67" s="549" t="s">
        <v>2391</v>
      </c>
      <c r="R67" s="37"/>
    </row>
    <row r="68" spans="1:18" ht="22.5" x14ac:dyDescent="0.25">
      <c r="A68" s="13"/>
      <c r="B68" s="13"/>
      <c r="C68" s="13">
        <v>11468803</v>
      </c>
      <c r="D68" s="12">
        <v>50000</v>
      </c>
      <c r="E68" s="26"/>
      <c r="F68" s="13"/>
      <c r="G68" s="13"/>
      <c r="H68" s="6">
        <v>1195396</v>
      </c>
      <c r="I68" s="3" t="s">
        <v>2448</v>
      </c>
      <c r="J68" s="13" t="s">
        <v>17</v>
      </c>
      <c r="K68" s="12">
        <v>50000</v>
      </c>
      <c r="L68" s="26">
        <v>43101</v>
      </c>
      <c r="M68" s="26">
        <v>44926</v>
      </c>
      <c r="N68" s="10"/>
      <c r="O68" s="13"/>
      <c r="P68" s="13"/>
      <c r="Q68" s="525" t="s">
        <v>2436</v>
      </c>
      <c r="R68" s="23"/>
    </row>
    <row r="69" spans="1:18" ht="33.75" x14ac:dyDescent="0.25">
      <c r="A69" s="17"/>
      <c r="B69" s="17"/>
      <c r="C69" s="17">
        <v>11481507</v>
      </c>
      <c r="D69" s="16">
        <v>11350000</v>
      </c>
      <c r="E69" s="22"/>
      <c r="F69" s="17"/>
      <c r="G69" s="17"/>
      <c r="H69" s="33"/>
      <c r="I69" s="451" t="s">
        <v>118</v>
      </c>
      <c r="J69" s="33"/>
      <c r="K69" s="16"/>
      <c r="L69" s="22">
        <v>43382</v>
      </c>
      <c r="M69" s="22">
        <v>45207</v>
      </c>
      <c r="N69" s="25"/>
      <c r="O69" s="17" t="s">
        <v>19</v>
      </c>
      <c r="P69" s="17"/>
      <c r="Q69" s="17" t="s">
        <v>36</v>
      </c>
      <c r="R69" s="23"/>
    </row>
    <row r="70" spans="1:18" x14ac:dyDescent="0.25">
      <c r="A70" s="17"/>
      <c r="B70" s="17"/>
      <c r="C70" s="17">
        <v>11543223</v>
      </c>
      <c r="D70" s="16">
        <v>3550</v>
      </c>
      <c r="E70" s="22"/>
      <c r="F70" s="17"/>
      <c r="G70" s="17"/>
      <c r="H70" s="33"/>
      <c r="I70" s="451" t="s">
        <v>2618</v>
      </c>
      <c r="J70" s="33"/>
      <c r="K70" s="16"/>
      <c r="L70" s="22" t="s">
        <v>2619</v>
      </c>
      <c r="M70" s="22" t="s">
        <v>2619</v>
      </c>
      <c r="N70" s="25"/>
      <c r="O70" s="17" t="s">
        <v>9</v>
      </c>
      <c r="P70" s="17"/>
      <c r="Q70" s="17" t="s">
        <v>2358</v>
      </c>
      <c r="R70" s="23"/>
    </row>
    <row r="71" spans="1:18" ht="22.5" x14ac:dyDescent="0.25">
      <c r="A71" s="17"/>
      <c r="B71" s="17"/>
      <c r="C71" s="17">
        <v>11543374</v>
      </c>
      <c r="D71" s="16">
        <v>9305.4</v>
      </c>
      <c r="E71" s="22"/>
      <c r="F71" s="17"/>
      <c r="G71" s="17"/>
      <c r="H71" s="33"/>
      <c r="I71" s="451" t="s">
        <v>2620</v>
      </c>
      <c r="J71" s="33"/>
      <c r="K71" s="16"/>
      <c r="L71" s="22" t="s">
        <v>2619</v>
      </c>
      <c r="M71" s="22" t="s">
        <v>2619</v>
      </c>
      <c r="N71" s="25"/>
      <c r="O71" s="17" t="s">
        <v>2119</v>
      </c>
      <c r="P71" s="17"/>
      <c r="Q71" s="17" t="s">
        <v>2621</v>
      </c>
      <c r="R71" s="23"/>
    </row>
    <row r="72" spans="1:18" ht="22.5" x14ac:dyDescent="0.25">
      <c r="A72" s="17"/>
      <c r="B72" s="17"/>
      <c r="C72" s="557" t="s">
        <v>2634</v>
      </c>
      <c r="D72" s="16">
        <v>2993.22</v>
      </c>
      <c r="E72" s="22"/>
      <c r="F72" s="17"/>
      <c r="G72" s="17"/>
      <c r="H72" s="33"/>
      <c r="I72" s="451" t="s">
        <v>2622</v>
      </c>
      <c r="J72" s="33"/>
      <c r="K72" s="16"/>
      <c r="L72" s="22" t="s">
        <v>2623</v>
      </c>
      <c r="M72" s="22" t="s">
        <v>2623</v>
      </c>
      <c r="N72" s="25"/>
      <c r="O72" s="17" t="s">
        <v>9</v>
      </c>
      <c r="P72" s="17"/>
      <c r="Q72" s="17" t="s">
        <v>43</v>
      </c>
      <c r="R72" s="23"/>
    </row>
    <row r="73" spans="1:18" ht="22.5" x14ac:dyDescent="0.25">
      <c r="C73" s="17">
        <v>11544936</v>
      </c>
      <c r="D73" s="16">
        <v>11498.53</v>
      </c>
      <c r="E73" s="427"/>
      <c r="F73" s="17"/>
      <c r="G73" s="17"/>
      <c r="H73" s="33"/>
      <c r="I73" s="451" t="s">
        <v>2635</v>
      </c>
      <c r="J73" s="33"/>
      <c r="K73" s="16"/>
      <c r="L73" s="22" t="s">
        <v>2637</v>
      </c>
      <c r="M73" s="22" t="s">
        <v>2638</v>
      </c>
      <c r="N73" s="528"/>
      <c r="O73" s="17" t="s">
        <v>2119</v>
      </c>
      <c r="P73" s="528"/>
      <c r="Q73" s="427" t="s">
        <v>2636</v>
      </c>
      <c r="R73" s="528"/>
    </row>
    <row r="74" spans="1:18" x14ac:dyDescent="0.25">
      <c r="C74" s="17">
        <v>11545779</v>
      </c>
      <c r="D74" s="16">
        <v>988.5</v>
      </c>
      <c r="E74" s="427"/>
      <c r="F74" s="17"/>
      <c r="G74" s="17"/>
      <c r="H74" s="33"/>
      <c r="I74" s="451" t="s">
        <v>2639</v>
      </c>
      <c r="J74" s="33"/>
      <c r="K74" s="528"/>
      <c r="L74" s="22" t="s">
        <v>2640</v>
      </c>
      <c r="M74" s="22" t="s">
        <v>2640</v>
      </c>
      <c r="N74" s="528"/>
      <c r="O74" s="17" t="s">
        <v>9</v>
      </c>
      <c r="P74" s="528"/>
      <c r="Q74" s="426" t="s">
        <v>6</v>
      </c>
      <c r="R74" s="528"/>
    </row>
  </sheetData>
  <autoFilter ref="A1:R74"/>
  <pageMargins left="0.70866141732283472" right="0.70866141732283472" top="0.74803149606299213" bottom="0.74803149606299213" header="0.31496062992125984" footer="0.31496062992125984"/>
  <pageSetup paperSize="8" scale="80" fitToWidth="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R2890"/>
  <sheetViews>
    <sheetView zoomScaleNormal="100" workbookViewId="0">
      <pane ySplit="1" topLeftCell="A2" activePane="bottomLeft" state="frozen"/>
      <selection pane="bottomLeft" activeCell="A205" sqref="A205"/>
    </sheetView>
  </sheetViews>
  <sheetFormatPr baseColWidth="10" defaultRowHeight="15" x14ac:dyDescent="0.25"/>
  <cols>
    <col min="1" max="1" width="32.28515625" bestFit="1" customWidth="1"/>
    <col min="2" max="2" width="20.7109375" bestFit="1" customWidth="1"/>
    <col min="3" max="3" width="15.85546875" style="586" bestFit="1" customWidth="1"/>
    <col min="4" max="4" width="14.5703125" customWidth="1"/>
    <col min="5" max="5" width="16.42578125" bestFit="1" customWidth="1"/>
    <col min="6" max="6" width="30.42578125" customWidth="1"/>
    <col min="7" max="7" width="11.140625" bestFit="1" customWidth="1"/>
    <col min="8" max="8" width="12.7109375" customWidth="1"/>
    <col min="9" max="9" width="11.5703125" customWidth="1"/>
    <col min="10" max="10" width="12.140625" bestFit="1" customWidth="1"/>
    <col min="11" max="11" width="15.85546875" style="586" bestFit="1" customWidth="1"/>
    <col min="12" max="12" width="56.7109375" bestFit="1" customWidth="1"/>
  </cols>
  <sheetData>
    <row r="1" spans="1:13" ht="38.25" x14ac:dyDescent="0.25">
      <c r="A1" s="311" t="s">
        <v>119</v>
      </c>
      <c r="B1" s="311"/>
      <c r="C1" s="583" t="s">
        <v>2652</v>
      </c>
      <c r="D1" s="312" t="s">
        <v>120</v>
      </c>
      <c r="E1" s="311" t="s">
        <v>2667</v>
      </c>
      <c r="F1" s="311" t="s">
        <v>121</v>
      </c>
      <c r="G1" s="313" t="s">
        <v>122</v>
      </c>
      <c r="H1" s="313" t="s">
        <v>123</v>
      </c>
      <c r="I1" s="313" t="s">
        <v>124</v>
      </c>
      <c r="J1" s="311" t="s">
        <v>125</v>
      </c>
      <c r="K1" s="583" t="s">
        <v>2653</v>
      </c>
      <c r="L1" s="114" t="s">
        <v>126</v>
      </c>
      <c r="M1" s="281"/>
    </row>
    <row r="2" spans="1:13" hidden="1" x14ac:dyDescent="0.25">
      <c r="A2" s="62" t="s">
        <v>127</v>
      </c>
      <c r="B2" s="62" t="s">
        <v>128</v>
      </c>
      <c r="C2" s="584">
        <v>995101</v>
      </c>
      <c r="D2" s="63">
        <v>49000</v>
      </c>
      <c r="E2" s="62">
        <v>995101</v>
      </c>
      <c r="F2" s="62">
        <v>1002457893</v>
      </c>
      <c r="G2" s="223">
        <v>41955</v>
      </c>
      <c r="H2" s="223">
        <v>41961</v>
      </c>
      <c r="I2" s="223">
        <v>41963</v>
      </c>
      <c r="J2" s="64">
        <v>41968</v>
      </c>
      <c r="K2" s="584">
        <f>YEAR(J2)</f>
        <v>2014</v>
      </c>
      <c r="L2" s="115"/>
      <c r="M2" s="115"/>
    </row>
    <row r="3" spans="1:13" hidden="1" x14ac:dyDescent="0.25">
      <c r="A3" s="62" t="s">
        <v>127</v>
      </c>
      <c r="B3" s="62" t="s">
        <v>129</v>
      </c>
      <c r="C3" s="584">
        <v>995101</v>
      </c>
      <c r="D3" s="63">
        <v>98000</v>
      </c>
      <c r="E3" s="62">
        <v>995101</v>
      </c>
      <c r="F3" s="62">
        <v>1002509446</v>
      </c>
      <c r="G3" s="223">
        <v>41971</v>
      </c>
      <c r="H3" s="223" t="s">
        <v>130</v>
      </c>
      <c r="I3" s="223">
        <v>42024</v>
      </c>
      <c r="J3" s="64">
        <v>42024</v>
      </c>
      <c r="K3" s="584">
        <f t="shared" ref="K3:K66" si="0">YEAR(J3)</f>
        <v>2015</v>
      </c>
      <c r="L3" s="116" t="s">
        <v>9</v>
      </c>
      <c r="M3" s="115"/>
    </row>
    <row r="4" spans="1:13" hidden="1" x14ac:dyDescent="0.25">
      <c r="A4" s="62" t="s">
        <v>127</v>
      </c>
      <c r="B4" s="62" t="s">
        <v>131</v>
      </c>
      <c r="C4" s="584">
        <v>995101</v>
      </c>
      <c r="D4" s="63">
        <v>98000</v>
      </c>
      <c r="E4" s="62">
        <v>995101</v>
      </c>
      <c r="F4" s="62">
        <v>1002509442</v>
      </c>
      <c r="G4" s="223">
        <v>42004</v>
      </c>
      <c r="H4" s="223">
        <v>42019</v>
      </c>
      <c r="I4" s="223">
        <v>42024</v>
      </c>
      <c r="J4" s="64">
        <v>42024</v>
      </c>
      <c r="K4" s="584">
        <f t="shared" si="0"/>
        <v>2015</v>
      </c>
      <c r="L4" s="116" t="s">
        <v>9</v>
      </c>
      <c r="M4" s="115"/>
    </row>
    <row r="5" spans="1:13" hidden="1" x14ac:dyDescent="0.25">
      <c r="A5" s="220" t="s">
        <v>127</v>
      </c>
      <c r="B5" s="220" t="s">
        <v>132</v>
      </c>
      <c r="C5" s="584">
        <v>1076850</v>
      </c>
      <c r="D5" s="221">
        <v>65000</v>
      </c>
      <c r="E5" s="220">
        <v>1076850</v>
      </c>
      <c r="F5" s="220">
        <v>1002814889</v>
      </c>
      <c r="G5" s="224">
        <v>42307</v>
      </c>
      <c r="H5" s="224">
        <v>42326</v>
      </c>
      <c r="I5" s="224">
        <v>42332</v>
      </c>
      <c r="J5" s="222">
        <v>42335</v>
      </c>
      <c r="K5" s="584">
        <f t="shared" si="0"/>
        <v>2015</v>
      </c>
      <c r="L5" s="119" t="s">
        <v>9</v>
      </c>
      <c r="M5" s="171"/>
    </row>
    <row r="6" spans="1:13" hidden="1" x14ac:dyDescent="0.25">
      <c r="A6" s="314" t="s">
        <v>127</v>
      </c>
      <c r="B6" s="314" t="s">
        <v>133</v>
      </c>
      <c r="C6" s="584">
        <v>1115928</v>
      </c>
      <c r="D6" s="237">
        <v>65000</v>
      </c>
      <c r="E6" s="314">
        <v>1115928</v>
      </c>
      <c r="F6" s="314">
        <v>1002948953</v>
      </c>
      <c r="G6" s="315">
        <v>42489</v>
      </c>
      <c r="H6" s="315">
        <v>42507</v>
      </c>
      <c r="I6" s="315">
        <v>42508</v>
      </c>
      <c r="J6" s="316">
        <v>42508</v>
      </c>
      <c r="K6" s="584">
        <f t="shared" si="0"/>
        <v>2016</v>
      </c>
      <c r="L6" s="119"/>
      <c r="M6" s="171"/>
    </row>
    <row r="7" spans="1:13" hidden="1" x14ac:dyDescent="0.25">
      <c r="A7" s="520" t="s">
        <v>127</v>
      </c>
      <c r="B7" s="520" t="s">
        <v>2430</v>
      </c>
      <c r="C7" s="584">
        <v>1212884</v>
      </c>
      <c r="D7" s="521">
        <v>90000</v>
      </c>
      <c r="E7" s="520">
        <v>1212884</v>
      </c>
      <c r="F7" s="520">
        <v>1003381538</v>
      </c>
      <c r="G7" s="518">
        <v>43178</v>
      </c>
      <c r="H7" s="518">
        <v>43171</v>
      </c>
      <c r="I7" s="518">
        <v>43181</v>
      </c>
      <c r="J7" s="519">
        <v>43182</v>
      </c>
      <c r="K7" s="584">
        <f t="shared" si="0"/>
        <v>2018</v>
      </c>
      <c r="L7" s="119" t="s">
        <v>9</v>
      </c>
      <c r="M7" s="171"/>
    </row>
    <row r="8" spans="1:13" hidden="1" x14ac:dyDescent="0.25">
      <c r="A8" s="520" t="s">
        <v>127</v>
      </c>
      <c r="B8" s="520" t="s">
        <v>2491</v>
      </c>
      <c r="C8" s="584">
        <v>1212884</v>
      </c>
      <c r="D8" s="521">
        <v>210000</v>
      </c>
      <c r="E8" s="520">
        <v>1212884</v>
      </c>
      <c r="F8" s="520">
        <v>1003419448</v>
      </c>
      <c r="G8" s="518">
        <v>43242</v>
      </c>
      <c r="H8" s="529" t="s">
        <v>8</v>
      </c>
      <c r="I8" s="518">
        <v>43242</v>
      </c>
      <c r="J8" s="519">
        <v>43243</v>
      </c>
      <c r="K8" s="584">
        <f t="shared" si="0"/>
        <v>2018</v>
      </c>
      <c r="L8" s="119" t="s">
        <v>9</v>
      </c>
      <c r="M8" s="171"/>
    </row>
    <row r="9" spans="1:13" ht="15.75" hidden="1" thickTop="1" x14ac:dyDescent="0.25">
      <c r="A9" s="317" t="s">
        <v>134</v>
      </c>
      <c r="B9" s="317">
        <v>21608</v>
      </c>
      <c r="C9" s="584">
        <v>30821592</v>
      </c>
      <c r="D9" s="318">
        <v>1340</v>
      </c>
      <c r="E9" s="317">
        <v>30821592</v>
      </c>
      <c r="F9" s="317">
        <v>1002297130</v>
      </c>
      <c r="G9" s="319">
        <v>41759</v>
      </c>
      <c r="H9" s="320" t="s">
        <v>130</v>
      </c>
      <c r="I9" s="319">
        <v>41807</v>
      </c>
      <c r="J9" s="321">
        <v>41815</v>
      </c>
      <c r="K9" s="584">
        <f t="shared" si="0"/>
        <v>2014</v>
      </c>
      <c r="L9" s="116" t="s">
        <v>9</v>
      </c>
      <c r="M9" s="115"/>
    </row>
    <row r="10" spans="1:13" hidden="1" x14ac:dyDescent="0.25">
      <c r="A10" s="62" t="s">
        <v>134</v>
      </c>
      <c r="B10" s="62">
        <v>22198</v>
      </c>
      <c r="C10" s="584">
        <v>30842029</v>
      </c>
      <c r="D10" s="63">
        <v>26003</v>
      </c>
      <c r="E10" s="62">
        <v>30842029</v>
      </c>
      <c r="F10" s="62">
        <v>1002332958</v>
      </c>
      <c r="G10" s="223">
        <v>41829</v>
      </c>
      <c r="H10" s="223">
        <v>41835</v>
      </c>
      <c r="I10" s="223">
        <v>41845</v>
      </c>
      <c r="J10" s="64">
        <v>41850</v>
      </c>
      <c r="K10" s="584">
        <f t="shared" si="0"/>
        <v>2014</v>
      </c>
      <c r="L10" s="116" t="s">
        <v>135</v>
      </c>
      <c r="M10" s="115"/>
    </row>
    <row r="11" spans="1:13" hidden="1" x14ac:dyDescent="0.25">
      <c r="A11" s="322" t="s">
        <v>134</v>
      </c>
      <c r="B11" s="322">
        <v>23205</v>
      </c>
      <c r="C11" s="584">
        <v>982111</v>
      </c>
      <c r="D11" s="234">
        <v>2025</v>
      </c>
      <c r="E11" s="322">
        <v>982111</v>
      </c>
      <c r="F11" s="322">
        <v>1002462451</v>
      </c>
      <c r="G11" s="323">
        <v>41943</v>
      </c>
      <c r="H11" s="323">
        <v>41956</v>
      </c>
      <c r="I11" s="323">
        <v>41970</v>
      </c>
      <c r="J11" s="250">
        <v>41971</v>
      </c>
      <c r="K11" s="584">
        <f t="shared" si="0"/>
        <v>2014</v>
      </c>
      <c r="L11" s="116" t="s">
        <v>9</v>
      </c>
      <c r="M11" s="115"/>
    </row>
    <row r="12" spans="1:13" hidden="1" x14ac:dyDescent="0.25">
      <c r="A12" s="433" t="s">
        <v>134</v>
      </c>
      <c r="B12" s="433">
        <v>33730</v>
      </c>
      <c r="C12" s="584">
        <v>31172607</v>
      </c>
      <c r="D12" s="434">
        <v>1250</v>
      </c>
      <c r="E12" s="433">
        <v>31172607</v>
      </c>
      <c r="F12" s="433">
        <v>1003396251</v>
      </c>
      <c r="G12" s="527">
        <v>43188</v>
      </c>
      <c r="H12" s="527">
        <v>43195</v>
      </c>
      <c r="I12" s="527">
        <v>43199</v>
      </c>
      <c r="J12" s="435">
        <v>43208</v>
      </c>
      <c r="K12" s="584">
        <f t="shared" si="0"/>
        <v>2018</v>
      </c>
      <c r="L12" s="116" t="s">
        <v>9</v>
      </c>
      <c r="M12" s="115"/>
    </row>
    <row r="13" spans="1:13" hidden="1" x14ac:dyDescent="0.25">
      <c r="A13" s="433" t="s">
        <v>134</v>
      </c>
      <c r="B13" s="433">
        <v>34951</v>
      </c>
      <c r="C13" s="584">
        <v>5000034743</v>
      </c>
      <c r="D13" s="434">
        <v>8660</v>
      </c>
      <c r="E13" s="433">
        <v>31200312</v>
      </c>
      <c r="F13" s="433">
        <v>1003488818</v>
      </c>
      <c r="G13" s="527">
        <v>43308</v>
      </c>
      <c r="H13" s="527">
        <v>43311</v>
      </c>
      <c r="I13" s="527">
        <v>43333</v>
      </c>
      <c r="J13" s="435">
        <v>43354</v>
      </c>
      <c r="K13" s="584">
        <f t="shared" si="0"/>
        <v>2018</v>
      </c>
      <c r="L13" s="116" t="s">
        <v>9</v>
      </c>
      <c r="M13" s="115"/>
    </row>
    <row r="14" spans="1:13" ht="15.75" hidden="1" thickTop="1" x14ac:dyDescent="0.25">
      <c r="A14" s="317" t="s">
        <v>136</v>
      </c>
      <c r="B14" s="317" t="s">
        <v>137</v>
      </c>
      <c r="C14" s="584">
        <v>975627</v>
      </c>
      <c r="D14" s="318">
        <v>15880</v>
      </c>
      <c r="E14" s="317">
        <v>975627</v>
      </c>
      <c r="F14" s="317">
        <v>1002430642</v>
      </c>
      <c r="G14" s="319">
        <v>41901</v>
      </c>
      <c r="H14" s="319">
        <v>41907</v>
      </c>
      <c r="I14" s="319">
        <v>41946</v>
      </c>
      <c r="J14" s="321">
        <v>41947</v>
      </c>
      <c r="K14" s="584">
        <f t="shared" si="0"/>
        <v>2014</v>
      </c>
      <c r="L14" s="116" t="s">
        <v>7</v>
      </c>
      <c r="M14" s="115"/>
    </row>
    <row r="15" spans="1:13" hidden="1" x14ac:dyDescent="0.25">
      <c r="A15" s="62" t="s">
        <v>136</v>
      </c>
      <c r="B15" s="62" t="s">
        <v>138</v>
      </c>
      <c r="C15" s="584">
        <v>982964</v>
      </c>
      <c r="D15" s="63">
        <v>5410</v>
      </c>
      <c r="E15" s="62">
        <v>982964</v>
      </c>
      <c r="F15" s="62">
        <v>1002430632</v>
      </c>
      <c r="G15" s="223">
        <v>41926</v>
      </c>
      <c r="H15" s="223">
        <v>41928</v>
      </c>
      <c r="I15" s="223">
        <v>41941</v>
      </c>
      <c r="J15" s="64">
        <v>41947</v>
      </c>
      <c r="K15" s="584">
        <f t="shared" si="0"/>
        <v>2014</v>
      </c>
      <c r="L15" s="116" t="s">
        <v>7</v>
      </c>
      <c r="M15" s="115"/>
    </row>
    <row r="16" spans="1:13" hidden="1" x14ac:dyDescent="0.25">
      <c r="A16" s="62" t="s">
        <v>136</v>
      </c>
      <c r="B16" s="62" t="s">
        <v>139</v>
      </c>
      <c r="C16" s="584">
        <v>988941</v>
      </c>
      <c r="D16" s="63">
        <v>5410</v>
      </c>
      <c r="E16" s="62">
        <v>988941</v>
      </c>
      <c r="F16" s="62">
        <v>1002452545</v>
      </c>
      <c r="G16" s="223">
        <v>41961</v>
      </c>
      <c r="H16" s="223" t="s">
        <v>130</v>
      </c>
      <c r="I16" s="223">
        <v>41963</v>
      </c>
      <c r="J16" s="64">
        <v>41963</v>
      </c>
      <c r="K16" s="584">
        <f t="shared" si="0"/>
        <v>2014</v>
      </c>
      <c r="L16" s="116" t="s">
        <v>7</v>
      </c>
      <c r="M16" s="115"/>
    </row>
    <row r="17" spans="1:13" hidden="1" x14ac:dyDescent="0.25">
      <c r="A17" s="322" t="s">
        <v>136</v>
      </c>
      <c r="B17" s="322" t="s">
        <v>140</v>
      </c>
      <c r="C17" s="584">
        <v>985372</v>
      </c>
      <c r="D17" s="234">
        <v>4155.1099999999997</v>
      </c>
      <c r="E17" s="322">
        <v>985372</v>
      </c>
      <c r="F17" s="322">
        <v>1002501067</v>
      </c>
      <c r="G17" s="323">
        <v>41971</v>
      </c>
      <c r="H17" s="323">
        <v>41976</v>
      </c>
      <c r="I17" s="323">
        <v>41651</v>
      </c>
      <c r="J17" s="250">
        <v>41652</v>
      </c>
      <c r="K17" s="584">
        <f t="shared" si="0"/>
        <v>2014</v>
      </c>
      <c r="L17" s="116" t="s">
        <v>14</v>
      </c>
      <c r="M17" s="115"/>
    </row>
    <row r="18" spans="1:13" ht="15.75" hidden="1" thickTop="1" x14ac:dyDescent="0.25">
      <c r="A18" s="317" t="s">
        <v>141</v>
      </c>
      <c r="B18" s="324" t="s">
        <v>142</v>
      </c>
      <c r="C18" s="584">
        <v>30780513</v>
      </c>
      <c r="D18" s="318">
        <v>131654</v>
      </c>
      <c r="E18" s="317">
        <v>30780513</v>
      </c>
      <c r="F18" s="325">
        <v>1002196834</v>
      </c>
      <c r="G18" s="321">
        <v>41695</v>
      </c>
      <c r="H18" s="321">
        <v>41698</v>
      </c>
      <c r="I18" s="321">
        <v>41702</v>
      </c>
      <c r="J18" s="321">
        <v>41709</v>
      </c>
      <c r="K18" s="584">
        <f t="shared" si="0"/>
        <v>2014</v>
      </c>
      <c r="L18" s="116" t="s">
        <v>14</v>
      </c>
      <c r="M18" s="115"/>
    </row>
    <row r="19" spans="1:13" hidden="1" x14ac:dyDescent="0.25">
      <c r="A19" s="62" t="s">
        <v>141</v>
      </c>
      <c r="B19" s="225" t="s">
        <v>143</v>
      </c>
      <c r="C19" s="584">
        <v>30780513</v>
      </c>
      <c r="D19" s="63">
        <v>879548.39</v>
      </c>
      <c r="E19" s="62">
        <v>30780513</v>
      </c>
      <c r="F19" s="226">
        <v>1002210326</v>
      </c>
      <c r="G19" s="64">
        <v>41704</v>
      </c>
      <c r="H19" s="64">
        <v>41711</v>
      </c>
      <c r="I19" s="64">
        <v>41716</v>
      </c>
      <c r="J19" s="64">
        <v>41723</v>
      </c>
      <c r="K19" s="584">
        <f t="shared" si="0"/>
        <v>2014</v>
      </c>
      <c r="L19" s="116" t="s">
        <v>14</v>
      </c>
      <c r="M19" s="115"/>
    </row>
    <row r="20" spans="1:13" hidden="1" x14ac:dyDescent="0.25">
      <c r="A20" s="62" t="s">
        <v>141</v>
      </c>
      <c r="B20" s="225" t="s">
        <v>144</v>
      </c>
      <c r="C20" s="584">
        <v>30780513</v>
      </c>
      <c r="D20" s="63">
        <v>1239.17</v>
      </c>
      <c r="E20" s="62">
        <v>30780513</v>
      </c>
      <c r="F20" s="226">
        <v>1002297409</v>
      </c>
      <c r="G20" s="64">
        <v>41773</v>
      </c>
      <c r="H20" s="64">
        <v>41778</v>
      </c>
      <c r="I20" s="64">
        <v>41793</v>
      </c>
      <c r="J20" s="64">
        <v>41815</v>
      </c>
      <c r="K20" s="584">
        <f t="shared" si="0"/>
        <v>2014</v>
      </c>
      <c r="L20" s="116" t="s">
        <v>14</v>
      </c>
      <c r="M20" s="115"/>
    </row>
    <row r="21" spans="1:13" hidden="1" x14ac:dyDescent="0.25">
      <c r="A21" s="62" t="s">
        <v>141</v>
      </c>
      <c r="B21" s="225" t="s">
        <v>145</v>
      </c>
      <c r="C21" s="584">
        <v>30780513</v>
      </c>
      <c r="D21" s="63">
        <v>880722.39</v>
      </c>
      <c r="E21" s="62">
        <v>30780513</v>
      </c>
      <c r="F21" s="226">
        <v>1002297403</v>
      </c>
      <c r="G21" s="64">
        <v>41792</v>
      </c>
      <c r="H21" s="64">
        <v>41795</v>
      </c>
      <c r="I21" s="64">
        <v>41807</v>
      </c>
      <c r="J21" s="64">
        <v>41815</v>
      </c>
      <c r="K21" s="584">
        <f t="shared" si="0"/>
        <v>2014</v>
      </c>
      <c r="L21" s="116" t="s">
        <v>14</v>
      </c>
      <c r="M21" s="115"/>
    </row>
    <row r="22" spans="1:13" hidden="1" x14ac:dyDescent="0.25">
      <c r="A22" s="62" t="s">
        <v>141</v>
      </c>
      <c r="B22" s="225" t="s">
        <v>146</v>
      </c>
      <c r="C22" s="584">
        <v>30780513</v>
      </c>
      <c r="D22" s="63">
        <v>23155.05</v>
      </c>
      <c r="E22" s="62">
        <v>30780513</v>
      </c>
      <c r="F22" s="226">
        <v>1002297409</v>
      </c>
      <c r="G22" s="64">
        <v>41792</v>
      </c>
      <c r="H22" s="64">
        <v>41795</v>
      </c>
      <c r="I22" s="64">
        <v>41807</v>
      </c>
      <c r="J22" s="64">
        <v>41815</v>
      </c>
      <c r="K22" s="584">
        <f t="shared" si="0"/>
        <v>2014</v>
      </c>
      <c r="L22" s="116" t="s">
        <v>14</v>
      </c>
      <c r="M22" s="115"/>
    </row>
    <row r="23" spans="1:13" hidden="1" x14ac:dyDescent="0.25">
      <c r="A23" s="62" t="s">
        <v>141</v>
      </c>
      <c r="B23" s="225" t="s">
        <v>147</v>
      </c>
      <c r="C23" s="584">
        <v>30780513</v>
      </c>
      <c r="D23" s="582">
        <v>-8054.4</v>
      </c>
      <c r="E23" s="62">
        <v>30780513</v>
      </c>
      <c r="F23" s="226" t="s">
        <v>148</v>
      </c>
      <c r="G23" s="64">
        <v>41813</v>
      </c>
      <c r="H23" s="64">
        <v>41815</v>
      </c>
      <c r="I23" s="64">
        <v>41823</v>
      </c>
      <c r="J23" s="64"/>
      <c r="K23" s="584">
        <f t="shared" si="0"/>
        <v>1900</v>
      </c>
      <c r="L23" s="116" t="s">
        <v>14</v>
      </c>
      <c r="M23" s="115"/>
    </row>
    <row r="24" spans="1:13" hidden="1" x14ac:dyDescent="0.25">
      <c r="A24" s="62" t="s">
        <v>141</v>
      </c>
      <c r="B24" s="225" t="s">
        <v>150</v>
      </c>
      <c r="C24" s="584">
        <v>30780513</v>
      </c>
      <c r="D24" s="227">
        <v>880722.39</v>
      </c>
      <c r="E24" s="62">
        <v>30780513</v>
      </c>
      <c r="F24" s="226">
        <v>1002382748</v>
      </c>
      <c r="G24" s="64">
        <v>41879</v>
      </c>
      <c r="H24" s="64">
        <v>41886</v>
      </c>
      <c r="I24" s="64">
        <v>41891</v>
      </c>
      <c r="J24" s="64">
        <v>41900</v>
      </c>
      <c r="K24" s="584">
        <f t="shared" si="0"/>
        <v>2014</v>
      </c>
      <c r="L24" s="116" t="s">
        <v>14</v>
      </c>
      <c r="M24" s="115"/>
    </row>
    <row r="25" spans="1:13" ht="26.25" hidden="1" x14ac:dyDescent="0.25">
      <c r="A25" s="62" t="s">
        <v>141</v>
      </c>
      <c r="B25" s="225" t="s">
        <v>151</v>
      </c>
      <c r="C25" s="584">
        <v>3078513</v>
      </c>
      <c r="D25" s="227">
        <v>300383</v>
      </c>
      <c r="E25" s="62">
        <v>3078513</v>
      </c>
      <c r="F25" s="226" t="s">
        <v>152</v>
      </c>
      <c r="G25" s="64">
        <v>41913</v>
      </c>
      <c r="H25" s="64">
        <v>41918</v>
      </c>
      <c r="I25" s="64">
        <v>41920</v>
      </c>
      <c r="J25" s="64">
        <v>41926</v>
      </c>
      <c r="K25" s="584">
        <f t="shared" si="0"/>
        <v>2014</v>
      </c>
      <c r="L25" s="116" t="s">
        <v>14</v>
      </c>
      <c r="M25" s="115"/>
    </row>
    <row r="26" spans="1:13" hidden="1" x14ac:dyDescent="0.25">
      <c r="A26" s="62" t="s">
        <v>141</v>
      </c>
      <c r="B26" s="225" t="s">
        <v>153</v>
      </c>
      <c r="C26" s="584">
        <v>30897157</v>
      </c>
      <c r="D26" s="227">
        <v>872211.16</v>
      </c>
      <c r="E26" s="62">
        <v>30897157</v>
      </c>
      <c r="F26" s="226">
        <v>1002488641</v>
      </c>
      <c r="G26" s="64">
        <v>41975</v>
      </c>
      <c r="H26" s="64">
        <v>41978</v>
      </c>
      <c r="I26" s="64">
        <v>41981</v>
      </c>
      <c r="J26" s="64">
        <v>42013</v>
      </c>
      <c r="K26" s="584">
        <f t="shared" si="0"/>
        <v>2015</v>
      </c>
      <c r="L26" s="116" t="s">
        <v>14</v>
      </c>
      <c r="M26" s="115"/>
    </row>
    <row r="27" spans="1:13" ht="39" hidden="1" x14ac:dyDescent="0.25">
      <c r="A27" s="62" t="s">
        <v>141</v>
      </c>
      <c r="B27" s="228" t="s">
        <v>154</v>
      </c>
      <c r="C27" s="584" t="s">
        <v>155</v>
      </c>
      <c r="D27" s="227">
        <v>1988.7</v>
      </c>
      <c r="E27" s="207" t="s">
        <v>155</v>
      </c>
      <c r="F27" s="226" t="s">
        <v>156</v>
      </c>
      <c r="G27" s="64">
        <v>41989</v>
      </c>
      <c r="H27" s="64">
        <v>41992</v>
      </c>
      <c r="I27" s="64">
        <v>42009</v>
      </c>
      <c r="J27" s="64">
        <v>42010</v>
      </c>
      <c r="K27" s="584">
        <f t="shared" si="0"/>
        <v>2015</v>
      </c>
      <c r="L27" s="116" t="s">
        <v>14</v>
      </c>
      <c r="M27" s="115"/>
    </row>
    <row r="28" spans="1:13" ht="25.5" hidden="1" x14ac:dyDescent="0.25">
      <c r="A28" s="200" t="s">
        <v>141</v>
      </c>
      <c r="B28" s="228" t="s">
        <v>157</v>
      </c>
      <c r="C28" s="584">
        <v>30897157</v>
      </c>
      <c r="D28" s="229">
        <v>130927</v>
      </c>
      <c r="E28" s="209">
        <v>30897157</v>
      </c>
      <c r="F28" s="230" t="s">
        <v>158</v>
      </c>
      <c r="G28" s="211">
        <v>42058</v>
      </c>
      <c r="H28" s="211">
        <v>42060</v>
      </c>
      <c r="I28" s="211">
        <v>42062</v>
      </c>
      <c r="J28" s="211">
        <v>42067</v>
      </c>
      <c r="K28" s="584">
        <f t="shared" si="0"/>
        <v>2015</v>
      </c>
      <c r="L28" s="117" t="s">
        <v>14</v>
      </c>
      <c r="M28" s="282"/>
    </row>
    <row r="29" spans="1:13" hidden="1" x14ac:dyDescent="0.25">
      <c r="A29" s="200" t="s">
        <v>141</v>
      </c>
      <c r="B29" s="228" t="s">
        <v>159</v>
      </c>
      <c r="C29" s="584">
        <v>30897157</v>
      </c>
      <c r="D29" s="229">
        <v>872114.16</v>
      </c>
      <c r="E29" s="209">
        <v>30897157</v>
      </c>
      <c r="F29" s="230">
        <v>1002579531</v>
      </c>
      <c r="G29" s="211">
        <v>42066</v>
      </c>
      <c r="H29" s="211">
        <v>42069</v>
      </c>
      <c r="I29" s="211">
        <v>42089</v>
      </c>
      <c r="J29" s="211">
        <v>42090</v>
      </c>
      <c r="K29" s="584">
        <f t="shared" si="0"/>
        <v>2015</v>
      </c>
      <c r="L29" s="117" t="s">
        <v>14</v>
      </c>
      <c r="M29" s="282"/>
    </row>
    <row r="30" spans="1:13" ht="38.25" hidden="1" x14ac:dyDescent="0.25">
      <c r="A30" s="200" t="s">
        <v>141</v>
      </c>
      <c r="B30" s="228" t="s">
        <v>160</v>
      </c>
      <c r="C30" s="584">
        <v>30897157</v>
      </c>
      <c r="D30" s="229">
        <v>872114.16</v>
      </c>
      <c r="E30" s="209">
        <v>30897157</v>
      </c>
      <c r="F30" s="230" t="s">
        <v>161</v>
      </c>
      <c r="G30" s="211">
        <v>42153</v>
      </c>
      <c r="H30" s="211">
        <v>42163</v>
      </c>
      <c r="I30" s="211">
        <v>42166</v>
      </c>
      <c r="J30" s="211">
        <v>42170</v>
      </c>
      <c r="K30" s="584">
        <f t="shared" si="0"/>
        <v>2015</v>
      </c>
      <c r="L30" s="117" t="s">
        <v>14</v>
      </c>
      <c r="M30" s="282"/>
    </row>
    <row r="31" spans="1:13" hidden="1" x14ac:dyDescent="0.25">
      <c r="A31" s="77" t="s">
        <v>141</v>
      </c>
      <c r="B31" s="231" t="s">
        <v>162</v>
      </c>
      <c r="C31" s="584">
        <v>30897157</v>
      </c>
      <c r="D31" s="232">
        <v>15185</v>
      </c>
      <c r="E31" s="214">
        <v>30897157</v>
      </c>
      <c r="F31" s="233" t="s">
        <v>163</v>
      </c>
      <c r="G31" s="78">
        <v>42243</v>
      </c>
      <c r="H31" s="78">
        <v>42247</v>
      </c>
      <c r="I31" s="78">
        <v>42249</v>
      </c>
      <c r="J31" s="78">
        <v>42255</v>
      </c>
      <c r="K31" s="584">
        <f t="shared" si="0"/>
        <v>2015</v>
      </c>
      <c r="L31" s="118" t="s">
        <v>14</v>
      </c>
      <c r="M31" s="283"/>
    </row>
    <row r="32" spans="1:13" ht="25.5" hidden="1" x14ac:dyDescent="0.25">
      <c r="A32" s="77" t="s">
        <v>141</v>
      </c>
      <c r="B32" s="231" t="s">
        <v>164</v>
      </c>
      <c r="C32" s="584">
        <v>30897157</v>
      </c>
      <c r="D32" s="232">
        <v>872114.16</v>
      </c>
      <c r="E32" s="214">
        <v>30897157</v>
      </c>
      <c r="F32" s="233" t="s">
        <v>165</v>
      </c>
      <c r="G32" s="78">
        <v>42244</v>
      </c>
      <c r="H32" s="78">
        <v>42249</v>
      </c>
      <c r="I32" s="78">
        <v>42250</v>
      </c>
      <c r="J32" s="78">
        <v>42255</v>
      </c>
      <c r="K32" s="584">
        <f t="shared" si="0"/>
        <v>2015</v>
      </c>
      <c r="L32" s="118" t="s">
        <v>14</v>
      </c>
      <c r="M32" s="283"/>
    </row>
    <row r="33" spans="1:13" ht="25.5" hidden="1" x14ac:dyDescent="0.25">
      <c r="A33" s="77" t="s">
        <v>141</v>
      </c>
      <c r="B33" s="231" t="s">
        <v>166</v>
      </c>
      <c r="C33" s="584">
        <v>30897157</v>
      </c>
      <c r="D33" s="232">
        <v>25348.1</v>
      </c>
      <c r="E33" s="214">
        <v>30897157</v>
      </c>
      <c r="F33" s="233" t="s">
        <v>167</v>
      </c>
      <c r="G33" s="78">
        <v>42278</v>
      </c>
      <c r="H33" s="78" t="s">
        <v>168</v>
      </c>
      <c r="I33" s="78">
        <v>42284</v>
      </c>
      <c r="J33" s="78">
        <v>42292</v>
      </c>
      <c r="K33" s="584">
        <f t="shared" si="0"/>
        <v>2015</v>
      </c>
      <c r="L33" s="118" t="s">
        <v>14</v>
      </c>
      <c r="M33" s="283"/>
    </row>
    <row r="34" spans="1:13" hidden="1" x14ac:dyDescent="0.25">
      <c r="A34" s="77" t="s">
        <v>141</v>
      </c>
      <c r="B34" s="231" t="s">
        <v>169</v>
      </c>
      <c r="C34" s="584">
        <v>30897157</v>
      </c>
      <c r="D34" s="232">
        <v>305095</v>
      </c>
      <c r="E34" s="214">
        <v>30897157</v>
      </c>
      <c r="F34" s="233">
        <v>1002789667</v>
      </c>
      <c r="G34" s="78">
        <v>42290</v>
      </c>
      <c r="H34" s="78">
        <v>42292</v>
      </c>
      <c r="I34" s="78">
        <v>42298</v>
      </c>
      <c r="J34" s="78">
        <v>42312</v>
      </c>
      <c r="K34" s="584">
        <f t="shared" si="0"/>
        <v>2015</v>
      </c>
      <c r="L34" s="118" t="s">
        <v>14</v>
      </c>
      <c r="M34" s="283"/>
    </row>
    <row r="35" spans="1:13" hidden="1" x14ac:dyDescent="0.25">
      <c r="A35" s="81" t="s">
        <v>141</v>
      </c>
      <c r="B35" s="90" t="s">
        <v>170</v>
      </c>
      <c r="C35" s="584">
        <v>30982535</v>
      </c>
      <c r="D35" s="91">
        <v>868390.5</v>
      </c>
      <c r="E35" s="82">
        <v>30982535</v>
      </c>
      <c r="F35" s="84">
        <v>1002836759</v>
      </c>
      <c r="G35" s="85">
        <v>42338</v>
      </c>
      <c r="H35" s="85">
        <v>42341</v>
      </c>
      <c r="I35" s="85">
        <v>42347</v>
      </c>
      <c r="J35" s="85">
        <v>42359</v>
      </c>
      <c r="K35" s="584">
        <f t="shared" si="0"/>
        <v>2015</v>
      </c>
      <c r="L35" s="118" t="s">
        <v>14</v>
      </c>
      <c r="M35" s="283"/>
    </row>
    <row r="36" spans="1:13" hidden="1" x14ac:dyDescent="0.25">
      <c r="A36" s="81" t="s">
        <v>141</v>
      </c>
      <c r="B36" s="90" t="s">
        <v>171</v>
      </c>
      <c r="C36" s="584">
        <v>30982535</v>
      </c>
      <c r="D36" s="91">
        <v>144592</v>
      </c>
      <c r="E36" s="82">
        <v>30982535</v>
      </c>
      <c r="F36" s="84">
        <v>1002888874</v>
      </c>
      <c r="G36" s="85">
        <v>42418</v>
      </c>
      <c r="H36" s="85">
        <v>42424</v>
      </c>
      <c r="I36" s="85">
        <v>42429</v>
      </c>
      <c r="J36" s="85">
        <v>42430</v>
      </c>
      <c r="K36" s="584">
        <f t="shared" si="0"/>
        <v>2016</v>
      </c>
      <c r="L36" s="118" t="s">
        <v>14</v>
      </c>
      <c r="M36" s="283"/>
    </row>
    <row r="37" spans="1:13" hidden="1" x14ac:dyDescent="0.25">
      <c r="A37" s="81" t="s">
        <v>141</v>
      </c>
      <c r="B37" s="90" t="s">
        <v>172</v>
      </c>
      <c r="C37" s="584">
        <v>30982535</v>
      </c>
      <c r="D37" s="91">
        <v>868306.5</v>
      </c>
      <c r="E37" s="82">
        <v>30982535</v>
      </c>
      <c r="F37" s="84">
        <v>1002899884</v>
      </c>
      <c r="G37" s="85">
        <v>42429</v>
      </c>
      <c r="H37" s="85">
        <v>42437</v>
      </c>
      <c r="I37" s="85">
        <v>42443</v>
      </c>
      <c r="J37" s="85">
        <v>42444</v>
      </c>
      <c r="K37" s="584">
        <f t="shared" si="0"/>
        <v>2016</v>
      </c>
      <c r="L37" s="118" t="s">
        <v>14</v>
      </c>
      <c r="M37" s="118" t="s">
        <v>173</v>
      </c>
    </row>
    <row r="38" spans="1:13" hidden="1" x14ac:dyDescent="0.25">
      <c r="A38" s="81" t="s">
        <v>141</v>
      </c>
      <c r="B38" s="90" t="s">
        <v>174</v>
      </c>
      <c r="C38" s="584">
        <v>30982535</v>
      </c>
      <c r="D38" s="91">
        <v>868348.5</v>
      </c>
      <c r="E38" s="82">
        <v>30982535</v>
      </c>
      <c r="F38" s="84">
        <v>1002964912</v>
      </c>
      <c r="G38" s="85">
        <v>42522</v>
      </c>
      <c r="H38" s="85">
        <v>42528</v>
      </c>
      <c r="I38" s="85">
        <v>42529</v>
      </c>
      <c r="J38" s="85">
        <v>42377</v>
      </c>
      <c r="K38" s="584">
        <f t="shared" si="0"/>
        <v>2016</v>
      </c>
      <c r="L38" s="118" t="s">
        <v>14</v>
      </c>
      <c r="M38" s="118" t="s">
        <v>175</v>
      </c>
    </row>
    <row r="39" spans="1:13" hidden="1" x14ac:dyDescent="0.25">
      <c r="A39" s="81" t="s">
        <v>141</v>
      </c>
      <c r="B39" s="95" t="s">
        <v>176</v>
      </c>
      <c r="C39" s="584">
        <v>30982535</v>
      </c>
      <c r="D39" s="91">
        <v>353748</v>
      </c>
      <c r="E39" s="82">
        <v>30982535</v>
      </c>
      <c r="F39" s="84">
        <v>1003057051</v>
      </c>
      <c r="G39" s="85">
        <v>42661</v>
      </c>
      <c r="H39" s="85">
        <v>42667</v>
      </c>
      <c r="I39" s="85">
        <v>42668</v>
      </c>
      <c r="J39" s="85">
        <v>42668</v>
      </c>
      <c r="K39" s="584">
        <f t="shared" si="0"/>
        <v>2016</v>
      </c>
      <c r="L39" s="118" t="s">
        <v>14</v>
      </c>
      <c r="M39" s="118" t="s">
        <v>177</v>
      </c>
    </row>
    <row r="40" spans="1:13" hidden="1" x14ac:dyDescent="0.25">
      <c r="A40" s="81" t="s">
        <v>141</v>
      </c>
      <c r="B40" s="90" t="s">
        <v>178</v>
      </c>
      <c r="C40" s="584">
        <v>30982535</v>
      </c>
      <c r="D40" s="91">
        <v>868348.5</v>
      </c>
      <c r="E40" s="82">
        <v>30982535</v>
      </c>
      <c r="F40" s="84">
        <v>1003058176</v>
      </c>
      <c r="G40" s="85">
        <v>42608</v>
      </c>
      <c r="H40" s="85" t="s">
        <v>179</v>
      </c>
      <c r="I40" s="85">
        <v>42669</v>
      </c>
      <c r="J40" s="85">
        <v>42669</v>
      </c>
      <c r="K40" s="584">
        <f t="shared" si="0"/>
        <v>2016</v>
      </c>
      <c r="L40" s="118" t="s">
        <v>14</v>
      </c>
      <c r="M40" s="118" t="s">
        <v>180</v>
      </c>
    </row>
    <row r="41" spans="1:13" ht="25.5" hidden="1" x14ac:dyDescent="0.25">
      <c r="A41" s="81" t="s">
        <v>141</v>
      </c>
      <c r="B41" s="90" t="s">
        <v>181</v>
      </c>
      <c r="C41" s="584" t="s">
        <v>182</v>
      </c>
      <c r="D41" s="91">
        <v>24700.05</v>
      </c>
      <c r="E41" s="82" t="s">
        <v>182</v>
      </c>
      <c r="F41" s="84" t="s">
        <v>183</v>
      </c>
      <c r="G41" s="85">
        <v>42668</v>
      </c>
      <c r="H41" s="85">
        <v>42677</v>
      </c>
      <c r="I41" s="85">
        <v>42678</v>
      </c>
      <c r="J41" s="85">
        <v>42681</v>
      </c>
      <c r="K41" s="584">
        <f t="shared" si="0"/>
        <v>2016</v>
      </c>
      <c r="L41" s="118" t="s">
        <v>14</v>
      </c>
      <c r="M41" s="118" t="s">
        <v>184</v>
      </c>
    </row>
    <row r="42" spans="1:13" hidden="1" x14ac:dyDescent="0.25">
      <c r="A42" s="167" t="s">
        <v>141</v>
      </c>
      <c r="B42" s="177" t="s">
        <v>185</v>
      </c>
      <c r="C42" s="584">
        <v>31069360</v>
      </c>
      <c r="D42" s="178">
        <v>876859.74</v>
      </c>
      <c r="E42" s="174">
        <v>31069360</v>
      </c>
      <c r="F42" s="175">
        <v>1003096688</v>
      </c>
      <c r="G42" s="169">
        <v>42706</v>
      </c>
      <c r="H42" s="169">
        <v>42711</v>
      </c>
      <c r="I42" s="169">
        <v>42717</v>
      </c>
      <c r="J42" s="169">
        <v>42718</v>
      </c>
      <c r="K42" s="584">
        <f t="shared" si="0"/>
        <v>2016</v>
      </c>
      <c r="L42" s="179" t="s">
        <v>186</v>
      </c>
      <c r="M42" s="179" t="s">
        <v>187</v>
      </c>
    </row>
    <row r="43" spans="1:13" hidden="1" x14ac:dyDescent="0.25">
      <c r="A43" s="167" t="s">
        <v>141</v>
      </c>
      <c r="B43" s="177" t="s">
        <v>188</v>
      </c>
      <c r="C43" s="584">
        <v>31069360</v>
      </c>
      <c r="D43" s="178">
        <v>48</v>
      </c>
      <c r="E43" s="174">
        <v>31069360</v>
      </c>
      <c r="F43" s="175">
        <v>1003116422</v>
      </c>
      <c r="G43" s="169">
        <v>42737</v>
      </c>
      <c r="H43" s="169">
        <v>42746</v>
      </c>
      <c r="I43" s="169">
        <v>42758</v>
      </c>
      <c r="J43" s="169">
        <v>42758</v>
      </c>
      <c r="K43" s="584">
        <f t="shared" si="0"/>
        <v>2017</v>
      </c>
      <c r="L43" s="179" t="s">
        <v>186</v>
      </c>
      <c r="M43" s="179" t="s">
        <v>189</v>
      </c>
    </row>
    <row r="44" spans="1:13" hidden="1" x14ac:dyDescent="0.25">
      <c r="A44" s="167" t="s">
        <v>141</v>
      </c>
      <c r="B44" s="327" t="s">
        <v>2388</v>
      </c>
      <c r="C44" s="584">
        <v>31069360</v>
      </c>
      <c r="D44" s="329">
        <v>147820</v>
      </c>
      <c r="E44" s="174">
        <v>31069360</v>
      </c>
      <c r="F44" s="330">
        <v>1003155894</v>
      </c>
      <c r="G44" s="331">
        <v>42787</v>
      </c>
      <c r="H44" s="331">
        <v>42790</v>
      </c>
      <c r="I44" s="331">
        <v>42790</v>
      </c>
      <c r="J44" s="331"/>
      <c r="K44" s="584">
        <f t="shared" si="0"/>
        <v>1900</v>
      </c>
      <c r="L44" s="179"/>
      <c r="M44" s="179" t="s">
        <v>2389</v>
      </c>
    </row>
    <row r="45" spans="1:13" hidden="1" x14ac:dyDescent="0.25">
      <c r="A45" s="326" t="s">
        <v>141</v>
      </c>
      <c r="B45" s="327" t="s">
        <v>190</v>
      </c>
      <c r="C45" s="584">
        <v>31069360</v>
      </c>
      <c r="D45" s="329">
        <v>872652.12</v>
      </c>
      <c r="E45" s="328">
        <v>31069360</v>
      </c>
      <c r="F45" s="330">
        <v>1003149259</v>
      </c>
      <c r="G45" s="331">
        <v>42797</v>
      </c>
      <c r="H45" s="331">
        <v>42803</v>
      </c>
      <c r="I45" s="331">
        <v>42807</v>
      </c>
      <c r="J45" s="331">
        <v>42808</v>
      </c>
      <c r="K45" s="584">
        <f t="shared" si="0"/>
        <v>2017</v>
      </c>
      <c r="L45" s="179" t="s">
        <v>186</v>
      </c>
      <c r="M45" s="179" t="s">
        <v>191</v>
      </c>
    </row>
    <row r="46" spans="1:13" hidden="1" x14ac:dyDescent="0.25">
      <c r="A46" s="326" t="s">
        <v>141</v>
      </c>
      <c r="B46" s="327" t="s">
        <v>2009</v>
      </c>
      <c r="C46" s="584">
        <v>31069360</v>
      </c>
      <c r="D46" s="329">
        <v>872652.12</v>
      </c>
      <c r="E46" s="328">
        <v>31069360</v>
      </c>
      <c r="F46" s="330">
        <v>1003189852</v>
      </c>
      <c r="G46" s="331">
        <v>42884</v>
      </c>
      <c r="H46" s="331">
        <v>42892</v>
      </c>
      <c r="I46" s="331">
        <v>42892</v>
      </c>
      <c r="J46" s="331">
        <v>42894</v>
      </c>
      <c r="K46" s="584">
        <f t="shared" si="0"/>
        <v>2017</v>
      </c>
      <c r="L46" s="179" t="s">
        <v>186</v>
      </c>
      <c r="M46" s="179" t="s">
        <v>2010</v>
      </c>
    </row>
    <row r="47" spans="1:13" hidden="1" x14ac:dyDescent="0.25">
      <c r="A47" s="326" t="s">
        <v>141</v>
      </c>
      <c r="B47" s="327" t="s">
        <v>2036</v>
      </c>
      <c r="C47" s="584">
        <v>31069360</v>
      </c>
      <c r="D47" s="329">
        <v>26204.95</v>
      </c>
      <c r="E47" s="328">
        <v>31069360</v>
      </c>
      <c r="F47" s="330">
        <v>1003214005</v>
      </c>
      <c r="G47" s="331">
        <v>42900</v>
      </c>
      <c r="H47" s="331">
        <v>42905</v>
      </c>
      <c r="I47" s="331">
        <v>42908</v>
      </c>
      <c r="J47" s="331">
        <v>42909</v>
      </c>
      <c r="K47" s="584">
        <f t="shared" si="0"/>
        <v>2017</v>
      </c>
      <c r="L47" s="179" t="s">
        <v>186</v>
      </c>
      <c r="M47" s="179" t="s">
        <v>2037</v>
      </c>
    </row>
    <row r="48" spans="1:13" hidden="1" x14ac:dyDescent="0.25">
      <c r="A48" s="326" t="s">
        <v>141</v>
      </c>
      <c r="B48" s="327" t="s">
        <v>2131</v>
      </c>
      <c r="C48" s="584">
        <v>31069360</v>
      </c>
      <c r="D48" s="329">
        <v>872652.12</v>
      </c>
      <c r="E48" s="328">
        <v>31069360</v>
      </c>
      <c r="F48" s="330">
        <v>1003261946</v>
      </c>
      <c r="G48" s="331">
        <v>42979</v>
      </c>
      <c r="H48" s="331">
        <v>42991</v>
      </c>
      <c r="I48" s="331">
        <v>42992</v>
      </c>
      <c r="J48" s="331">
        <v>42992</v>
      </c>
      <c r="K48" s="584">
        <f t="shared" si="0"/>
        <v>2017</v>
      </c>
      <c r="L48" s="179" t="s">
        <v>186</v>
      </c>
      <c r="M48" s="179" t="s">
        <v>2132</v>
      </c>
    </row>
    <row r="49" spans="1:13" hidden="1" x14ac:dyDescent="0.25">
      <c r="A49" s="326" t="s">
        <v>141</v>
      </c>
      <c r="B49" s="327" t="s">
        <v>2200</v>
      </c>
      <c r="C49" s="584">
        <v>31069360</v>
      </c>
      <c r="D49" s="329">
        <v>349871</v>
      </c>
      <c r="E49" s="328">
        <v>31069360</v>
      </c>
      <c r="F49" s="330">
        <v>1003299981</v>
      </c>
      <c r="G49" s="331">
        <v>43021</v>
      </c>
      <c r="H49" s="331">
        <v>43033</v>
      </c>
      <c r="I49" s="331">
        <v>43046</v>
      </c>
      <c r="J49" s="331">
        <v>43052</v>
      </c>
      <c r="K49" s="584">
        <f t="shared" si="0"/>
        <v>2017</v>
      </c>
      <c r="L49" s="179" t="s">
        <v>186</v>
      </c>
      <c r="M49" s="179" t="s">
        <v>2201</v>
      </c>
    </row>
    <row r="50" spans="1:13" hidden="1" x14ac:dyDescent="0.25">
      <c r="A50" s="326" t="s">
        <v>141</v>
      </c>
      <c r="B50" s="327" t="s">
        <v>2275</v>
      </c>
      <c r="C50" s="584">
        <v>5000010711</v>
      </c>
      <c r="D50" s="329">
        <v>894994.1</v>
      </c>
      <c r="E50" s="328">
        <v>31143026</v>
      </c>
      <c r="F50" s="330">
        <v>1003326971</v>
      </c>
      <c r="G50" s="331">
        <v>43075</v>
      </c>
      <c r="H50" s="331">
        <v>43083</v>
      </c>
      <c r="I50" s="331">
        <v>43084</v>
      </c>
      <c r="J50" s="331">
        <v>43087</v>
      </c>
      <c r="K50" s="584">
        <f t="shared" si="0"/>
        <v>2017</v>
      </c>
      <c r="L50" s="179" t="s">
        <v>186</v>
      </c>
      <c r="M50" s="179" t="s">
        <v>2276</v>
      </c>
    </row>
    <row r="51" spans="1:13" hidden="1" x14ac:dyDescent="0.25">
      <c r="A51" s="326" t="s">
        <v>141</v>
      </c>
      <c r="B51" s="327" t="s">
        <v>2418</v>
      </c>
      <c r="C51" s="584">
        <v>5000010711</v>
      </c>
      <c r="D51" s="329">
        <v>894994.1</v>
      </c>
      <c r="E51" s="328">
        <v>31166037</v>
      </c>
      <c r="F51" s="330">
        <v>1003381233</v>
      </c>
      <c r="G51" s="331">
        <v>43159</v>
      </c>
      <c r="H51" s="331">
        <v>43166</v>
      </c>
      <c r="I51" s="331">
        <v>43181</v>
      </c>
      <c r="J51" s="331">
        <v>43182</v>
      </c>
      <c r="K51" s="584">
        <f t="shared" si="0"/>
        <v>2018</v>
      </c>
      <c r="L51" s="179" t="s">
        <v>186</v>
      </c>
      <c r="M51" s="179" t="s">
        <v>2437</v>
      </c>
    </row>
    <row r="52" spans="1:13" hidden="1" x14ac:dyDescent="0.25">
      <c r="A52" s="326" t="s">
        <v>141</v>
      </c>
      <c r="B52" s="327" t="s">
        <v>2432</v>
      </c>
      <c r="C52" s="584">
        <v>5000010711</v>
      </c>
      <c r="D52" s="329">
        <v>40373.839999999997</v>
      </c>
      <c r="E52" s="328">
        <v>31166037</v>
      </c>
      <c r="F52" s="330" t="s">
        <v>2433</v>
      </c>
      <c r="G52" s="331">
        <v>43159</v>
      </c>
      <c r="H52" s="331">
        <v>43166</v>
      </c>
      <c r="I52" s="331">
        <v>43181</v>
      </c>
      <c r="J52" s="331">
        <v>43182</v>
      </c>
      <c r="K52" s="584">
        <f t="shared" si="0"/>
        <v>2018</v>
      </c>
      <c r="L52" s="179" t="s">
        <v>186</v>
      </c>
      <c r="M52" s="179" t="s">
        <v>148</v>
      </c>
    </row>
    <row r="53" spans="1:13" hidden="1" x14ac:dyDescent="0.25">
      <c r="A53" s="326" t="s">
        <v>141</v>
      </c>
      <c r="B53" s="327" t="s">
        <v>2434</v>
      </c>
      <c r="C53" s="584">
        <v>5000010711</v>
      </c>
      <c r="D53" s="329">
        <v>3.68</v>
      </c>
      <c r="E53" s="328">
        <v>31166037</v>
      </c>
      <c r="F53" s="330" t="s">
        <v>2433</v>
      </c>
      <c r="G53" s="331">
        <v>43159</v>
      </c>
      <c r="H53" s="331">
        <v>43166</v>
      </c>
      <c r="I53" s="331">
        <v>43181</v>
      </c>
      <c r="J53" s="331">
        <v>43182</v>
      </c>
      <c r="K53" s="584">
        <f t="shared" si="0"/>
        <v>2018</v>
      </c>
      <c r="L53" s="179" t="s">
        <v>186</v>
      </c>
      <c r="M53" s="179" t="s">
        <v>148</v>
      </c>
    </row>
    <row r="54" spans="1:13" hidden="1" x14ac:dyDescent="0.25">
      <c r="A54" s="326" t="s">
        <v>141</v>
      </c>
      <c r="B54" s="327" t="s">
        <v>2487</v>
      </c>
      <c r="C54" s="584">
        <v>5000010711</v>
      </c>
      <c r="D54" s="329">
        <v>139179</v>
      </c>
      <c r="E54" s="328">
        <v>31166037</v>
      </c>
      <c r="F54" s="330">
        <v>1003419440</v>
      </c>
      <c r="G54" s="331">
        <v>43214</v>
      </c>
      <c r="H54" s="331">
        <v>43223</v>
      </c>
      <c r="I54" s="331">
        <v>43238</v>
      </c>
      <c r="J54" s="331">
        <v>43243</v>
      </c>
      <c r="K54" s="584">
        <f t="shared" si="0"/>
        <v>2018</v>
      </c>
      <c r="L54" s="179" t="s">
        <v>186</v>
      </c>
      <c r="M54" s="179" t="s">
        <v>2488</v>
      </c>
    </row>
    <row r="55" spans="1:13" hidden="1" x14ac:dyDescent="0.25">
      <c r="A55" s="326" t="s">
        <v>141</v>
      </c>
      <c r="B55" s="327" t="s">
        <v>2489</v>
      </c>
      <c r="C55" s="584">
        <v>5000010711</v>
      </c>
      <c r="D55" s="329">
        <v>20712</v>
      </c>
      <c r="E55" s="328">
        <v>31166037</v>
      </c>
      <c r="F55" s="330">
        <v>1003419434</v>
      </c>
      <c r="G55" s="331">
        <v>43214</v>
      </c>
      <c r="H55" s="331">
        <v>43223</v>
      </c>
      <c r="I55" s="331">
        <v>43238</v>
      </c>
      <c r="J55" s="331">
        <v>43243</v>
      </c>
      <c r="K55" s="584">
        <f t="shared" si="0"/>
        <v>2018</v>
      </c>
      <c r="L55" s="179" t="s">
        <v>186</v>
      </c>
      <c r="M55" s="179" t="s">
        <v>2490</v>
      </c>
    </row>
    <row r="56" spans="1:13" hidden="1" x14ac:dyDescent="0.25">
      <c r="A56" s="326" t="s">
        <v>141</v>
      </c>
      <c r="B56" s="327" t="s">
        <v>2530</v>
      </c>
      <c r="C56" s="584">
        <v>5000010711</v>
      </c>
      <c r="D56" s="329">
        <v>894994.1</v>
      </c>
      <c r="E56" s="328">
        <v>31166037</v>
      </c>
      <c r="F56" s="330">
        <v>1003432779</v>
      </c>
      <c r="G56" s="331">
        <v>43256</v>
      </c>
      <c r="H56" s="331">
        <v>43262</v>
      </c>
      <c r="I56" s="331">
        <v>43264</v>
      </c>
      <c r="J56" s="331">
        <v>43264</v>
      </c>
      <c r="K56" s="584">
        <f t="shared" si="0"/>
        <v>2018</v>
      </c>
      <c r="L56" s="179" t="s">
        <v>186</v>
      </c>
      <c r="M56" s="179" t="s">
        <v>2531</v>
      </c>
    </row>
    <row r="57" spans="1:13" hidden="1" x14ac:dyDescent="0.25">
      <c r="A57" s="326" t="s">
        <v>141</v>
      </c>
      <c r="B57" s="327" t="s">
        <v>2601</v>
      </c>
      <c r="C57" s="584">
        <v>5000010711</v>
      </c>
      <c r="D57" s="329">
        <v>27731.83</v>
      </c>
      <c r="E57" s="328">
        <v>31166037</v>
      </c>
      <c r="F57" s="330">
        <v>1003474696</v>
      </c>
      <c r="G57" s="331">
        <v>43300</v>
      </c>
      <c r="H57" s="331">
        <v>43306</v>
      </c>
      <c r="I57" s="331">
        <v>43333</v>
      </c>
      <c r="J57" s="331">
        <v>43335</v>
      </c>
      <c r="K57" s="584">
        <f t="shared" si="0"/>
        <v>2018</v>
      </c>
      <c r="L57" s="179" t="s">
        <v>186</v>
      </c>
      <c r="M57" s="179" t="s">
        <v>2602</v>
      </c>
    </row>
    <row r="58" spans="1:13" hidden="1" x14ac:dyDescent="0.25">
      <c r="A58" s="326" t="s">
        <v>141</v>
      </c>
      <c r="B58" s="327" t="s">
        <v>2632</v>
      </c>
      <c r="C58" s="584">
        <v>5000010711</v>
      </c>
      <c r="D58" s="329">
        <v>15305</v>
      </c>
      <c r="E58" s="328">
        <v>31166037</v>
      </c>
      <c r="F58" s="330">
        <v>1003488933</v>
      </c>
      <c r="G58" s="331">
        <v>43200</v>
      </c>
      <c r="H58" s="331">
        <v>43318</v>
      </c>
      <c r="I58" s="331">
        <v>43333</v>
      </c>
      <c r="J58" s="331">
        <v>43354</v>
      </c>
      <c r="K58" s="584">
        <f t="shared" si="0"/>
        <v>2018</v>
      </c>
      <c r="L58" s="179" t="s">
        <v>186</v>
      </c>
      <c r="M58" s="179" t="s">
        <v>2633</v>
      </c>
    </row>
    <row r="59" spans="1:13" ht="15.75" hidden="1" thickTop="1" x14ac:dyDescent="0.25">
      <c r="A59" s="317" t="s">
        <v>192</v>
      </c>
      <c r="B59" s="324">
        <v>1285045157</v>
      </c>
      <c r="C59" s="584">
        <v>942577</v>
      </c>
      <c r="D59" s="332">
        <v>8972.68</v>
      </c>
      <c r="E59" s="317">
        <v>942577</v>
      </c>
      <c r="F59" s="325">
        <v>1002365079</v>
      </c>
      <c r="G59" s="321">
        <v>41844</v>
      </c>
      <c r="H59" s="321">
        <v>41848</v>
      </c>
      <c r="I59" s="321">
        <v>41872</v>
      </c>
      <c r="J59" s="321">
        <v>41884</v>
      </c>
      <c r="K59" s="584">
        <f t="shared" si="0"/>
        <v>2014</v>
      </c>
      <c r="L59" s="116" t="s">
        <v>14</v>
      </c>
      <c r="M59" s="115"/>
    </row>
    <row r="60" spans="1:13" hidden="1" x14ac:dyDescent="0.25">
      <c r="A60" s="322" t="s">
        <v>192</v>
      </c>
      <c r="B60" s="333">
        <v>1285047188</v>
      </c>
      <c r="C60" s="584">
        <v>942562</v>
      </c>
      <c r="D60" s="334">
        <v>8557.89</v>
      </c>
      <c r="E60" s="322">
        <v>942562</v>
      </c>
      <c r="F60" s="335">
        <v>1002378827</v>
      </c>
      <c r="G60" s="250">
        <v>41880</v>
      </c>
      <c r="H60" s="250">
        <v>41885</v>
      </c>
      <c r="I60" s="250">
        <v>41892</v>
      </c>
      <c r="J60" s="250">
        <v>41898</v>
      </c>
      <c r="K60" s="584">
        <f t="shared" si="0"/>
        <v>2014</v>
      </c>
      <c r="L60" s="116" t="s">
        <v>9</v>
      </c>
      <c r="M60" s="115"/>
    </row>
    <row r="61" spans="1:13" ht="27" hidden="1" thickTop="1" x14ac:dyDescent="0.25">
      <c r="A61" s="317" t="s">
        <v>10</v>
      </c>
      <c r="B61" s="317">
        <v>4085783</v>
      </c>
      <c r="C61" s="584">
        <v>793173</v>
      </c>
      <c r="D61" s="318">
        <v>345.24</v>
      </c>
      <c r="E61" s="317">
        <v>793173</v>
      </c>
      <c r="F61" s="320" t="s">
        <v>193</v>
      </c>
      <c r="G61" s="321">
        <v>41649</v>
      </c>
      <c r="H61" s="321">
        <v>41661</v>
      </c>
      <c r="I61" s="321">
        <v>41666</v>
      </c>
      <c r="J61" s="321">
        <v>41667</v>
      </c>
      <c r="K61" s="584">
        <f t="shared" si="0"/>
        <v>2014</v>
      </c>
      <c r="L61" s="116" t="s">
        <v>194</v>
      </c>
      <c r="M61" s="115"/>
    </row>
    <row r="62" spans="1:13" ht="39" hidden="1" x14ac:dyDescent="0.25">
      <c r="A62" s="62" t="s">
        <v>10</v>
      </c>
      <c r="B62" s="62">
        <v>4097145</v>
      </c>
      <c r="C62" s="584">
        <v>793173</v>
      </c>
      <c r="D62" s="63">
        <v>552.29999999999995</v>
      </c>
      <c r="E62" s="62">
        <v>793173</v>
      </c>
      <c r="F62" s="207" t="s">
        <v>195</v>
      </c>
      <c r="G62" s="64">
        <v>41670</v>
      </c>
      <c r="H62" s="64">
        <v>41675</v>
      </c>
      <c r="I62" s="64">
        <v>41676</v>
      </c>
      <c r="J62" s="64">
        <v>41677</v>
      </c>
      <c r="K62" s="584">
        <f t="shared" si="0"/>
        <v>2014</v>
      </c>
      <c r="L62" s="116" t="s">
        <v>194</v>
      </c>
      <c r="M62" s="115"/>
    </row>
    <row r="63" spans="1:13" hidden="1" x14ac:dyDescent="0.25">
      <c r="A63" s="62" t="s">
        <v>10</v>
      </c>
      <c r="B63" s="62">
        <v>4102424</v>
      </c>
      <c r="C63" s="584">
        <v>793173</v>
      </c>
      <c r="D63" s="63">
        <v>552.29999999999995</v>
      </c>
      <c r="E63" s="62">
        <v>793173</v>
      </c>
      <c r="F63" s="207">
        <v>1002177116</v>
      </c>
      <c r="G63" s="64">
        <v>41677</v>
      </c>
      <c r="H63" s="64">
        <v>41681</v>
      </c>
      <c r="I63" s="64">
        <v>41688</v>
      </c>
      <c r="J63" s="64">
        <v>41688</v>
      </c>
      <c r="K63" s="584">
        <f t="shared" si="0"/>
        <v>2014</v>
      </c>
      <c r="L63" s="116" t="s">
        <v>194</v>
      </c>
      <c r="M63" s="115"/>
    </row>
    <row r="64" spans="1:13" hidden="1" x14ac:dyDescent="0.25">
      <c r="A64" s="62" t="s">
        <v>10</v>
      </c>
      <c r="B64" s="62">
        <v>4118439</v>
      </c>
      <c r="C64" s="584">
        <v>793173</v>
      </c>
      <c r="D64" s="63">
        <v>578</v>
      </c>
      <c r="E64" s="62">
        <v>793173</v>
      </c>
      <c r="F64" s="207">
        <v>1002218673</v>
      </c>
      <c r="G64" s="64">
        <v>41724</v>
      </c>
      <c r="H64" s="64">
        <v>41729</v>
      </c>
      <c r="I64" s="64">
        <v>41730</v>
      </c>
      <c r="J64" s="64">
        <v>41731</v>
      </c>
      <c r="K64" s="584">
        <f t="shared" si="0"/>
        <v>2014</v>
      </c>
      <c r="L64" s="116" t="s">
        <v>194</v>
      </c>
      <c r="M64" s="115"/>
    </row>
    <row r="65" spans="1:13" ht="76.5" hidden="1" x14ac:dyDescent="0.25">
      <c r="A65" s="200" t="s">
        <v>10</v>
      </c>
      <c r="B65" s="200">
        <v>4132620</v>
      </c>
      <c r="C65" s="584">
        <v>793173</v>
      </c>
      <c r="D65" s="208">
        <v>578</v>
      </c>
      <c r="E65" s="200">
        <v>793173</v>
      </c>
      <c r="F65" s="209" t="s">
        <v>196</v>
      </c>
      <c r="G65" s="211">
        <v>41758</v>
      </c>
      <c r="H65" s="211">
        <v>41764</v>
      </c>
      <c r="I65" s="211">
        <v>41766</v>
      </c>
      <c r="J65" s="211">
        <v>41774</v>
      </c>
      <c r="K65" s="584">
        <f t="shared" si="0"/>
        <v>2014</v>
      </c>
      <c r="L65" s="117" t="s">
        <v>194</v>
      </c>
      <c r="M65" s="282"/>
    </row>
    <row r="66" spans="1:13" hidden="1" x14ac:dyDescent="0.25">
      <c r="A66" s="62" t="s">
        <v>10</v>
      </c>
      <c r="B66" s="62">
        <v>4143127</v>
      </c>
      <c r="C66" s="584">
        <v>793173</v>
      </c>
      <c r="D66" s="234">
        <v>578</v>
      </c>
      <c r="E66" s="62">
        <v>793173</v>
      </c>
      <c r="F66" s="207">
        <v>1002297107</v>
      </c>
      <c r="G66" s="64">
        <v>41787</v>
      </c>
      <c r="H66" s="64">
        <v>41795</v>
      </c>
      <c r="I66" s="64">
        <v>41807</v>
      </c>
      <c r="J66" s="64">
        <v>41815</v>
      </c>
      <c r="K66" s="584">
        <f t="shared" si="0"/>
        <v>2014</v>
      </c>
      <c r="L66" s="116" t="s">
        <v>194</v>
      </c>
      <c r="M66" s="115"/>
    </row>
    <row r="67" spans="1:13" hidden="1" x14ac:dyDescent="0.25">
      <c r="A67" s="62" t="s">
        <v>10</v>
      </c>
      <c r="B67" s="62">
        <v>4154324</v>
      </c>
      <c r="C67" s="584">
        <v>793173</v>
      </c>
      <c r="D67" s="234">
        <v>578</v>
      </c>
      <c r="E67" s="62">
        <v>793173</v>
      </c>
      <c r="F67" s="207">
        <v>1002309987</v>
      </c>
      <c r="G67" s="64">
        <v>41817</v>
      </c>
      <c r="H67" s="64">
        <v>41824</v>
      </c>
      <c r="I67" s="64">
        <v>41827</v>
      </c>
      <c r="J67" s="64">
        <v>41828</v>
      </c>
      <c r="K67" s="584">
        <f t="shared" ref="K67:K130" si="1">YEAR(J67)</f>
        <v>2014</v>
      </c>
      <c r="L67" s="116" t="s">
        <v>194</v>
      </c>
      <c r="M67" s="115"/>
    </row>
    <row r="68" spans="1:13" hidden="1" x14ac:dyDescent="0.25">
      <c r="A68" s="62" t="s">
        <v>10</v>
      </c>
      <c r="B68" s="62">
        <v>4159306</v>
      </c>
      <c r="C68" s="584"/>
      <c r="D68" s="234">
        <v>578</v>
      </c>
      <c r="E68" s="62"/>
      <c r="F68" s="207">
        <v>1002332790</v>
      </c>
      <c r="G68" s="64">
        <v>41823</v>
      </c>
      <c r="H68" s="64">
        <v>41829</v>
      </c>
      <c r="I68" s="64">
        <v>41845</v>
      </c>
      <c r="J68" s="64">
        <v>41850</v>
      </c>
      <c r="K68" s="584">
        <f t="shared" si="1"/>
        <v>2014</v>
      </c>
      <c r="L68" s="116" t="s">
        <v>194</v>
      </c>
      <c r="M68" s="115"/>
    </row>
    <row r="69" spans="1:13" ht="51" hidden="1" x14ac:dyDescent="0.25">
      <c r="A69" s="200" t="s">
        <v>10</v>
      </c>
      <c r="B69" s="200">
        <v>4167691</v>
      </c>
      <c r="C69" s="584">
        <v>793173</v>
      </c>
      <c r="D69" s="235">
        <v>345.24</v>
      </c>
      <c r="E69" s="200">
        <v>793173</v>
      </c>
      <c r="F69" s="209" t="s">
        <v>197</v>
      </c>
      <c r="G69" s="211">
        <v>41857</v>
      </c>
      <c r="H69" s="211">
        <v>41870</v>
      </c>
      <c r="I69" s="211">
        <v>41880</v>
      </c>
      <c r="J69" s="211">
        <v>41883</v>
      </c>
      <c r="K69" s="584">
        <f t="shared" si="1"/>
        <v>2014</v>
      </c>
      <c r="L69" s="117" t="s">
        <v>194</v>
      </c>
      <c r="M69" s="282"/>
    </row>
    <row r="70" spans="1:13" hidden="1" x14ac:dyDescent="0.25">
      <c r="A70" s="62" t="s">
        <v>10</v>
      </c>
      <c r="B70" s="62">
        <v>4173852</v>
      </c>
      <c r="C70" s="584">
        <v>793173</v>
      </c>
      <c r="D70" s="234">
        <v>578</v>
      </c>
      <c r="E70" s="62">
        <v>793173</v>
      </c>
      <c r="F70" s="207">
        <v>1002363028</v>
      </c>
      <c r="G70" s="64">
        <v>41876</v>
      </c>
      <c r="H70" s="64">
        <v>38228</v>
      </c>
      <c r="I70" s="64">
        <v>41880</v>
      </c>
      <c r="J70" s="64">
        <v>41883</v>
      </c>
      <c r="K70" s="584">
        <f t="shared" si="1"/>
        <v>2014</v>
      </c>
      <c r="L70" s="116" t="s">
        <v>194</v>
      </c>
      <c r="M70" s="115"/>
    </row>
    <row r="71" spans="1:13" ht="38.25" hidden="1" x14ac:dyDescent="0.25">
      <c r="A71" s="200" t="s">
        <v>10</v>
      </c>
      <c r="B71" s="200">
        <v>4180076</v>
      </c>
      <c r="C71" s="584">
        <v>793173</v>
      </c>
      <c r="D71" s="235">
        <v>578</v>
      </c>
      <c r="E71" s="200">
        <v>793173</v>
      </c>
      <c r="F71" s="209" t="s">
        <v>198</v>
      </c>
      <c r="G71" s="211">
        <v>41885</v>
      </c>
      <c r="H71" s="211">
        <v>41890</v>
      </c>
      <c r="I71" s="211">
        <v>41891</v>
      </c>
      <c r="J71" s="211">
        <v>41897</v>
      </c>
      <c r="K71" s="584">
        <f t="shared" si="1"/>
        <v>2014</v>
      </c>
      <c r="L71" s="117" t="s">
        <v>194</v>
      </c>
      <c r="M71" s="282"/>
    </row>
    <row r="72" spans="1:13" hidden="1" x14ac:dyDescent="0.25">
      <c r="A72" s="62" t="s">
        <v>10</v>
      </c>
      <c r="B72" s="62">
        <v>4200467</v>
      </c>
      <c r="C72" s="584">
        <v>793173</v>
      </c>
      <c r="D72" s="234">
        <v>578</v>
      </c>
      <c r="E72" s="62">
        <v>793173</v>
      </c>
      <c r="F72" s="207">
        <v>1002437709</v>
      </c>
      <c r="G72" s="64">
        <v>41942</v>
      </c>
      <c r="H72" s="64">
        <v>41946</v>
      </c>
      <c r="I72" s="64">
        <v>41950</v>
      </c>
      <c r="J72" s="64">
        <v>41953</v>
      </c>
      <c r="K72" s="584">
        <f t="shared" si="1"/>
        <v>2014</v>
      </c>
      <c r="L72" s="116" t="s">
        <v>9</v>
      </c>
      <c r="M72" s="115"/>
    </row>
    <row r="73" spans="1:13" ht="25.5" hidden="1" x14ac:dyDescent="0.25">
      <c r="A73" s="200" t="s">
        <v>10</v>
      </c>
      <c r="B73" s="200">
        <v>4200468</v>
      </c>
      <c r="C73" s="584">
        <v>793173</v>
      </c>
      <c r="D73" s="235">
        <v>990</v>
      </c>
      <c r="E73" s="200">
        <v>793173</v>
      </c>
      <c r="F73" s="209" t="s">
        <v>199</v>
      </c>
      <c r="G73" s="211">
        <v>41942</v>
      </c>
      <c r="H73" s="211">
        <v>41946</v>
      </c>
      <c r="I73" s="211">
        <v>41950</v>
      </c>
      <c r="J73" s="211">
        <v>41953</v>
      </c>
      <c r="K73" s="584">
        <f t="shared" si="1"/>
        <v>2014</v>
      </c>
      <c r="L73" s="117" t="s">
        <v>194</v>
      </c>
      <c r="M73" s="282"/>
    </row>
    <row r="74" spans="1:13" hidden="1" x14ac:dyDescent="0.25">
      <c r="A74" s="62" t="s">
        <v>10</v>
      </c>
      <c r="B74" s="62">
        <v>4212043</v>
      </c>
      <c r="C74" s="584">
        <v>793173</v>
      </c>
      <c r="D74" s="234">
        <v>578</v>
      </c>
      <c r="E74" s="62">
        <v>793173</v>
      </c>
      <c r="F74" s="207">
        <v>1002473956</v>
      </c>
      <c r="G74" s="64">
        <v>41970</v>
      </c>
      <c r="H74" s="64">
        <v>41974</v>
      </c>
      <c r="I74" s="64">
        <v>41978</v>
      </c>
      <c r="J74" s="64">
        <v>41981</v>
      </c>
      <c r="K74" s="584">
        <f t="shared" si="1"/>
        <v>2014</v>
      </c>
      <c r="L74" s="116" t="s">
        <v>9</v>
      </c>
      <c r="M74" s="115"/>
    </row>
    <row r="75" spans="1:13" hidden="1" x14ac:dyDescent="0.25">
      <c r="A75" s="62" t="s">
        <v>10</v>
      </c>
      <c r="B75" s="62">
        <v>4216907</v>
      </c>
      <c r="C75" s="584">
        <v>793173</v>
      </c>
      <c r="D75" s="234">
        <v>578</v>
      </c>
      <c r="E75" s="62">
        <v>793173</v>
      </c>
      <c r="F75" s="207">
        <v>1002484392</v>
      </c>
      <c r="G75" s="64">
        <v>41976</v>
      </c>
      <c r="H75" s="64">
        <v>41981</v>
      </c>
      <c r="I75" s="64">
        <v>41984</v>
      </c>
      <c r="J75" s="64">
        <v>41989</v>
      </c>
      <c r="K75" s="584">
        <f t="shared" si="1"/>
        <v>2014</v>
      </c>
      <c r="L75" s="116" t="s">
        <v>9</v>
      </c>
      <c r="M75" s="115"/>
    </row>
    <row r="76" spans="1:13" hidden="1" x14ac:dyDescent="0.25">
      <c r="A76" s="62" t="s">
        <v>10</v>
      </c>
      <c r="B76" s="62">
        <v>4245778</v>
      </c>
      <c r="C76" s="584">
        <v>793173</v>
      </c>
      <c r="D76" s="234">
        <v>1208.5999999999999</v>
      </c>
      <c r="E76" s="62">
        <v>793173</v>
      </c>
      <c r="F76" s="207">
        <v>1002556419</v>
      </c>
      <c r="G76" s="64">
        <v>42058</v>
      </c>
      <c r="H76" s="64">
        <v>42060</v>
      </c>
      <c r="I76" s="64">
        <v>42062</v>
      </c>
      <c r="J76" s="64">
        <v>42069</v>
      </c>
      <c r="K76" s="584">
        <f t="shared" si="1"/>
        <v>2015</v>
      </c>
      <c r="L76" s="116" t="s">
        <v>9</v>
      </c>
      <c r="M76" s="115"/>
    </row>
    <row r="77" spans="1:13" hidden="1" x14ac:dyDescent="0.25">
      <c r="A77" s="62" t="s">
        <v>10</v>
      </c>
      <c r="B77" s="62">
        <v>4266714</v>
      </c>
      <c r="C77" s="584">
        <v>793173</v>
      </c>
      <c r="D77" s="234">
        <v>604.29999999999995</v>
      </c>
      <c r="E77" s="62">
        <v>793173</v>
      </c>
      <c r="F77" s="207">
        <v>1002605865</v>
      </c>
      <c r="G77" s="64">
        <v>42102</v>
      </c>
      <c r="H77" s="64">
        <v>42107</v>
      </c>
      <c r="I77" s="64">
        <v>42111</v>
      </c>
      <c r="J77" s="64">
        <v>42117</v>
      </c>
      <c r="K77" s="584">
        <f t="shared" si="1"/>
        <v>2015</v>
      </c>
      <c r="L77" s="116" t="s">
        <v>9</v>
      </c>
      <c r="M77" s="115"/>
    </row>
    <row r="78" spans="1:13" hidden="1" x14ac:dyDescent="0.25">
      <c r="A78" s="62" t="s">
        <v>10</v>
      </c>
      <c r="B78" s="62">
        <v>4285079</v>
      </c>
      <c r="C78" s="584">
        <v>793173</v>
      </c>
      <c r="D78" s="234">
        <v>604.29999999999995</v>
      </c>
      <c r="E78" s="62">
        <v>793173</v>
      </c>
      <c r="F78" s="207">
        <v>1002654019</v>
      </c>
      <c r="G78" s="64">
        <v>42152</v>
      </c>
      <c r="H78" s="64">
        <v>42156</v>
      </c>
      <c r="I78" s="64">
        <v>42166</v>
      </c>
      <c r="J78" s="64">
        <v>42167</v>
      </c>
      <c r="K78" s="584">
        <f t="shared" si="1"/>
        <v>2015</v>
      </c>
      <c r="L78" s="116" t="s">
        <v>9</v>
      </c>
      <c r="M78" s="115"/>
    </row>
    <row r="79" spans="1:13" ht="38.25" hidden="1" x14ac:dyDescent="0.25">
      <c r="A79" s="77" t="s">
        <v>10</v>
      </c>
      <c r="B79" s="77">
        <v>4298157</v>
      </c>
      <c r="C79" s="584">
        <v>793173</v>
      </c>
      <c r="D79" s="236">
        <v>604.29999999999995</v>
      </c>
      <c r="E79" s="77">
        <v>793173</v>
      </c>
      <c r="F79" s="214" t="s">
        <v>200</v>
      </c>
      <c r="G79" s="78">
        <v>42184</v>
      </c>
      <c r="H79" s="78">
        <v>42186</v>
      </c>
      <c r="I79" s="78">
        <v>42188</v>
      </c>
      <c r="J79" s="78">
        <v>42188</v>
      </c>
      <c r="K79" s="584">
        <f t="shared" si="1"/>
        <v>2015</v>
      </c>
      <c r="L79" s="118" t="s">
        <v>9</v>
      </c>
      <c r="M79" s="283"/>
    </row>
    <row r="80" spans="1:13" hidden="1" x14ac:dyDescent="0.25">
      <c r="A80" s="220" t="s">
        <v>10</v>
      </c>
      <c r="B80" s="220">
        <v>4306096</v>
      </c>
      <c r="C80" s="584">
        <v>793173</v>
      </c>
      <c r="D80" s="237">
        <v>604.29999999999995</v>
      </c>
      <c r="E80" s="220">
        <v>793173</v>
      </c>
      <c r="F80" s="212">
        <v>1002703711</v>
      </c>
      <c r="G80" s="222">
        <v>42200</v>
      </c>
      <c r="H80" s="222">
        <v>42205</v>
      </c>
      <c r="I80" s="222">
        <v>42209</v>
      </c>
      <c r="J80" s="222">
        <v>42221</v>
      </c>
      <c r="K80" s="584">
        <f t="shared" si="1"/>
        <v>2015</v>
      </c>
      <c r="L80" s="119" t="s">
        <v>9</v>
      </c>
      <c r="M80" s="171"/>
    </row>
    <row r="81" spans="1:13" hidden="1" x14ac:dyDescent="0.25">
      <c r="A81" s="220" t="s">
        <v>10</v>
      </c>
      <c r="B81" s="220">
        <v>4321639</v>
      </c>
      <c r="C81" s="584">
        <v>793173</v>
      </c>
      <c r="D81" s="237">
        <v>604.29999999999995</v>
      </c>
      <c r="E81" s="220">
        <v>793173</v>
      </c>
      <c r="F81" s="212">
        <v>1002741844</v>
      </c>
      <c r="G81" s="222">
        <v>42244</v>
      </c>
      <c r="H81" s="222">
        <v>42248</v>
      </c>
      <c r="I81" s="222">
        <v>42249</v>
      </c>
      <c r="J81" s="222">
        <v>42261</v>
      </c>
      <c r="K81" s="584">
        <f t="shared" si="1"/>
        <v>2015</v>
      </c>
      <c r="L81" s="119" t="s">
        <v>9</v>
      </c>
      <c r="M81" s="171"/>
    </row>
    <row r="82" spans="1:13" hidden="1" x14ac:dyDescent="0.25">
      <c r="A82" s="220" t="s">
        <v>10</v>
      </c>
      <c r="B82" s="220">
        <v>4334230</v>
      </c>
      <c r="C82" s="584">
        <v>793173</v>
      </c>
      <c r="D82" s="237">
        <v>604.29999999999995</v>
      </c>
      <c r="E82" s="220">
        <v>793173</v>
      </c>
      <c r="F82" s="212">
        <v>1002770325</v>
      </c>
      <c r="G82" s="222">
        <v>42276</v>
      </c>
      <c r="H82" s="222">
        <v>42282</v>
      </c>
      <c r="I82" s="222">
        <v>42284</v>
      </c>
      <c r="J82" s="222">
        <v>42292</v>
      </c>
      <c r="K82" s="584">
        <f t="shared" si="1"/>
        <v>2015</v>
      </c>
      <c r="L82" s="119" t="s">
        <v>9</v>
      </c>
      <c r="M82" s="171"/>
    </row>
    <row r="83" spans="1:13" hidden="1" x14ac:dyDescent="0.25">
      <c r="A83" s="220" t="s">
        <v>10</v>
      </c>
      <c r="B83" s="220">
        <v>4342351</v>
      </c>
      <c r="C83" s="584">
        <v>793173</v>
      </c>
      <c r="D83" s="237">
        <v>604.29999999999995</v>
      </c>
      <c r="E83" s="220">
        <v>793173</v>
      </c>
      <c r="F83" s="212">
        <v>1002789583</v>
      </c>
      <c r="G83" s="222">
        <v>42291</v>
      </c>
      <c r="H83" s="222">
        <v>42297</v>
      </c>
      <c r="I83" s="222">
        <v>42298</v>
      </c>
      <c r="J83" s="222">
        <v>42312</v>
      </c>
      <c r="K83" s="584">
        <f t="shared" si="1"/>
        <v>2015</v>
      </c>
      <c r="L83" s="119" t="s">
        <v>9</v>
      </c>
      <c r="M83" s="171"/>
    </row>
    <row r="84" spans="1:13" ht="25.5" hidden="1" x14ac:dyDescent="0.25">
      <c r="A84" s="77" t="s">
        <v>10</v>
      </c>
      <c r="B84" s="77">
        <v>4360170</v>
      </c>
      <c r="C84" s="584">
        <v>793173</v>
      </c>
      <c r="D84" s="236">
        <v>604.29999999999995</v>
      </c>
      <c r="E84" s="77">
        <v>793173</v>
      </c>
      <c r="F84" s="214" t="s">
        <v>201</v>
      </c>
      <c r="G84" s="78">
        <v>42335</v>
      </c>
      <c r="H84" s="78">
        <v>42340</v>
      </c>
      <c r="I84" s="78">
        <v>42341</v>
      </c>
      <c r="J84" s="78">
        <v>42374</v>
      </c>
      <c r="K84" s="584">
        <f t="shared" si="1"/>
        <v>2016</v>
      </c>
      <c r="L84" s="118" t="s">
        <v>9</v>
      </c>
      <c r="M84" s="283"/>
    </row>
    <row r="85" spans="1:13" hidden="1" x14ac:dyDescent="0.25">
      <c r="A85" s="1" t="s">
        <v>10</v>
      </c>
      <c r="B85" s="1">
        <v>4372859</v>
      </c>
      <c r="C85" s="584">
        <v>793173</v>
      </c>
      <c r="D85" s="236">
        <v>604.29999999999995</v>
      </c>
      <c r="E85" s="1">
        <v>793173</v>
      </c>
      <c r="F85" s="336"/>
      <c r="G85" s="2">
        <v>42369</v>
      </c>
      <c r="H85" s="2">
        <v>42374</v>
      </c>
      <c r="I85" s="2">
        <v>42376</v>
      </c>
      <c r="J85" s="2">
        <v>42394</v>
      </c>
      <c r="K85" s="584">
        <f t="shared" si="1"/>
        <v>2016</v>
      </c>
      <c r="L85" s="118" t="s">
        <v>9</v>
      </c>
      <c r="M85" s="283"/>
    </row>
    <row r="86" spans="1:13" ht="15.75" hidden="1" thickTop="1" x14ac:dyDescent="0.25">
      <c r="A86" s="317" t="s">
        <v>202</v>
      </c>
      <c r="B86" s="317" t="s">
        <v>203</v>
      </c>
      <c r="C86" s="584">
        <v>975629</v>
      </c>
      <c r="D86" s="318">
        <v>43873.8</v>
      </c>
      <c r="E86" s="317">
        <v>975629</v>
      </c>
      <c r="F86" s="320" t="s">
        <v>204</v>
      </c>
      <c r="G86" s="321">
        <v>41849</v>
      </c>
      <c r="H86" s="321">
        <v>41864</v>
      </c>
      <c r="I86" s="321">
        <v>41891</v>
      </c>
      <c r="J86" s="321">
        <v>41897</v>
      </c>
      <c r="K86" s="584">
        <f t="shared" si="1"/>
        <v>2014</v>
      </c>
      <c r="L86" s="116" t="s">
        <v>7</v>
      </c>
      <c r="M86" s="115"/>
    </row>
    <row r="87" spans="1:13" ht="25.5" hidden="1" x14ac:dyDescent="0.25">
      <c r="A87" s="337" t="s">
        <v>202</v>
      </c>
      <c r="B87" s="337" t="s">
        <v>205</v>
      </c>
      <c r="C87" s="584">
        <v>975629</v>
      </c>
      <c r="D87" s="235">
        <v>43873.8</v>
      </c>
      <c r="E87" s="337">
        <v>975629</v>
      </c>
      <c r="F87" s="338" t="s">
        <v>206</v>
      </c>
      <c r="G87" s="339">
        <v>41894</v>
      </c>
      <c r="H87" s="339">
        <v>41907</v>
      </c>
      <c r="I87" s="339">
        <v>41914</v>
      </c>
      <c r="J87" s="339">
        <v>41915</v>
      </c>
      <c r="K87" s="584">
        <f t="shared" si="1"/>
        <v>2014</v>
      </c>
      <c r="L87" s="117" t="s">
        <v>7</v>
      </c>
      <c r="M87" s="282"/>
    </row>
    <row r="88" spans="1:13" ht="39.75" hidden="1" thickTop="1" x14ac:dyDescent="0.25">
      <c r="A88" s="317" t="s">
        <v>207</v>
      </c>
      <c r="B88" s="317" t="s">
        <v>208</v>
      </c>
      <c r="C88" s="584">
        <v>30692010</v>
      </c>
      <c r="D88" s="318">
        <v>1811.2</v>
      </c>
      <c r="E88" s="317">
        <v>30692010</v>
      </c>
      <c r="F88" s="325" t="s">
        <v>209</v>
      </c>
      <c r="G88" s="321">
        <v>41670</v>
      </c>
      <c r="H88" s="321">
        <v>41690</v>
      </c>
      <c r="I88" s="321">
        <v>41702</v>
      </c>
      <c r="J88" s="321">
        <v>41709</v>
      </c>
      <c r="K88" s="584">
        <f t="shared" si="1"/>
        <v>2014</v>
      </c>
      <c r="L88" s="111" t="s">
        <v>14</v>
      </c>
      <c r="M88" s="111"/>
    </row>
    <row r="89" spans="1:13" ht="26.25" hidden="1" x14ac:dyDescent="0.25">
      <c r="A89" s="62" t="s">
        <v>207</v>
      </c>
      <c r="B89" s="62" t="s">
        <v>210</v>
      </c>
      <c r="C89" s="584">
        <v>30691991</v>
      </c>
      <c r="D89" s="234">
        <v>533.79999999999995</v>
      </c>
      <c r="E89" s="62">
        <v>30691991</v>
      </c>
      <c r="F89" s="226" t="s">
        <v>211</v>
      </c>
      <c r="G89" s="64">
        <v>41670</v>
      </c>
      <c r="H89" s="64">
        <v>41690</v>
      </c>
      <c r="I89" s="64">
        <v>41702</v>
      </c>
      <c r="J89" s="64">
        <v>41703</v>
      </c>
      <c r="K89" s="584">
        <f t="shared" si="1"/>
        <v>2014</v>
      </c>
      <c r="L89" s="111" t="s">
        <v>9</v>
      </c>
      <c r="M89" s="111"/>
    </row>
    <row r="90" spans="1:13" ht="26.25" hidden="1" x14ac:dyDescent="0.25">
      <c r="A90" s="62" t="s">
        <v>207</v>
      </c>
      <c r="B90" s="62" t="s">
        <v>212</v>
      </c>
      <c r="C90" s="584">
        <v>30692010</v>
      </c>
      <c r="D90" s="234">
        <v>442</v>
      </c>
      <c r="E90" s="62">
        <v>30692010</v>
      </c>
      <c r="F90" s="226" t="s">
        <v>213</v>
      </c>
      <c r="G90" s="64">
        <v>41691</v>
      </c>
      <c r="H90" s="64">
        <v>41704</v>
      </c>
      <c r="I90" s="64">
        <v>41710</v>
      </c>
      <c r="J90" s="64">
        <v>41723</v>
      </c>
      <c r="K90" s="584">
        <f t="shared" si="1"/>
        <v>2014</v>
      </c>
      <c r="L90" s="111" t="s">
        <v>14</v>
      </c>
      <c r="M90" s="111"/>
    </row>
    <row r="91" spans="1:13" hidden="1" x14ac:dyDescent="0.25">
      <c r="A91" s="62" t="s">
        <v>207</v>
      </c>
      <c r="B91" s="62" t="s">
        <v>214</v>
      </c>
      <c r="C91" s="584">
        <v>30691991</v>
      </c>
      <c r="D91" s="234">
        <v>533.79999999999995</v>
      </c>
      <c r="E91" s="62">
        <v>30691991</v>
      </c>
      <c r="F91" s="226">
        <v>1002210356</v>
      </c>
      <c r="G91" s="64">
        <v>41691</v>
      </c>
      <c r="H91" s="64">
        <v>41704</v>
      </c>
      <c r="I91" s="64">
        <v>41710</v>
      </c>
      <c r="J91" s="64">
        <v>41723</v>
      </c>
      <c r="K91" s="584">
        <f t="shared" si="1"/>
        <v>2014</v>
      </c>
      <c r="L91" s="111" t="s">
        <v>9</v>
      </c>
      <c r="M91" s="111"/>
    </row>
    <row r="92" spans="1:13" ht="26.25" hidden="1" x14ac:dyDescent="0.25">
      <c r="A92" s="62" t="s">
        <v>207</v>
      </c>
      <c r="B92" s="62" t="s">
        <v>215</v>
      </c>
      <c r="C92" s="584">
        <v>30811881</v>
      </c>
      <c r="D92" s="234">
        <v>442</v>
      </c>
      <c r="E92" s="62">
        <v>30811881</v>
      </c>
      <c r="F92" s="226" t="s">
        <v>216</v>
      </c>
      <c r="G92" s="64">
        <v>41729</v>
      </c>
      <c r="H92" s="64">
        <v>41743</v>
      </c>
      <c r="I92" s="64">
        <v>41745</v>
      </c>
      <c r="J92" s="64">
        <v>41752</v>
      </c>
      <c r="K92" s="584">
        <f t="shared" si="1"/>
        <v>2014</v>
      </c>
      <c r="L92" s="111" t="s">
        <v>14</v>
      </c>
      <c r="M92" s="111"/>
    </row>
    <row r="93" spans="1:13" hidden="1" x14ac:dyDescent="0.25">
      <c r="A93" s="62" t="s">
        <v>207</v>
      </c>
      <c r="B93" s="62" t="s">
        <v>217</v>
      </c>
      <c r="C93" s="584">
        <v>30811895</v>
      </c>
      <c r="D93" s="234">
        <v>533.79999999999995</v>
      </c>
      <c r="E93" s="62">
        <v>30811895</v>
      </c>
      <c r="F93" s="226">
        <v>1002238762</v>
      </c>
      <c r="G93" s="64">
        <v>41729</v>
      </c>
      <c r="H93" s="64">
        <v>41743</v>
      </c>
      <c r="I93" s="64">
        <v>41745</v>
      </c>
      <c r="J93" s="64">
        <v>41752</v>
      </c>
      <c r="K93" s="584">
        <f t="shared" si="1"/>
        <v>2014</v>
      </c>
      <c r="L93" s="111" t="s">
        <v>9</v>
      </c>
      <c r="M93" s="111"/>
    </row>
    <row r="94" spans="1:13" hidden="1" x14ac:dyDescent="0.25">
      <c r="A94" s="62" t="s">
        <v>207</v>
      </c>
      <c r="B94" s="62" t="s">
        <v>218</v>
      </c>
      <c r="C94" s="584">
        <v>30811881</v>
      </c>
      <c r="D94" s="234">
        <v>1791.28</v>
      </c>
      <c r="E94" s="62">
        <v>30811881</v>
      </c>
      <c r="F94" s="226">
        <v>1002282834</v>
      </c>
      <c r="G94" s="64">
        <v>41759</v>
      </c>
      <c r="H94" s="64">
        <v>41775</v>
      </c>
      <c r="I94" s="64">
        <v>41793</v>
      </c>
      <c r="J94" s="64">
        <v>41801</v>
      </c>
      <c r="K94" s="584">
        <f t="shared" si="1"/>
        <v>2014</v>
      </c>
      <c r="L94" s="111" t="s">
        <v>14</v>
      </c>
      <c r="M94" s="111"/>
    </row>
    <row r="95" spans="1:13" hidden="1" x14ac:dyDescent="0.25">
      <c r="A95" s="62" t="s">
        <v>207</v>
      </c>
      <c r="B95" s="62" t="s">
        <v>219</v>
      </c>
      <c r="C95" s="584">
        <v>30811895</v>
      </c>
      <c r="D95" s="234">
        <v>533.79999999999995</v>
      </c>
      <c r="E95" s="62">
        <v>30811895</v>
      </c>
      <c r="F95" s="226">
        <v>1002282057</v>
      </c>
      <c r="G95" s="64">
        <v>41759</v>
      </c>
      <c r="H95" s="64">
        <v>41775</v>
      </c>
      <c r="I95" s="64">
        <v>41793</v>
      </c>
      <c r="J95" s="64">
        <v>41800</v>
      </c>
      <c r="K95" s="584">
        <f t="shared" si="1"/>
        <v>2014</v>
      </c>
      <c r="L95" s="111" t="s">
        <v>9</v>
      </c>
      <c r="M95" s="111"/>
    </row>
    <row r="96" spans="1:13" hidden="1" x14ac:dyDescent="0.25">
      <c r="A96" s="62" t="s">
        <v>207</v>
      </c>
      <c r="B96" s="62" t="s">
        <v>220</v>
      </c>
      <c r="C96" s="584">
        <v>30811881</v>
      </c>
      <c r="D96" s="234">
        <v>442</v>
      </c>
      <c r="E96" s="62">
        <v>30811881</v>
      </c>
      <c r="F96" s="226">
        <v>1002305395</v>
      </c>
      <c r="G96" s="64">
        <v>41789</v>
      </c>
      <c r="H96" s="64">
        <v>41808</v>
      </c>
      <c r="I96" s="64">
        <v>41820</v>
      </c>
      <c r="J96" s="64">
        <v>41823</v>
      </c>
      <c r="K96" s="584">
        <f t="shared" si="1"/>
        <v>2014</v>
      </c>
      <c r="L96" s="111" t="s">
        <v>14</v>
      </c>
      <c r="M96" s="111"/>
    </row>
    <row r="97" spans="1:13" hidden="1" x14ac:dyDescent="0.25">
      <c r="A97" s="62" t="s">
        <v>207</v>
      </c>
      <c r="B97" s="62" t="s">
        <v>221</v>
      </c>
      <c r="C97" s="584">
        <v>30811895</v>
      </c>
      <c r="D97" s="234">
        <v>533.79999999999995</v>
      </c>
      <c r="E97" s="62">
        <v>30811895</v>
      </c>
      <c r="F97" s="226">
        <v>1002305388</v>
      </c>
      <c r="G97" s="64">
        <v>41789</v>
      </c>
      <c r="H97" s="64">
        <v>41808</v>
      </c>
      <c r="I97" s="64">
        <v>41820</v>
      </c>
      <c r="J97" s="64">
        <v>41823</v>
      </c>
      <c r="K97" s="584">
        <f t="shared" si="1"/>
        <v>2014</v>
      </c>
      <c r="L97" s="111" t="s">
        <v>9</v>
      </c>
      <c r="M97" s="111"/>
    </row>
    <row r="98" spans="1:13" hidden="1" x14ac:dyDescent="0.25">
      <c r="A98" s="62" t="s">
        <v>207</v>
      </c>
      <c r="B98" s="62" t="s">
        <v>222</v>
      </c>
      <c r="C98" s="584">
        <v>30811881</v>
      </c>
      <c r="D98" s="234">
        <v>1612</v>
      </c>
      <c r="E98" s="62">
        <v>30811881</v>
      </c>
      <c r="F98" s="226">
        <v>1002341115</v>
      </c>
      <c r="G98" s="64">
        <v>41820</v>
      </c>
      <c r="H98" s="64">
        <v>41839</v>
      </c>
      <c r="I98" s="64">
        <v>41845</v>
      </c>
      <c r="J98" s="64">
        <v>41858</v>
      </c>
      <c r="K98" s="584">
        <f t="shared" si="1"/>
        <v>2014</v>
      </c>
      <c r="L98" s="111" t="s">
        <v>14</v>
      </c>
      <c r="M98" s="111"/>
    </row>
    <row r="99" spans="1:13" hidden="1" x14ac:dyDescent="0.25">
      <c r="A99" s="62" t="s">
        <v>207</v>
      </c>
      <c r="B99" s="62" t="s">
        <v>223</v>
      </c>
      <c r="C99" s="584">
        <v>30811895</v>
      </c>
      <c r="D99" s="234">
        <v>533.79999999999995</v>
      </c>
      <c r="E99" s="62">
        <v>30811895</v>
      </c>
      <c r="F99" s="226">
        <v>1002341164</v>
      </c>
      <c r="G99" s="64">
        <v>41820</v>
      </c>
      <c r="H99" s="64">
        <v>41839</v>
      </c>
      <c r="I99" s="64">
        <v>41845</v>
      </c>
      <c r="J99" s="64">
        <v>41858</v>
      </c>
      <c r="K99" s="584">
        <f t="shared" si="1"/>
        <v>2014</v>
      </c>
      <c r="L99" s="111" t="s">
        <v>9</v>
      </c>
      <c r="M99" s="111"/>
    </row>
    <row r="100" spans="1:13" ht="26.25" hidden="1" x14ac:dyDescent="0.25">
      <c r="A100" s="62" t="s">
        <v>207</v>
      </c>
      <c r="B100" s="62" t="s">
        <v>224</v>
      </c>
      <c r="C100" s="584">
        <v>30811881</v>
      </c>
      <c r="D100" s="234">
        <v>651.17999999999995</v>
      </c>
      <c r="E100" s="62">
        <v>30811881</v>
      </c>
      <c r="F100" s="226" t="s">
        <v>225</v>
      </c>
      <c r="G100" s="64">
        <v>41851</v>
      </c>
      <c r="H100" s="64">
        <v>41862</v>
      </c>
      <c r="I100" s="64">
        <v>41872</v>
      </c>
      <c r="J100" s="64">
        <v>41887</v>
      </c>
      <c r="K100" s="584">
        <f t="shared" si="1"/>
        <v>2014</v>
      </c>
      <c r="L100" s="111" t="s">
        <v>14</v>
      </c>
      <c r="M100" s="111"/>
    </row>
    <row r="101" spans="1:13" hidden="1" x14ac:dyDescent="0.25">
      <c r="A101" s="62" t="s">
        <v>207</v>
      </c>
      <c r="B101" s="62" t="s">
        <v>226</v>
      </c>
      <c r="C101" s="584">
        <v>30811895</v>
      </c>
      <c r="D101" s="234">
        <v>583.70000000000005</v>
      </c>
      <c r="E101" s="62">
        <v>30811895</v>
      </c>
      <c r="F101" s="226">
        <v>1002368515</v>
      </c>
      <c r="G101" s="64">
        <v>41851</v>
      </c>
      <c r="H101" s="64">
        <v>41862</v>
      </c>
      <c r="I101" s="64">
        <v>41872</v>
      </c>
      <c r="J101" s="64">
        <v>41887</v>
      </c>
      <c r="K101" s="584">
        <f t="shared" si="1"/>
        <v>2014</v>
      </c>
      <c r="L101" s="111" t="s">
        <v>9</v>
      </c>
      <c r="M101" s="111"/>
    </row>
    <row r="102" spans="1:13" ht="26.25" hidden="1" x14ac:dyDescent="0.25">
      <c r="A102" s="62" t="s">
        <v>207</v>
      </c>
      <c r="B102" s="62" t="s">
        <v>227</v>
      </c>
      <c r="C102" s="584">
        <v>30811881</v>
      </c>
      <c r="D102" s="234">
        <v>1613.3</v>
      </c>
      <c r="E102" s="62">
        <v>30811881</v>
      </c>
      <c r="F102" s="226" t="s">
        <v>228</v>
      </c>
      <c r="G102" s="64">
        <v>41880</v>
      </c>
      <c r="H102" s="64">
        <v>41918</v>
      </c>
      <c r="I102" s="64">
        <v>41920</v>
      </c>
      <c r="J102" s="64">
        <v>41926</v>
      </c>
      <c r="K102" s="584">
        <f t="shared" si="1"/>
        <v>2014</v>
      </c>
      <c r="L102" s="111" t="s">
        <v>14</v>
      </c>
      <c r="M102" s="111"/>
    </row>
    <row r="103" spans="1:13" ht="51.75" hidden="1" x14ac:dyDescent="0.25">
      <c r="A103" s="62" t="s">
        <v>207</v>
      </c>
      <c r="B103" s="62" t="s">
        <v>229</v>
      </c>
      <c r="C103" s="584">
        <v>30811895</v>
      </c>
      <c r="D103" s="234">
        <v>540.29999999999995</v>
      </c>
      <c r="E103" s="62">
        <v>30811895</v>
      </c>
      <c r="F103" s="226" t="s">
        <v>230</v>
      </c>
      <c r="G103" s="64">
        <v>41880</v>
      </c>
      <c r="H103" s="64">
        <v>41918</v>
      </c>
      <c r="I103" s="64">
        <v>41920</v>
      </c>
      <c r="J103" s="64">
        <v>41926</v>
      </c>
      <c r="K103" s="584">
        <f t="shared" si="1"/>
        <v>2014</v>
      </c>
      <c r="L103" s="111" t="s">
        <v>9</v>
      </c>
      <c r="M103" s="111"/>
    </row>
    <row r="104" spans="1:13" ht="39" hidden="1" x14ac:dyDescent="0.25">
      <c r="A104" s="62" t="s">
        <v>207</v>
      </c>
      <c r="B104" s="62" t="s">
        <v>231</v>
      </c>
      <c r="C104" s="584">
        <v>30811881</v>
      </c>
      <c r="D104" s="234">
        <v>661.12</v>
      </c>
      <c r="E104" s="62">
        <v>30811881</v>
      </c>
      <c r="F104" s="226" t="s">
        <v>232</v>
      </c>
      <c r="G104" s="64">
        <v>41912</v>
      </c>
      <c r="H104" s="64">
        <v>41921</v>
      </c>
      <c r="I104" s="64">
        <v>41927</v>
      </c>
      <c r="J104" s="64">
        <v>41929</v>
      </c>
      <c r="K104" s="584">
        <f t="shared" si="1"/>
        <v>2014</v>
      </c>
      <c r="L104" s="111" t="s">
        <v>14</v>
      </c>
      <c r="M104" s="111"/>
    </row>
    <row r="105" spans="1:13" ht="51.75" hidden="1" x14ac:dyDescent="0.25">
      <c r="A105" s="62" t="s">
        <v>207</v>
      </c>
      <c r="B105" s="62" t="s">
        <v>233</v>
      </c>
      <c r="C105" s="584">
        <v>30811895</v>
      </c>
      <c r="D105" s="234">
        <v>533.79999999999995</v>
      </c>
      <c r="E105" s="62">
        <v>30811895</v>
      </c>
      <c r="F105" s="226" t="s">
        <v>234</v>
      </c>
      <c r="G105" s="64">
        <v>41912</v>
      </c>
      <c r="H105" s="64">
        <v>41921</v>
      </c>
      <c r="I105" s="64">
        <v>41927</v>
      </c>
      <c r="J105" s="64">
        <v>41929</v>
      </c>
      <c r="K105" s="584">
        <f t="shared" si="1"/>
        <v>2014</v>
      </c>
      <c r="L105" s="111" t="s">
        <v>9</v>
      </c>
      <c r="M105" s="111"/>
    </row>
    <row r="106" spans="1:13" ht="51.75" hidden="1" x14ac:dyDescent="0.25">
      <c r="A106" s="62" t="s">
        <v>207</v>
      </c>
      <c r="B106" s="62" t="s">
        <v>235</v>
      </c>
      <c r="C106" s="584" t="s">
        <v>236</v>
      </c>
      <c r="D106" s="234">
        <v>1779.71</v>
      </c>
      <c r="E106" s="207">
        <v>30811895</v>
      </c>
      <c r="F106" s="226" t="s">
        <v>237</v>
      </c>
      <c r="G106" s="64">
        <v>41943</v>
      </c>
      <c r="H106" s="64">
        <v>41961</v>
      </c>
      <c r="I106" s="64">
        <v>41963</v>
      </c>
      <c r="J106" s="64">
        <v>42010</v>
      </c>
      <c r="K106" s="584">
        <f t="shared" si="1"/>
        <v>2015</v>
      </c>
      <c r="L106" s="111" t="s">
        <v>14</v>
      </c>
      <c r="M106" s="111" t="s">
        <v>238</v>
      </c>
    </row>
    <row r="107" spans="1:13" hidden="1" x14ac:dyDescent="0.25">
      <c r="A107" s="62" t="s">
        <v>207</v>
      </c>
      <c r="B107" s="62" t="s">
        <v>239</v>
      </c>
      <c r="C107" s="584">
        <v>30811895</v>
      </c>
      <c r="D107" s="234">
        <v>533.79999999999995</v>
      </c>
      <c r="E107" s="62">
        <v>30811895</v>
      </c>
      <c r="F107" s="226">
        <v>1002457824</v>
      </c>
      <c r="G107" s="64">
        <v>41943</v>
      </c>
      <c r="H107" s="64">
        <v>41961</v>
      </c>
      <c r="I107" s="64">
        <v>41963</v>
      </c>
      <c r="J107" s="64">
        <v>41968</v>
      </c>
      <c r="K107" s="584">
        <f t="shared" si="1"/>
        <v>2014</v>
      </c>
      <c r="L107" s="111" t="s">
        <v>9</v>
      </c>
      <c r="M107" s="111"/>
    </row>
    <row r="108" spans="1:13" ht="51.75" hidden="1" x14ac:dyDescent="0.25">
      <c r="A108" s="62" t="s">
        <v>207</v>
      </c>
      <c r="B108" s="62" t="s">
        <v>240</v>
      </c>
      <c r="C108" s="584">
        <v>30811895</v>
      </c>
      <c r="D108" s="234">
        <v>533.79999999999995</v>
      </c>
      <c r="E108" s="62">
        <v>30811895</v>
      </c>
      <c r="F108" s="226" t="s">
        <v>241</v>
      </c>
      <c r="G108" s="64">
        <v>41964</v>
      </c>
      <c r="H108" s="64">
        <v>41971</v>
      </c>
      <c r="I108" s="64">
        <v>41974</v>
      </c>
      <c r="J108" s="64">
        <v>41975</v>
      </c>
      <c r="K108" s="584">
        <f t="shared" si="1"/>
        <v>2014</v>
      </c>
      <c r="L108" s="111" t="s">
        <v>9</v>
      </c>
      <c r="M108" s="111"/>
    </row>
    <row r="109" spans="1:13" ht="39" hidden="1" x14ac:dyDescent="0.25">
      <c r="A109" s="62" t="s">
        <v>207</v>
      </c>
      <c r="B109" s="62" t="s">
        <v>242</v>
      </c>
      <c r="C109" s="584" t="s">
        <v>243</v>
      </c>
      <c r="D109" s="234">
        <v>680.2</v>
      </c>
      <c r="E109" s="207" t="s">
        <v>2665</v>
      </c>
      <c r="F109" s="226" t="s">
        <v>244</v>
      </c>
      <c r="G109" s="64">
        <v>41971</v>
      </c>
      <c r="H109" s="64">
        <v>41983</v>
      </c>
      <c r="I109" s="64">
        <v>42009</v>
      </c>
      <c r="J109" s="64">
        <v>42010</v>
      </c>
      <c r="K109" s="584">
        <f t="shared" si="1"/>
        <v>2015</v>
      </c>
      <c r="L109" s="111" t="s">
        <v>14</v>
      </c>
      <c r="M109" s="111" t="s">
        <v>238</v>
      </c>
    </row>
    <row r="110" spans="1:13" ht="26.25" hidden="1" x14ac:dyDescent="0.25">
      <c r="A110" s="62" t="s">
        <v>207</v>
      </c>
      <c r="B110" s="62" t="s">
        <v>245</v>
      </c>
      <c r="C110" s="584">
        <v>30811895</v>
      </c>
      <c r="D110" s="234">
        <v>2000.95</v>
      </c>
      <c r="E110" s="207">
        <v>30811895</v>
      </c>
      <c r="F110" s="226" t="s">
        <v>246</v>
      </c>
      <c r="G110" s="64">
        <v>42004</v>
      </c>
      <c r="H110" s="64">
        <v>42009</v>
      </c>
      <c r="I110" s="64">
        <v>42016</v>
      </c>
      <c r="J110" s="64">
        <v>42017</v>
      </c>
      <c r="K110" s="584">
        <f t="shared" si="1"/>
        <v>2015</v>
      </c>
      <c r="L110" s="111" t="s">
        <v>14</v>
      </c>
      <c r="M110" s="111" t="s">
        <v>238</v>
      </c>
    </row>
    <row r="111" spans="1:13" hidden="1" x14ac:dyDescent="0.25">
      <c r="A111" s="62" t="s">
        <v>207</v>
      </c>
      <c r="B111" s="62" t="s">
        <v>247</v>
      </c>
      <c r="C111" s="584">
        <v>30811895</v>
      </c>
      <c r="D111" s="234">
        <v>588.79999999999995</v>
      </c>
      <c r="E111" s="207">
        <v>30811895</v>
      </c>
      <c r="F111" s="226">
        <v>1002501094</v>
      </c>
      <c r="G111" s="64">
        <v>42004</v>
      </c>
      <c r="H111" s="64">
        <v>42009</v>
      </c>
      <c r="I111" s="64">
        <v>42016</v>
      </c>
      <c r="J111" s="64">
        <v>42017</v>
      </c>
      <c r="K111" s="584">
        <f t="shared" si="1"/>
        <v>2015</v>
      </c>
      <c r="L111" s="111" t="s">
        <v>9</v>
      </c>
      <c r="M111" s="111"/>
    </row>
    <row r="112" spans="1:13" hidden="1" x14ac:dyDescent="0.25">
      <c r="A112" s="62" t="s">
        <v>207</v>
      </c>
      <c r="B112" s="62" t="s">
        <v>248</v>
      </c>
      <c r="C112" s="584">
        <v>30811895</v>
      </c>
      <c r="D112" s="234">
        <v>551.5</v>
      </c>
      <c r="E112" s="207">
        <v>30811895</v>
      </c>
      <c r="F112" s="226">
        <v>1002545800</v>
      </c>
      <c r="G112" s="64">
        <v>42034</v>
      </c>
      <c r="H112" s="64" t="s">
        <v>130</v>
      </c>
      <c r="I112" s="64">
        <v>42051</v>
      </c>
      <c r="J112" s="64">
        <v>42059</v>
      </c>
      <c r="K112" s="584">
        <f t="shared" si="1"/>
        <v>2015</v>
      </c>
      <c r="L112" s="111" t="s">
        <v>14</v>
      </c>
      <c r="M112" s="111"/>
    </row>
    <row r="113" spans="1:14" hidden="1" x14ac:dyDescent="0.25">
      <c r="A113" s="62" t="s">
        <v>207</v>
      </c>
      <c r="B113" s="62" t="s">
        <v>249</v>
      </c>
      <c r="C113" s="584">
        <v>30811895</v>
      </c>
      <c r="D113" s="234">
        <v>588.79999999999995</v>
      </c>
      <c r="E113" s="207">
        <v>30811895</v>
      </c>
      <c r="F113" s="226">
        <v>1002545822</v>
      </c>
      <c r="G113" s="64">
        <v>42034</v>
      </c>
      <c r="H113" s="64">
        <v>42045</v>
      </c>
      <c r="I113" s="64">
        <v>42051</v>
      </c>
      <c r="J113" s="64">
        <v>42059</v>
      </c>
      <c r="K113" s="584">
        <f t="shared" si="1"/>
        <v>2015</v>
      </c>
      <c r="L113" s="111" t="s">
        <v>9</v>
      </c>
      <c r="M113" s="111"/>
    </row>
    <row r="114" spans="1:14" hidden="1" x14ac:dyDescent="0.25">
      <c r="A114" s="62" t="s">
        <v>207</v>
      </c>
      <c r="B114" s="62" t="s">
        <v>250</v>
      </c>
      <c r="C114" s="584">
        <v>30897520</v>
      </c>
      <c r="D114" s="234">
        <v>588.79999999999995</v>
      </c>
      <c r="E114" s="207">
        <v>30897520</v>
      </c>
      <c r="F114" s="226">
        <v>1002553709</v>
      </c>
      <c r="G114" s="64">
        <v>42051</v>
      </c>
      <c r="H114" s="64">
        <v>42058</v>
      </c>
      <c r="I114" s="64">
        <v>42062</v>
      </c>
      <c r="J114" s="64">
        <v>42067</v>
      </c>
      <c r="K114" s="584">
        <f t="shared" si="1"/>
        <v>2015</v>
      </c>
      <c r="L114" s="111" t="s">
        <v>9</v>
      </c>
      <c r="M114" s="111"/>
      <c r="N114" s="45"/>
    </row>
    <row r="115" spans="1:14" hidden="1" x14ac:dyDescent="0.25">
      <c r="A115" s="200" t="s">
        <v>207</v>
      </c>
      <c r="B115" s="200" t="s">
        <v>251</v>
      </c>
      <c r="C115" s="584">
        <v>30897537</v>
      </c>
      <c r="D115" s="235">
        <v>930.7</v>
      </c>
      <c r="E115" s="209">
        <v>30897537</v>
      </c>
      <c r="F115" s="230">
        <v>1002578903</v>
      </c>
      <c r="G115" s="211">
        <v>42062</v>
      </c>
      <c r="H115" s="211">
        <v>42074</v>
      </c>
      <c r="I115" s="211">
        <v>42088</v>
      </c>
      <c r="J115" s="211">
        <v>42089</v>
      </c>
      <c r="K115" s="584">
        <f t="shared" si="1"/>
        <v>2015</v>
      </c>
      <c r="L115" s="120" t="s">
        <v>14</v>
      </c>
      <c r="M115" s="120"/>
      <c r="N115" s="55"/>
    </row>
    <row r="116" spans="1:14" ht="25.5" hidden="1" x14ac:dyDescent="0.25">
      <c r="A116" s="200" t="s">
        <v>207</v>
      </c>
      <c r="B116" s="200" t="s">
        <v>252</v>
      </c>
      <c r="C116" s="584">
        <v>30897537</v>
      </c>
      <c r="D116" s="235">
        <v>551.5</v>
      </c>
      <c r="E116" s="209">
        <v>30897537</v>
      </c>
      <c r="F116" s="230" t="s">
        <v>253</v>
      </c>
      <c r="G116" s="211">
        <v>42079</v>
      </c>
      <c r="H116" s="211">
        <v>42086</v>
      </c>
      <c r="I116" s="211">
        <v>42088</v>
      </c>
      <c r="J116" s="211">
        <v>42089</v>
      </c>
      <c r="K116" s="584">
        <f t="shared" si="1"/>
        <v>2015</v>
      </c>
      <c r="L116" s="120" t="s">
        <v>14</v>
      </c>
      <c r="M116" s="120"/>
      <c r="N116" s="55"/>
    </row>
    <row r="117" spans="1:14" ht="38.25" hidden="1" x14ac:dyDescent="0.25">
      <c r="A117" s="200" t="s">
        <v>207</v>
      </c>
      <c r="B117" s="200" t="s">
        <v>254</v>
      </c>
      <c r="C117" s="584">
        <v>30897520</v>
      </c>
      <c r="D117" s="235">
        <v>588.79999999999995</v>
      </c>
      <c r="E117" s="209">
        <v>30897520</v>
      </c>
      <c r="F117" s="230" t="s">
        <v>255</v>
      </c>
      <c r="G117" s="211">
        <v>42094</v>
      </c>
      <c r="H117" s="211">
        <v>42107</v>
      </c>
      <c r="I117" s="211">
        <v>42111</v>
      </c>
      <c r="J117" s="211">
        <v>42123</v>
      </c>
      <c r="K117" s="584">
        <f t="shared" si="1"/>
        <v>2015</v>
      </c>
      <c r="L117" s="120" t="s">
        <v>9</v>
      </c>
      <c r="M117" s="120"/>
      <c r="N117" s="55"/>
    </row>
    <row r="118" spans="1:14" hidden="1" x14ac:dyDescent="0.25">
      <c r="A118" s="200" t="s">
        <v>207</v>
      </c>
      <c r="B118" s="200" t="s">
        <v>256</v>
      </c>
      <c r="C118" s="584">
        <v>30897520</v>
      </c>
      <c r="D118" s="235">
        <v>588.79999999999995</v>
      </c>
      <c r="E118" s="209">
        <v>30897520</v>
      </c>
      <c r="F118" s="230">
        <v>1002631774</v>
      </c>
      <c r="G118" s="211">
        <v>42124</v>
      </c>
      <c r="H118" s="211">
        <v>42142</v>
      </c>
      <c r="I118" s="211">
        <v>42143</v>
      </c>
      <c r="J118" s="211">
        <v>42144</v>
      </c>
      <c r="K118" s="584">
        <f t="shared" si="1"/>
        <v>2015</v>
      </c>
      <c r="L118" s="120" t="s">
        <v>9</v>
      </c>
      <c r="M118" s="120"/>
      <c r="N118" s="55"/>
    </row>
    <row r="119" spans="1:14" hidden="1" x14ac:dyDescent="0.25">
      <c r="A119" s="200" t="s">
        <v>207</v>
      </c>
      <c r="B119" s="200" t="s">
        <v>257</v>
      </c>
      <c r="C119" s="584">
        <v>30897537</v>
      </c>
      <c r="D119" s="235">
        <v>1721.5</v>
      </c>
      <c r="E119" s="209">
        <v>30897537</v>
      </c>
      <c r="F119" s="230" t="s">
        <v>258</v>
      </c>
      <c r="G119" s="211">
        <v>42124</v>
      </c>
      <c r="H119" s="211">
        <v>42142</v>
      </c>
      <c r="I119" s="211">
        <v>42143</v>
      </c>
      <c r="J119" s="211">
        <v>42144</v>
      </c>
      <c r="K119" s="584">
        <f t="shared" si="1"/>
        <v>2015</v>
      </c>
      <c r="L119" s="120" t="s">
        <v>9</v>
      </c>
      <c r="M119" s="120"/>
      <c r="N119" s="55"/>
    </row>
    <row r="120" spans="1:14" ht="25.5" hidden="1" x14ac:dyDescent="0.25">
      <c r="A120" s="200" t="s">
        <v>207</v>
      </c>
      <c r="B120" s="200" t="s">
        <v>259</v>
      </c>
      <c r="C120" s="584">
        <v>3087520</v>
      </c>
      <c r="D120" s="235">
        <v>587.70000000000005</v>
      </c>
      <c r="E120" s="209">
        <v>3087520</v>
      </c>
      <c r="F120" s="230" t="s">
        <v>260</v>
      </c>
      <c r="G120" s="211">
        <v>42153</v>
      </c>
      <c r="H120" s="211">
        <v>42163</v>
      </c>
      <c r="I120" s="211">
        <v>42166</v>
      </c>
      <c r="J120" s="211">
        <v>42170</v>
      </c>
      <c r="K120" s="584">
        <f t="shared" si="1"/>
        <v>2015</v>
      </c>
      <c r="L120" s="120" t="s">
        <v>9</v>
      </c>
      <c r="M120" s="120"/>
      <c r="N120" s="55"/>
    </row>
    <row r="121" spans="1:14" ht="38.25" hidden="1" x14ac:dyDescent="0.25">
      <c r="A121" s="200" t="s">
        <v>207</v>
      </c>
      <c r="B121" s="200" t="s">
        <v>261</v>
      </c>
      <c r="C121" s="584">
        <v>30897537</v>
      </c>
      <c r="D121" s="235">
        <v>750.7</v>
      </c>
      <c r="E121" s="209">
        <v>30897537</v>
      </c>
      <c r="F121" s="230" t="s">
        <v>262</v>
      </c>
      <c r="G121" s="211">
        <v>42153</v>
      </c>
      <c r="H121" s="211">
        <v>42163</v>
      </c>
      <c r="I121" s="211">
        <v>42166</v>
      </c>
      <c r="J121" s="211">
        <v>42170</v>
      </c>
      <c r="K121" s="584">
        <f t="shared" si="1"/>
        <v>2015</v>
      </c>
      <c r="L121" s="120" t="s">
        <v>14</v>
      </c>
      <c r="M121" s="120"/>
      <c r="N121" s="55"/>
    </row>
    <row r="122" spans="1:14" hidden="1" x14ac:dyDescent="0.25">
      <c r="A122" s="77" t="s">
        <v>207</v>
      </c>
      <c r="B122" s="77" t="s">
        <v>263</v>
      </c>
      <c r="C122" s="584">
        <v>30897520</v>
      </c>
      <c r="D122" s="236">
        <v>1721.5</v>
      </c>
      <c r="E122" s="214">
        <v>30897520</v>
      </c>
      <c r="F122" s="233">
        <v>1002703736</v>
      </c>
      <c r="G122" s="78">
        <v>42185</v>
      </c>
      <c r="H122" s="78">
        <v>42200</v>
      </c>
      <c r="I122" s="78">
        <v>42209</v>
      </c>
      <c r="J122" s="78">
        <v>42221</v>
      </c>
      <c r="K122" s="584">
        <f t="shared" si="1"/>
        <v>2015</v>
      </c>
      <c r="L122" s="121" t="s">
        <v>9</v>
      </c>
      <c r="M122" s="121"/>
      <c r="N122" s="86"/>
    </row>
    <row r="123" spans="1:14" hidden="1" x14ac:dyDescent="0.25">
      <c r="A123" s="77" t="s">
        <v>207</v>
      </c>
      <c r="B123" s="77" t="s">
        <v>264</v>
      </c>
      <c r="C123" s="584">
        <v>30897537</v>
      </c>
      <c r="D123" s="236">
        <v>587.70000000000005</v>
      </c>
      <c r="E123" s="214">
        <v>30897537</v>
      </c>
      <c r="F123" s="233">
        <v>1002703755</v>
      </c>
      <c r="G123" s="78">
        <v>42185</v>
      </c>
      <c r="H123" s="78">
        <v>42200</v>
      </c>
      <c r="I123" s="78">
        <v>42209</v>
      </c>
      <c r="J123" s="78">
        <v>42221</v>
      </c>
      <c r="K123" s="584">
        <f t="shared" si="1"/>
        <v>2015</v>
      </c>
      <c r="L123" s="121" t="s">
        <v>14</v>
      </c>
      <c r="M123" s="121"/>
      <c r="N123" s="86"/>
    </row>
    <row r="124" spans="1:14" hidden="1" x14ac:dyDescent="0.25">
      <c r="A124" s="77" t="s">
        <v>207</v>
      </c>
      <c r="B124" s="77" t="s">
        <v>265</v>
      </c>
      <c r="C124" s="584">
        <v>30897520</v>
      </c>
      <c r="D124" s="236">
        <v>587.70000000000005</v>
      </c>
      <c r="E124" s="214">
        <v>30897520</v>
      </c>
      <c r="F124" s="233">
        <v>1002731992</v>
      </c>
      <c r="G124" s="78">
        <v>42216</v>
      </c>
      <c r="H124" s="78">
        <v>42227</v>
      </c>
      <c r="I124" s="78">
        <v>42243</v>
      </c>
      <c r="J124" s="78">
        <v>42254</v>
      </c>
      <c r="K124" s="584">
        <f t="shared" si="1"/>
        <v>2015</v>
      </c>
      <c r="L124" s="121" t="s">
        <v>9</v>
      </c>
      <c r="M124" s="121"/>
      <c r="N124" s="86"/>
    </row>
    <row r="125" spans="1:14" hidden="1" x14ac:dyDescent="0.25">
      <c r="A125" s="77" t="s">
        <v>207</v>
      </c>
      <c r="B125" s="77" t="s">
        <v>266</v>
      </c>
      <c r="C125" s="584">
        <v>30897537</v>
      </c>
      <c r="D125" s="236">
        <v>750.7</v>
      </c>
      <c r="E125" s="214">
        <v>30897537</v>
      </c>
      <c r="F125" s="233">
        <v>1002732081</v>
      </c>
      <c r="G125" s="78">
        <v>42216</v>
      </c>
      <c r="H125" s="78">
        <v>42227</v>
      </c>
      <c r="I125" s="78">
        <v>42243</v>
      </c>
      <c r="J125" s="78">
        <v>42254</v>
      </c>
      <c r="K125" s="584">
        <f t="shared" si="1"/>
        <v>2015</v>
      </c>
      <c r="L125" s="121" t="s">
        <v>14</v>
      </c>
      <c r="M125" s="121"/>
      <c r="N125" s="86"/>
    </row>
    <row r="126" spans="1:14" hidden="1" x14ac:dyDescent="0.25">
      <c r="A126" s="77" t="s">
        <v>207</v>
      </c>
      <c r="B126" s="77" t="s">
        <v>267</v>
      </c>
      <c r="C126" s="584">
        <v>30897537</v>
      </c>
      <c r="D126" s="236">
        <v>1721.5</v>
      </c>
      <c r="E126" s="214">
        <v>30897537</v>
      </c>
      <c r="F126" s="233">
        <v>1002750747</v>
      </c>
      <c r="G126" s="78">
        <v>42247</v>
      </c>
      <c r="H126" s="78">
        <v>42262</v>
      </c>
      <c r="I126" s="78">
        <v>42263</v>
      </c>
      <c r="J126" s="78">
        <v>42271</v>
      </c>
      <c r="K126" s="584">
        <f t="shared" si="1"/>
        <v>2015</v>
      </c>
      <c r="L126" s="121" t="s">
        <v>14</v>
      </c>
      <c r="M126" s="121"/>
      <c r="N126" s="86"/>
    </row>
    <row r="127" spans="1:14" hidden="1" x14ac:dyDescent="0.25">
      <c r="A127" s="77" t="s">
        <v>207</v>
      </c>
      <c r="B127" s="77" t="s">
        <v>267</v>
      </c>
      <c r="C127" s="584">
        <v>30897520</v>
      </c>
      <c r="D127" s="236">
        <v>587.70000000000005</v>
      </c>
      <c r="E127" s="214">
        <v>30897520</v>
      </c>
      <c r="F127" s="233">
        <v>1002750658</v>
      </c>
      <c r="G127" s="78">
        <v>42247</v>
      </c>
      <c r="H127" s="78">
        <v>42262</v>
      </c>
      <c r="I127" s="78">
        <v>42263</v>
      </c>
      <c r="J127" s="78">
        <v>42271</v>
      </c>
      <c r="K127" s="584">
        <f t="shared" si="1"/>
        <v>2015</v>
      </c>
      <c r="L127" s="121" t="s">
        <v>9</v>
      </c>
      <c r="M127" s="121"/>
      <c r="N127" s="86"/>
    </row>
    <row r="128" spans="1:14" hidden="1" x14ac:dyDescent="0.25">
      <c r="A128" s="77" t="s">
        <v>207</v>
      </c>
      <c r="B128" s="77" t="s">
        <v>268</v>
      </c>
      <c r="C128" s="584">
        <v>30897520</v>
      </c>
      <c r="D128" s="236">
        <v>580.20000000000005</v>
      </c>
      <c r="E128" s="214">
        <v>30897520</v>
      </c>
      <c r="F128" s="233">
        <v>1002788668</v>
      </c>
      <c r="G128" s="78">
        <v>42277</v>
      </c>
      <c r="H128" s="78">
        <v>42297</v>
      </c>
      <c r="I128" s="78">
        <v>42298</v>
      </c>
      <c r="J128" s="78">
        <v>42311</v>
      </c>
      <c r="K128" s="584">
        <f t="shared" si="1"/>
        <v>2015</v>
      </c>
      <c r="L128" s="121" t="s">
        <v>9</v>
      </c>
      <c r="M128" s="121"/>
      <c r="N128" s="86"/>
    </row>
    <row r="129" spans="1:14" hidden="1" x14ac:dyDescent="0.25">
      <c r="A129" s="77" t="s">
        <v>207</v>
      </c>
      <c r="B129" s="77" t="s">
        <v>269</v>
      </c>
      <c r="C129" s="584">
        <v>30897537</v>
      </c>
      <c r="D129" s="236">
        <v>909.2</v>
      </c>
      <c r="E129" s="214">
        <v>30897537</v>
      </c>
      <c r="F129" s="233">
        <v>1002788670</v>
      </c>
      <c r="G129" s="78">
        <v>42277</v>
      </c>
      <c r="H129" s="78"/>
      <c r="I129" s="78">
        <v>42298</v>
      </c>
      <c r="J129" s="78">
        <v>42311</v>
      </c>
      <c r="K129" s="584">
        <f t="shared" si="1"/>
        <v>2015</v>
      </c>
      <c r="L129" s="121" t="s">
        <v>14</v>
      </c>
      <c r="M129" s="121"/>
      <c r="N129" s="86"/>
    </row>
    <row r="130" spans="1:14" hidden="1" x14ac:dyDescent="0.25">
      <c r="A130" s="77" t="s">
        <v>207</v>
      </c>
      <c r="B130" s="77" t="s">
        <v>270</v>
      </c>
      <c r="C130" s="584">
        <v>30897537</v>
      </c>
      <c r="D130" s="236">
        <v>90</v>
      </c>
      <c r="E130" s="214">
        <v>30897537</v>
      </c>
      <c r="F130" s="233">
        <v>1002788678</v>
      </c>
      <c r="G130" s="78">
        <v>42277</v>
      </c>
      <c r="H130" s="78">
        <v>42297</v>
      </c>
      <c r="I130" s="78">
        <v>42298</v>
      </c>
      <c r="J130" s="78">
        <v>42311</v>
      </c>
      <c r="K130" s="584">
        <f t="shared" si="1"/>
        <v>2015</v>
      </c>
      <c r="L130" s="121" t="s">
        <v>14</v>
      </c>
      <c r="M130" s="121"/>
      <c r="N130" s="86"/>
    </row>
    <row r="131" spans="1:14" hidden="1" x14ac:dyDescent="0.25">
      <c r="A131" s="77" t="s">
        <v>207</v>
      </c>
      <c r="B131" s="77" t="s">
        <v>271</v>
      </c>
      <c r="C131" s="584">
        <v>30897537</v>
      </c>
      <c r="D131" s="236">
        <v>90</v>
      </c>
      <c r="E131" s="214">
        <v>30897537</v>
      </c>
      <c r="F131" s="233">
        <v>1002788683</v>
      </c>
      <c r="G131" s="78">
        <v>42277</v>
      </c>
      <c r="H131" s="78"/>
      <c r="I131" s="78">
        <v>42298</v>
      </c>
      <c r="J131" s="78">
        <v>42311</v>
      </c>
      <c r="K131" s="584">
        <f t="shared" ref="K131:K194" si="2">YEAR(J131)</f>
        <v>2015</v>
      </c>
      <c r="L131" s="121" t="s">
        <v>14</v>
      </c>
      <c r="M131" s="121"/>
      <c r="N131" s="86"/>
    </row>
    <row r="132" spans="1:14" hidden="1" x14ac:dyDescent="0.25">
      <c r="A132" s="77" t="s">
        <v>207</v>
      </c>
      <c r="B132" s="77" t="s">
        <v>272</v>
      </c>
      <c r="C132" s="584">
        <v>30897520</v>
      </c>
      <c r="D132" s="236">
        <v>580.20000000000005</v>
      </c>
      <c r="E132" s="214">
        <v>30897520</v>
      </c>
      <c r="F132" s="233">
        <v>1002803598</v>
      </c>
      <c r="G132" s="78">
        <v>42307</v>
      </c>
      <c r="H132" s="78">
        <v>42317</v>
      </c>
      <c r="I132" s="78">
        <v>42318</v>
      </c>
      <c r="J132" s="78">
        <v>42325</v>
      </c>
      <c r="K132" s="584">
        <f t="shared" si="2"/>
        <v>2015</v>
      </c>
      <c r="L132" s="121" t="s">
        <v>9</v>
      </c>
      <c r="M132" s="121"/>
      <c r="N132" s="86"/>
    </row>
    <row r="133" spans="1:14" hidden="1" x14ac:dyDescent="0.25">
      <c r="A133" s="77" t="s">
        <v>207</v>
      </c>
      <c r="B133" s="77" t="s">
        <v>273</v>
      </c>
      <c r="C133" s="584">
        <v>30897537</v>
      </c>
      <c r="D133" s="236">
        <v>1700</v>
      </c>
      <c r="E133" s="214">
        <v>30897537</v>
      </c>
      <c r="F133" s="233">
        <v>1002803600</v>
      </c>
      <c r="G133" s="78">
        <v>42307</v>
      </c>
      <c r="H133" s="78">
        <v>42317</v>
      </c>
      <c r="I133" s="78">
        <v>42318</v>
      </c>
      <c r="J133" s="78">
        <v>42325</v>
      </c>
      <c r="K133" s="584">
        <f t="shared" si="2"/>
        <v>2015</v>
      </c>
      <c r="L133" s="121" t="s">
        <v>14</v>
      </c>
      <c r="M133" s="121"/>
      <c r="N133" s="86"/>
    </row>
    <row r="134" spans="1:14" ht="102" hidden="1" x14ac:dyDescent="0.25">
      <c r="A134" s="77" t="s">
        <v>207</v>
      </c>
      <c r="B134" s="77" t="s">
        <v>274</v>
      </c>
      <c r="C134" s="584">
        <v>30897537</v>
      </c>
      <c r="D134" s="236">
        <v>530</v>
      </c>
      <c r="E134" s="214">
        <v>30897537</v>
      </c>
      <c r="F134" s="233" t="s">
        <v>275</v>
      </c>
      <c r="G134" s="78">
        <v>42325</v>
      </c>
      <c r="H134" s="78">
        <v>42340</v>
      </c>
      <c r="I134" s="78">
        <v>42341</v>
      </c>
      <c r="J134" s="78">
        <v>42374</v>
      </c>
      <c r="K134" s="584">
        <f t="shared" si="2"/>
        <v>2016</v>
      </c>
      <c r="L134" s="121" t="s">
        <v>14</v>
      </c>
      <c r="M134" s="121"/>
      <c r="N134" s="86"/>
    </row>
    <row r="135" spans="1:14" ht="63.75" hidden="1" x14ac:dyDescent="0.25">
      <c r="A135" s="77" t="s">
        <v>207</v>
      </c>
      <c r="B135" s="77" t="s">
        <v>276</v>
      </c>
      <c r="C135" s="584">
        <v>30897520</v>
      </c>
      <c r="D135" s="236">
        <v>580.20000000000005</v>
      </c>
      <c r="E135" s="214">
        <v>30897520</v>
      </c>
      <c r="F135" s="233" t="s">
        <v>277</v>
      </c>
      <c r="G135" s="78">
        <v>42338</v>
      </c>
      <c r="H135" s="78">
        <v>42347</v>
      </c>
      <c r="I135" s="78">
        <v>42348</v>
      </c>
      <c r="J135" s="78">
        <v>42375</v>
      </c>
      <c r="K135" s="584">
        <f t="shared" si="2"/>
        <v>2016</v>
      </c>
      <c r="L135" s="121" t="s">
        <v>9</v>
      </c>
      <c r="M135" s="121"/>
      <c r="N135" s="86"/>
    </row>
    <row r="136" spans="1:14" hidden="1" x14ac:dyDescent="0.25">
      <c r="A136" s="77" t="s">
        <v>207</v>
      </c>
      <c r="B136" s="77" t="s">
        <v>278</v>
      </c>
      <c r="C136" s="584">
        <v>30897520</v>
      </c>
      <c r="D136" s="236">
        <v>580.20000000000005</v>
      </c>
      <c r="E136" s="214">
        <v>30897520</v>
      </c>
      <c r="F136" s="233">
        <v>1002871021</v>
      </c>
      <c r="G136" s="78">
        <v>42369</v>
      </c>
      <c r="H136" s="78">
        <v>42391</v>
      </c>
      <c r="I136" s="78">
        <v>42029</v>
      </c>
      <c r="J136" s="78">
        <v>42408</v>
      </c>
      <c r="K136" s="584">
        <f t="shared" si="2"/>
        <v>2016</v>
      </c>
      <c r="L136" s="121" t="s">
        <v>9</v>
      </c>
      <c r="M136" s="121"/>
      <c r="N136" s="86"/>
    </row>
    <row r="137" spans="1:14" hidden="1" x14ac:dyDescent="0.25">
      <c r="A137" s="81" t="s">
        <v>207</v>
      </c>
      <c r="B137" s="81" t="s">
        <v>279</v>
      </c>
      <c r="C137" s="584">
        <v>30897537</v>
      </c>
      <c r="D137" s="100">
        <v>729.2</v>
      </c>
      <c r="E137" s="82">
        <v>30897537</v>
      </c>
      <c r="F137" s="84">
        <v>1002871054</v>
      </c>
      <c r="G137" s="85">
        <v>42369</v>
      </c>
      <c r="H137" s="85">
        <v>42391</v>
      </c>
      <c r="I137" s="85">
        <v>42394</v>
      </c>
      <c r="J137" s="85">
        <v>42408</v>
      </c>
      <c r="K137" s="584">
        <f t="shared" si="2"/>
        <v>2016</v>
      </c>
      <c r="L137" s="121" t="s">
        <v>14</v>
      </c>
      <c r="M137" s="121" t="s">
        <v>280</v>
      </c>
      <c r="N137" s="86"/>
    </row>
    <row r="138" spans="1:14" ht="38.25" hidden="1" x14ac:dyDescent="0.25">
      <c r="A138" s="81" t="s">
        <v>207</v>
      </c>
      <c r="B138" s="81" t="s">
        <v>281</v>
      </c>
      <c r="C138" s="584">
        <v>30897520</v>
      </c>
      <c r="D138" s="100">
        <v>580.20000000000005</v>
      </c>
      <c r="E138" s="82">
        <v>30897520</v>
      </c>
      <c r="F138" s="84" t="s">
        <v>282</v>
      </c>
      <c r="G138" s="85">
        <v>42384</v>
      </c>
      <c r="H138" s="85">
        <v>42394</v>
      </c>
      <c r="I138" s="85">
        <v>42396</v>
      </c>
      <c r="J138" s="85">
        <v>42408</v>
      </c>
      <c r="K138" s="584">
        <f t="shared" si="2"/>
        <v>2016</v>
      </c>
      <c r="L138" s="121" t="s">
        <v>9</v>
      </c>
      <c r="M138" s="121" t="s">
        <v>280</v>
      </c>
      <c r="N138" s="86"/>
    </row>
    <row r="139" spans="1:14" hidden="1" x14ac:dyDescent="0.25">
      <c r="A139" s="81" t="s">
        <v>207</v>
      </c>
      <c r="B139" s="81" t="s">
        <v>283</v>
      </c>
      <c r="C139" s="584">
        <v>30897537</v>
      </c>
      <c r="D139" s="100">
        <v>530</v>
      </c>
      <c r="E139" s="82">
        <v>30897537</v>
      </c>
      <c r="F139" s="84">
        <v>1002871132</v>
      </c>
      <c r="G139" s="85">
        <v>42384</v>
      </c>
      <c r="H139" s="85">
        <v>42394</v>
      </c>
      <c r="I139" s="85">
        <v>42396</v>
      </c>
      <c r="J139" s="85">
        <v>42408</v>
      </c>
      <c r="K139" s="584">
        <f t="shared" si="2"/>
        <v>2016</v>
      </c>
      <c r="L139" s="121" t="s">
        <v>14</v>
      </c>
      <c r="M139" s="121" t="s">
        <v>280</v>
      </c>
      <c r="N139" s="86"/>
    </row>
    <row r="140" spans="1:14" hidden="1" x14ac:dyDescent="0.25">
      <c r="A140" s="81" t="s">
        <v>207</v>
      </c>
      <c r="B140" s="81" t="s">
        <v>284</v>
      </c>
      <c r="C140" s="584">
        <v>31012318</v>
      </c>
      <c r="D140" s="100">
        <v>537.6</v>
      </c>
      <c r="E140" s="82">
        <v>31012318</v>
      </c>
      <c r="F140" s="84">
        <v>1002901216</v>
      </c>
      <c r="G140" s="85">
        <v>42429</v>
      </c>
      <c r="H140" s="85">
        <v>42443</v>
      </c>
      <c r="I140" s="85">
        <v>42446</v>
      </c>
      <c r="J140" s="85">
        <v>42446</v>
      </c>
      <c r="K140" s="584">
        <f t="shared" si="2"/>
        <v>2016</v>
      </c>
      <c r="L140" s="121" t="s">
        <v>9</v>
      </c>
      <c r="M140" s="121" t="s">
        <v>280</v>
      </c>
      <c r="N140" s="86"/>
    </row>
    <row r="141" spans="1:14" hidden="1" x14ac:dyDescent="0.25">
      <c r="A141" s="81" t="s">
        <v>207</v>
      </c>
      <c r="B141" s="81" t="s">
        <v>285</v>
      </c>
      <c r="C141" s="584">
        <v>31012342</v>
      </c>
      <c r="D141" s="100">
        <v>1931.8</v>
      </c>
      <c r="E141" s="82">
        <v>31012342</v>
      </c>
      <c r="F141" s="84">
        <v>1002911553</v>
      </c>
      <c r="G141" s="85">
        <v>42429</v>
      </c>
      <c r="H141" s="85">
        <v>42443</v>
      </c>
      <c r="I141" s="85">
        <v>42459</v>
      </c>
      <c r="J141" s="85">
        <v>42461</v>
      </c>
      <c r="K141" s="584">
        <f t="shared" si="2"/>
        <v>2016</v>
      </c>
      <c r="L141" s="121" t="s">
        <v>14</v>
      </c>
      <c r="M141" s="121" t="s">
        <v>280</v>
      </c>
      <c r="N141" s="86"/>
    </row>
    <row r="142" spans="1:14" hidden="1" x14ac:dyDescent="0.25">
      <c r="A142" s="81" t="s">
        <v>207</v>
      </c>
      <c r="B142" s="81" t="s">
        <v>286</v>
      </c>
      <c r="C142" s="584">
        <v>31012342</v>
      </c>
      <c r="D142" s="100">
        <v>1732.6</v>
      </c>
      <c r="E142" s="82">
        <v>31012342</v>
      </c>
      <c r="F142" s="84">
        <v>1002974814</v>
      </c>
      <c r="G142" s="85">
        <v>42460</v>
      </c>
      <c r="H142" s="85">
        <v>42474</v>
      </c>
      <c r="I142" s="85">
        <v>42478</v>
      </c>
      <c r="J142" s="85">
        <v>42544</v>
      </c>
      <c r="K142" s="584">
        <f t="shared" si="2"/>
        <v>2016</v>
      </c>
      <c r="L142" s="121" t="s">
        <v>14</v>
      </c>
      <c r="M142" s="121" t="s">
        <v>280</v>
      </c>
      <c r="N142" s="86"/>
    </row>
    <row r="143" spans="1:14" hidden="1" x14ac:dyDescent="0.25">
      <c r="A143" s="81" t="s">
        <v>207</v>
      </c>
      <c r="B143" s="81" t="s">
        <v>287</v>
      </c>
      <c r="C143" s="584">
        <v>31012318</v>
      </c>
      <c r="D143" s="100">
        <v>530.70000000000005</v>
      </c>
      <c r="E143" s="82">
        <v>31012318</v>
      </c>
      <c r="F143" s="84">
        <v>1002926255</v>
      </c>
      <c r="G143" s="85">
        <v>42460</v>
      </c>
      <c r="H143" s="85">
        <v>42474</v>
      </c>
      <c r="I143" s="85">
        <v>42478</v>
      </c>
      <c r="J143" s="85">
        <v>42479</v>
      </c>
      <c r="K143" s="584">
        <f t="shared" si="2"/>
        <v>2016</v>
      </c>
      <c r="L143" s="121" t="s">
        <v>9</v>
      </c>
      <c r="M143" s="121" t="s">
        <v>280</v>
      </c>
      <c r="N143" s="86"/>
    </row>
    <row r="144" spans="1:14" hidden="1" x14ac:dyDescent="0.25">
      <c r="A144" s="81" t="s">
        <v>207</v>
      </c>
      <c r="B144" s="81" t="s">
        <v>288</v>
      </c>
      <c r="C144" s="584">
        <v>31012318</v>
      </c>
      <c r="D144" s="100">
        <v>530.70000000000005</v>
      </c>
      <c r="E144" s="82">
        <v>31012318</v>
      </c>
      <c r="F144" s="84">
        <v>1002941206</v>
      </c>
      <c r="G144" s="85">
        <v>42481</v>
      </c>
      <c r="H144" s="85">
        <v>42492</v>
      </c>
      <c r="I144" s="85">
        <v>42499</v>
      </c>
      <c r="J144" s="85">
        <v>42501</v>
      </c>
      <c r="K144" s="584">
        <f t="shared" si="2"/>
        <v>2016</v>
      </c>
      <c r="L144" s="121" t="s">
        <v>9</v>
      </c>
      <c r="M144" s="121" t="s">
        <v>280</v>
      </c>
      <c r="N144" s="306"/>
    </row>
    <row r="145" spans="1:14" hidden="1" x14ac:dyDescent="0.25">
      <c r="A145" s="81" t="s">
        <v>207</v>
      </c>
      <c r="B145" s="81" t="s">
        <v>289</v>
      </c>
      <c r="C145" s="584">
        <v>31012342</v>
      </c>
      <c r="D145" s="100">
        <v>490.6</v>
      </c>
      <c r="E145" s="82">
        <v>31012342</v>
      </c>
      <c r="F145" s="84">
        <v>1002974819</v>
      </c>
      <c r="G145" s="85">
        <v>42489</v>
      </c>
      <c r="H145" s="85">
        <v>42513</v>
      </c>
      <c r="I145" s="85">
        <v>42514</v>
      </c>
      <c r="J145" s="85">
        <v>42544</v>
      </c>
      <c r="K145" s="584">
        <f t="shared" si="2"/>
        <v>2016</v>
      </c>
      <c r="L145" s="121" t="s">
        <v>14</v>
      </c>
      <c r="M145" s="121" t="s">
        <v>280</v>
      </c>
      <c r="N145" s="86"/>
    </row>
    <row r="146" spans="1:14" hidden="1" x14ac:dyDescent="0.25">
      <c r="A146" s="81" t="s">
        <v>207</v>
      </c>
      <c r="B146" s="81" t="s">
        <v>290</v>
      </c>
      <c r="C146" s="584">
        <v>31012342</v>
      </c>
      <c r="D146" s="100">
        <v>689.8</v>
      </c>
      <c r="E146" s="82">
        <v>31012342</v>
      </c>
      <c r="F146" s="84">
        <v>1002974833</v>
      </c>
      <c r="G146" s="85">
        <v>42521</v>
      </c>
      <c r="H146" s="85">
        <v>42534</v>
      </c>
      <c r="I146" s="85">
        <v>42534</v>
      </c>
      <c r="J146" s="85">
        <v>42544</v>
      </c>
      <c r="K146" s="584">
        <f t="shared" si="2"/>
        <v>2016</v>
      </c>
      <c r="L146" s="121" t="s">
        <v>14</v>
      </c>
      <c r="M146" s="121" t="s">
        <v>280</v>
      </c>
    </row>
    <row r="147" spans="1:14" hidden="1" x14ac:dyDescent="0.25">
      <c r="A147" s="81" t="s">
        <v>207</v>
      </c>
      <c r="B147" s="81" t="s">
        <v>291</v>
      </c>
      <c r="C147" s="584">
        <v>31012318</v>
      </c>
      <c r="D147" s="100">
        <v>530.70000000000005</v>
      </c>
      <c r="E147" s="82">
        <v>31012318</v>
      </c>
      <c r="F147" s="84">
        <v>1002974870</v>
      </c>
      <c r="G147" s="85">
        <v>42521</v>
      </c>
      <c r="H147" s="85">
        <v>42534</v>
      </c>
      <c r="I147" s="85">
        <v>42534</v>
      </c>
      <c r="J147" s="85">
        <v>42544</v>
      </c>
      <c r="K147" s="584">
        <f t="shared" si="2"/>
        <v>2016</v>
      </c>
      <c r="L147" s="121" t="s">
        <v>9</v>
      </c>
      <c r="M147" s="121" t="s">
        <v>280</v>
      </c>
    </row>
    <row r="148" spans="1:14" hidden="1" x14ac:dyDescent="0.25">
      <c r="A148" s="81" t="s">
        <v>207</v>
      </c>
      <c r="B148" s="81" t="s">
        <v>292</v>
      </c>
      <c r="C148" s="584">
        <v>31012316</v>
      </c>
      <c r="D148" s="100">
        <v>1242</v>
      </c>
      <c r="E148" s="82">
        <v>31012316</v>
      </c>
      <c r="F148" s="84">
        <v>1002993106</v>
      </c>
      <c r="G148" s="85">
        <v>42551</v>
      </c>
      <c r="H148" s="85">
        <v>42564</v>
      </c>
      <c r="I148" s="85">
        <v>42570</v>
      </c>
      <c r="J148" s="85">
        <v>42572</v>
      </c>
      <c r="K148" s="584">
        <f t="shared" si="2"/>
        <v>2016</v>
      </c>
      <c r="L148" s="121" t="s">
        <v>9</v>
      </c>
      <c r="M148" s="121"/>
    </row>
    <row r="149" spans="1:14" hidden="1" x14ac:dyDescent="0.25">
      <c r="A149" s="81" t="s">
        <v>207</v>
      </c>
      <c r="B149" s="81" t="s">
        <v>293</v>
      </c>
      <c r="C149" s="584">
        <v>31012318</v>
      </c>
      <c r="D149" s="100">
        <v>497.8</v>
      </c>
      <c r="E149" s="82">
        <v>31012318</v>
      </c>
      <c r="F149" s="84">
        <v>1002993108</v>
      </c>
      <c r="G149" s="85">
        <v>42551</v>
      </c>
      <c r="H149" s="85">
        <v>42564</v>
      </c>
      <c r="I149" s="85">
        <v>42570</v>
      </c>
      <c r="J149" s="85">
        <v>42572</v>
      </c>
      <c r="K149" s="584">
        <f t="shared" si="2"/>
        <v>2016</v>
      </c>
      <c r="L149" s="121" t="s">
        <v>9</v>
      </c>
      <c r="M149" s="121"/>
    </row>
    <row r="150" spans="1:14" hidden="1" x14ac:dyDescent="0.25">
      <c r="A150" s="81" t="s">
        <v>207</v>
      </c>
      <c r="B150" s="81" t="s">
        <v>293</v>
      </c>
      <c r="C150" s="584">
        <v>31012342</v>
      </c>
      <c r="D150" s="100">
        <v>391.1</v>
      </c>
      <c r="E150" s="82">
        <v>31012342</v>
      </c>
      <c r="F150" s="84">
        <v>1002993111</v>
      </c>
      <c r="G150" s="85">
        <v>42551</v>
      </c>
      <c r="H150" s="85">
        <v>42564</v>
      </c>
      <c r="I150" s="85">
        <v>42570</v>
      </c>
      <c r="J150" s="85">
        <v>42572</v>
      </c>
      <c r="K150" s="584">
        <f t="shared" si="2"/>
        <v>2016</v>
      </c>
      <c r="L150" s="121" t="s">
        <v>14</v>
      </c>
      <c r="M150" s="121"/>
    </row>
    <row r="151" spans="1:14" hidden="1" x14ac:dyDescent="0.25">
      <c r="A151" s="81" t="s">
        <v>207</v>
      </c>
      <c r="B151" s="81" t="s">
        <v>294</v>
      </c>
      <c r="C151" s="584">
        <v>31012318</v>
      </c>
      <c r="D151" s="100">
        <v>497.8</v>
      </c>
      <c r="E151" s="82">
        <v>31012318</v>
      </c>
      <c r="F151" s="84">
        <v>1003023846</v>
      </c>
      <c r="G151" s="85">
        <v>42580</v>
      </c>
      <c r="H151" s="85">
        <v>42593</v>
      </c>
      <c r="I151" s="85">
        <v>42612</v>
      </c>
      <c r="J151" s="85">
        <v>42620</v>
      </c>
      <c r="K151" s="584">
        <f t="shared" si="2"/>
        <v>2016</v>
      </c>
      <c r="L151" s="121" t="s">
        <v>9</v>
      </c>
      <c r="M151" s="121"/>
    </row>
    <row r="152" spans="1:14" hidden="1" x14ac:dyDescent="0.25">
      <c r="A152" s="81" t="s">
        <v>207</v>
      </c>
      <c r="B152" s="81" t="s">
        <v>295</v>
      </c>
      <c r="C152" s="584">
        <v>31012318</v>
      </c>
      <c r="D152" s="100">
        <v>199.2</v>
      </c>
      <c r="E152" s="82">
        <v>31012318</v>
      </c>
      <c r="F152" s="84">
        <v>1003023847</v>
      </c>
      <c r="G152" s="85">
        <v>42580</v>
      </c>
      <c r="H152" s="85">
        <v>42593</v>
      </c>
      <c r="I152" s="85">
        <v>42612</v>
      </c>
      <c r="J152" s="85">
        <v>42620</v>
      </c>
      <c r="K152" s="584">
        <f t="shared" si="2"/>
        <v>2016</v>
      </c>
      <c r="L152" s="121" t="s">
        <v>9</v>
      </c>
      <c r="M152" s="121"/>
    </row>
    <row r="153" spans="1:14" hidden="1" x14ac:dyDescent="0.25">
      <c r="A153" s="81" t="s">
        <v>207</v>
      </c>
      <c r="B153" s="81" t="s">
        <v>296</v>
      </c>
      <c r="C153" s="584">
        <v>31012342</v>
      </c>
      <c r="D153" s="100">
        <v>391.1</v>
      </c>
      <c r="E153" s="82">
        <v>31012342</v>
      </c>
      <c r="F153" s="84">
        <v>1003023853</v>
      </c>
      <c r="G153" s="85">
        <v>42580</v>
      </c>
      <c r="H153" s="85">
        <v>42593</v>
      </c>
      <c r="I153" s="85">
        <v>42612</v>
      </c>
      <c r="J153" s="85">
        <v>42620</v>
      </c>
      <c r="K153" s="584">
        <f t="shared" si="2"/>
        <v>2016</v>
      </c>
      <c r="L153" s="121" t="s">
        <v>14</v>
      </c>
      <c r="M153" s="121"/>
    </row>
    <row r="154" spans="1:14" hidden="1" x14ac:dyDescent="0.25">
      <c r="A154" s="81" t="s">
        <v>207</v>
      </c>
      <c r="B154" s="81" t="s">
        <v>297</v>
      </c>
      <c r="C154" s="584">
        <v>31012318</v>
      </c>
      <c r="D154" s="100">
        <v>497.8</v>
      </c>
      <c r="E154" s="82">
        <v>31012318</v>
      </c>
      <c r="F154" s="84">
        <v>1003029511</v>
      </c>
      <c r="G154" s="85">
        <v>42613</v>
      </c>
      <c r="H154" s="85">
        <v>42625</v>
      </c>
      <c r="I154" s="85">
        <v>42626</v>
      </c>
      <c r="J154" s="85">
        <v>42628</v>
      </c>
      <c r="K154" s="584">
        <f t="shared" si="2"/>
        <v>2016</v>
      </c>
      <c r="L154" s="121" t="s">
        <v>9</v>
      </c>
      <c r="M154" s="121"/>
    </row>
    <row r="155" spans="1:14" hidden="1" x14ac:dyDescent="0.25">
      <c r="A155" s="81" t="s">
        <v>207</v>
      </c>
      <c r="B155" s="81" t="s">
        <v>298</v>
      </c>
      <c r="C155" s="584">
        <v>31012342</v>
      </c>
      <c r="D155" s="100">
        <v>391.1</v>
      </c>
      <c r="E155" s="82">
        <v>31012342</v>
      </c>
      <c r="F155" s="84">
        <v>1003029521</v>
      </c>
      <c r="G155" s="85">
        <v>42613</v>
      </c>
      <c r="H155" s="85">
        <v>42625</v>
      </c>
      <c r="I155" s="85">
        <v>42626</v>
      </c>
      <c r="J155" s="85">
        <v>42628</v>
      </c>
      <c r="K155" s="584">
        <f t="shared" si="2"/>
        <v>2016</v>
      </c>
      <c r="L155" s="121" t="s">
        <v>14</v>
      </c>
      <c r="M155" s="121"/>
    </row>
    <row r="156" spans="1:14" hidden="1" x14ac:dyDescent="0.25">
      <c r="A156" s="81" t="s">
        <v>207</v>
      </c>
      <c r="B156" s="81" t="s">
        <v>299</v>
      </c>
      <c r="C156" s="584">
        <v>31012318</v>
      </c>
      <c r="D156" s="100">
        <v>1441.2</v>
      </c>
      <c r="E156" s="82">
        <v>31012318</v>
      </c>
      <c r="F156" s="84">
        <v>1003048541</v>
      </c>
      <c r="G156" s="85">
        <v>42643</v>
      </c>
      <c r="H156" s="85">
        <v>42653</v>
      </c>
      <c r="I156" s="85">
        <v>42654</v>
      </c>
      <c r="J156" s="85">
        <v>42656</v>
      </c>
      <c r="K156" s="584">
        <f t="shared" si="2"/>
        <v>2016</v>
      </c>
      <c r="L156" s="121" t="s">
        <v>9</v>
      </c>
      <c r="M156" s="121"/>
    </row>
    <row r="157" spans="1:14" hidden="1" x14ac:dyDescent="0.25">
      <c r="A157" s="81" t="s">
        <v>207</v>
      </c>
      <c r="B157" s="81" t="s">
        <v>300</v>
      </c>
      <c r="C157" s="584">
        <v>31012318</v>
      </c>
      <c r="D157" s="100">
        <v>497.8</v>
      </c>
      <c r="E157" s="82">
        <v>31012318</v>
      </c>
      <c r="F157" s="84">
        <v>1003048557</v>
      </c>
      <c r="G157" s="85">
        <v>42643</v>
      </c>
      <c r="H157" s="85">
        <v>42653</v>
      </c>
      <c r="I157" s="85">
        <v>42654</v>
      </c>
      <c r="J157" s="588" t="s">
        <v>2654</v>
      </c>
      <c r="K157" s="584">
        <v>2016</v>
      </c>
      <c r="L157" s="121" t="s">
        <v>9</v>
      </c>
      <c r="M157" s="121"/>
    </row>
    <row r="158" spans="1:14" hidden="1" x14ac:dyDescent="0.25">
      <c r="A158" s="81" t="s">
        <v>207</v>
      </c>
      <c r="B158" s="81" t="s">
        <v>300</v>
      </c>
      <c r="C158" s="584">
        <v>31012342</v>
      </c>
      <c r="D158" s="100">
        <v>391.1</v>
      </c>
      <c r="E158" s="82">
        <v>31012342</v>
      </c>
      <c r="F158" s="84">
        <v>1003048565</v>
      </c>
      <c r="G158" s="85">
        <v>42643</v>
      </c>
      <c r="H158" s="85">
        <v>42653</v>
      </c>
      <c r="I158" s="85">
        <v>42654</v>
      </c>
      <c r="J158" s="85">
        <v>42656</v>
      </c>
      <c r="K158" s="584">
        <f t="shared" si="2"/>
        <v>2016</v>
      </c>
      <c r="L158" s="121" t="s">
        <v>14</v>
      </c>
      <c r="M158" s="121"/>
    </row>
    <row r="159" spans="1:14" hidden="1" x14ac:dyDescent="0.25">
      <c r="A159" s="81" t="s">
        <v>207</v>
      </c>
      <c r="B159" s="81" t="s">
        <v>301</v>
      </c>
      <c r="C159" s="584">
        <v>31012318</v>
      </c>
      <c r="D159" s="100">
        <v>199.2</v>
      </c>
      <c r="E159" s="82">
        <v>31012318</v>
      </c>
      <c r="F159" s="84">
        <v>1003084675</v>
      </c>
      <c r="G159" s="85">
        <v>42674</v>
      </c>
      <c r="H159" s="85">
        <v>42683</v>
      </c>
      <c r="I159" s="85">
        <v>42684</v>
      </c>
      <c r="J159" s="85">
        <v>42704</v>
      </c>
      <c r="K159" s="584">
        <f t="shared" si="2"/>
        <v>2016</v>
      </c>
      <c r="L159" s="121" t="s">
        <v>9</v>
      </c>
      <c r="M159" s="121"/>
    </row>
    <row r="160" spans="1:14" hidden="1" x14ac:dyDescent="0.25">
      <c r="A160" s="81" t="s">
        <v>207</v>
      </c>
      <c r="B160" s="81" t="s">
        <v>302</v>
      </c>
      <c r="C160" s="584">
        <v>31012318</v>
      </c>
      <c r="D160" s="100">
        <v>497.8</v>
      </c>
      <c r="E160" s="82">
        <v>31012318</v>
      </c>
      <c r="F160" s="84">
        <v>1003084676</v>
      </c>
      <c r="G160" s="85">
        <v>42674</v>
      </c>
      <c r="H160" s="85">
        <v>42683</v>
      </c>
      <c r="I160" s="85">
        <v>42684</v>
      </c>
      <c r="J160" s="85">
        <v>42704</v>
      </c>
      <c r="K160" s="584">
        <f t="shared" si="2"/>
        <v>2016</v>
      </c>
      <c r="L160" s="121" t="s">
        <v>9</v>
      </c>
      <c r="M160" s="121"/>
    </row>
    <row r="161" spans="1:14" hidden="1" x14ac:dyDescent="0.25">
      <c r="A161" s="81" t="s">
        <v>207</v>
      </c>
      <c r="B161" s="81" t="s">
        <v>303</v>
      </c>
      <c r="C161" s="584">
        <v>31012342</v>
      </c>
      <c r="D161" s="100">
        <v>391.1</v>
      </c>
      <c r="E161" s="82">
        <v>31012342</v>
      </c>
      <c r="F161" s="84">
        <v>1003084678</v>
      </c>
      <c r="G161" s="85">
        <v>42674</v>
      </c>
      <c r="H161" s="85">
        <v>42683</v>
      </c>
      <c r="I161" s="85">
        <v>42684</v>
      </c>
      <c r="J161" s="85">
        <v>42704</v>
      </c>
      <c r="K161" s="584">
        <f t="shared" si="2"/>
        <v>2016</v>
      </c>
      <c r="L161" s="121" t="s">
        <v>14</v>
      </c>
      <c r="M161" s="121"/>
    </row>
    <row r="162" spans="1:14" hidden="1" x14ac:dyDescent="0.25">
      <c r="A162" s="167" t="s">
        <v>207</v>
      </c>
      <c r="B162" s="167" t="s">
        <v>304</v>
      </c>
      <c r="C162" s="584">
        <v>31012318</v>
      </c>
      <c r="D162" s="278">
        <v>199.2</v>
      </c>
      <c r="E162" s="174">
        <v>31012318</v>
      </c>
      <c r="F162" s="175">
        <v>1003109429</v>
      </c>
      <c r="G162" s="169">
        <v>42704</v>
      </c>
      <c r="H162" s="169">
        <v>42721</v>
      </c>
      <c r="I162" s="169">
        <v>42745</v>
      </c>
      <c r="J162" s="169">
        <v>42746</v>
      </c>
      <c r="K162" s="584">
        <f>YEAR(J162)</f>
        <v>2017</v>
      </c>
      <c r="L162" s="308" t="s">
        <v>9</v>
      </c>
      <c r="M162" s="308"/>
      <c r="N162" s="76"/>
    </row>
    <row r="163" spans="1:14" hidden="1" x14ac:dyDescent="0.25">
      <c r="A163" s="167" t="s">
        <v>207</v>
      </c>
      <c r="B163" s="167" t="s">
        <v>306</v>
      </c>
      <c r="C163" s="584">
        <v>31012318</v>
      </c>
      <c r="D163" s="278">
        <v>497.8</v>
      </c>
      <c r="E163" s="174">
        <v>31012318</v>
      </c>
      <c r="F163" s="175">
        <v>1003109444</v>
      </c>
      <c r="G163" s="169">
        <v>42704</v>
      </c>
      <c r="H163" s="169">
        <v>42721</v>
      </c>
      <c r="I163" s="169">
        <v>42745</v>
      </c>
      <c r="J163" s="169">
        <v>42746</v>
      </c>
      <c r="K163" s="584">
        <f>YEAR(J163)</f>
        <v>2017</v>
      </c>
      <c r="L163" s="308" t="s">
        <v>9</v>
      </c>
      <c r="M163" s="308"/>
      <c r="N163" s="76"/>
    </row>
    <row r="164" spans="1:14" hidden="1" x14ac:dyDescent="0.25">
      <c r="A164" s="167" t="s">
        <v>207</v>
      </c>
      <c r="B164" s="167" t="s">
        <v>308</v>
      </c>
      <c r="C164" s="584">
        <v>31012318</v>
      </c>
      <c r="D164" s="278">
        <v>500.2</v>
      </c>
      <c r="E164" s="174">
        <v>31012318</v>
      </c>
      <c r="F164" s="175">
        <v>1003115940</v>
      </c>
      <c r="G164" s="169">
        <v>42734</v>
      </c>
      <c r="H164" s="169">
        <v>42747</v>
      </c>
      <c r="I164" s="169">
        <v>42751</v>
      </c>
      <c r="J164" s="169">
        <v>42758</v>
      </c>
      <c r="K164" s="584">
        <f>YEAR(J164)</f>
        <v>2017</v>
      </c>
      <c r="L164" s="308" t="s">
        <v>9</v>
      </c>
      <c r="M164" s="308"/>
      <c r="N164" s="76"/>
    </row>
    <row r="165" spans="1:14" hidden="1" x14ac:dyDescent="0.25">
      <c r="A165" s="167" t="s">
        <v>207</v>
      </c>
      <c r="B165" s="167" t="s">
        <v>310</v>
      </c>
      <c r="C165" s="584">
        <v>31012318</v>
      </c>
      <c r="D165" s="278">
        <v>393</v>
      </c>
      <c r="E165" s="174">
        <v>31012318</v>
      </c>
      <c r="F165" s="175">
        <v>1003133649</v>
      </c>
      <c r="G165" s="169">
        <v>42766</v>
      </c>
      <c r="H165" s="169">
        <v>42775</v>
      </c>
      <c r="I165" s="169">
        <v>42779</v>
      </c>
      <c r="J165" s="169">
        <v>42783</v>
      </c>
      <c r="K165" s="584">
        <f>YEAR(J165)</f>
        <v>2017</v>
      </c>
      <c r="L165" s="308" t="s">
        <v>9</v>
      </c>
      <c r="M165" s="308"/>
      <c r="N165" s="76"/>
    </row>
    <row r="166" spans="1:14" hidden="1" x14ac:dyDescent="0.25">
      <c r="A166" s="167" t="s">
        <v>207</v>
      </c>
      <c r="B166" s="167" t="s">
        <v>311</v>
      </c>
      <c r="C166" s="584">
        <v>31012318</v>
      </c>
      <c r="D166" s="278">
        <v>500.2</v>
      </c>
      <c r="E166" s="174">
        <v>31012318</v>
      </c>
      <c r="F166" s="175">
        <v>1003133671</v>
      </c>
      <c r="G166" s="169">
        <v>42766</v>
      </c>
      <c r="H166" s="169">
        <v>42775</v>
      </c>
      <c r="I166" s="169">
        <v>42779</v>
      </c>
      <c r="J166" s="169">
        <v>42783</v>
      </c>
      <c r="K166" s="584">
        <f>YEAR(J166)</f>
        <v>2017</v>
      </c>
      <c r="L166" s="308" t="s">
        <v>9</v>
      </c>
      <c r="M166" s="302"/>
      <c r="N166" s="306"/>
    </row>
    <row r="167" spans="1:14" hidden="1" x14ac:dyDescent="0.25">
      <c r="A167" s="167" t="s">
        <v>207</v>
      </c>
      <c r="B167" s="167" t="s">
        <v>305</v>
      </c>
      <c r="C167" s="584">
        <v>31012342</v>
      </c>
      <c r="D167" s="278">
        <v>391.1</v>
      </c>
      <c r="E167" s="174">
        <v>31012342</v>
      </c>
      <c r="F167" s="175">
        <v>1003109463</v>
      </c>
      <c r="G167" s="169">
        <v>42704</v>
      </c>
      <c r="H167" s="169">
        <v>42721</v>
      </c>
      <c r="I167" s="169">
        <v>42745</v>
      </c>
      <c r="J167" s="169">
        <v>42746</v>
      </c>
      <c r="K167" s="584">
        <f>YEAR(J167)</f>
        <v>2017</v>
      </c>
      <c r="L167" s="308" t="s">
        <v>14</v>
      </c>
      <c r="M167" s="308"/>
      <c r="N167" s="76"/>
    </row>
    <row r="168" spans="1:14" hidden="1" x14ac:dyDescent="0.25">
      <c r="A168" s="167" t="s">
        <v>207</v>
      </c>
      <c r="B168" s="167" t="s">
        <v>307</v>
      </c>
      <c r="C168" s="584">
        <v>31012342</v>
      </c>
      <c r="D168" s="278">
        <v>393</v>
      </c>
      <c r="E168" s="174">
        <v>31012342</v>
      </c>
      <c r="F168" s="175">
        <v>1003115912</v>
      </c>
      <c r="G168" s="169">
        <v>42735</v>
      </c>
      <c r="H168" s="169">
        <v>42747</v>
      </c>
      <c r="I168" s="169">
        <v>42751</v>
      </c>
      <c r="J168" s="169">
        <v>42758</v>
      </c>
      <c r="K168" s="584">
        <f>YEAR(J168)</f>
        <v>2017</v>
      </c>
      <c r="L168" s="308" t="s">
        <v>14</v>
      </c>
      <c r="M168" s="308"/>
      <c r="N168" s="76"/>
    </row>
    <row r="169" spans="1:14" hidden="1" x14ac:dyDescent="0.25">
      <c r="A169" s="167" t="s">
        <v>207</v>
      </c>
      <c r="B169" s="167" t="s">
        <v>309</v>
      </c>
      <c r="C169" s="584">
        <v>31012342</v>
      </c>
      <c r="D169" s="173">
        <v>1242</v>
      </c>
      <c r="E169" s="174">
        <v>31012342</v>
      </c>
      <c r="F169" s="175">
        <v>1003115947</v>
      </c>
      <c r="G169" s="169">
        <v>42734</v>
      </c>
      <c r="H169" s="169">
        <v>42747</v>
      </c>
      <c r="I169" s="169">
        <v>42751</v>
      </c>
      <c r="J169" s="169">
        <v>42758</v>
      </c>
      <c r="K169" s="584">
        <f>YEAR(J169)</f>
        <v>2017</v>
      </c>
      <c r="L169" s="308" t="s">
        <v>14</v>
      </c>
      <c r="M169" s="308"/>
      <c r="N169" s="76"/>
    </row>
    <row r="170" spans="1:14" x14ac:dyDescent="0.25">
      <c r="A170" s="167" t="s">
        <v>207</v>
      </c>
      <c r="B170" s="167"/>
      <c r="C170" s="584">
        <v>5000019243</v>
      </c>
      <c r="D170" s="173">
        <v>500.2</v>
      </c>
      <c r="E170" s="174">
        <v>31097413</v>
      </c>
      <c r="F170" s="175">
        <v>1003165822</v>
      </c>
      <c r="G170" s="169">
        <v>42794</v>
      </c>
      <c r="H170" s="169">
        <v>42808</v>
      </c>
      <c r="I170" s="169">
        <v>42817</v>
      </c>
      <c r="J170" s="169">
        <v>42832</v>
      </c>
      <c r="K170" s="584">
        <f>YEAR(J170)</f>
        <v>2017</v>
      </c>
      <c r="L170" s="308" t="s">
        <v>9</v>
      </c>
      <c r="M170" s="302"/>
      <c r="N170" s="306"/>
    </row>
    <row r="171" spans="1:14" x14ac:dyDescent="0.25">
      <c r="A171" s="167" t="s">
        <v>207</v>
      </c>
      <c r="B171" s="167"/>
      <c r="C171" s="584">
        <v>5000019243</v>
      </c>
      <c r="D171" s="173">
        <v>500.2</v>
      </c>
      <c r="E171" s="174">
        <v>31097413</v>
      </c>
      <c r="F171" s="175">
        <v>1003178566</v>
      </c>
      <c r="G171" s="169">
        <v>42825</v>
      </c>
      <c r="H171" s="169">
        <v>42837</v>
      </c>
      <c r="I171" s="169">
        <v>42843</v>
      </c>
      <c r="J171" s="169">
        <v>42853</v>
      </c>
      <c r="K171" s="584">
        <f>YEAR(J171)</f>
        <v>2017</v>
      </c>
      <c r="L171" s="308" t="s">
        <v>9</v>
      </c>
      <c r="M171" s="302"/>
      <c r="N171" s="101"/>
    </row>
    <row r="172" spans="1:14" x14ac:dyDescent="0.25">
      <c r="A172" s="167" t="s">
        <v>207</v>
      </c>
      <c r="B172" s="167"/>
      <c r="C172" s="584">
        <v>5000019243</v>
      </c>
      <c r="D172" s="173">
        <v>500.2</v>
      </c>
      <c r="E172" s="174">
        <v>31097413</v>
      </c>
      <c r="F172" s="175">
        <v>1003214017</v>
      </c>
      <c r="G172" s="169">
        <v>42886</v>
      </c>
      <c r="H172" s="169" t="s">
        <v>130</v>
      </c>
      <c r="I172" s="169">
        <v>42901</v>
      </c>
      <c r="J172" s="169">
        <v>42909</v>
      </c>
      <c r="K172" s="584">
        <f>YEAR(J172)</f>
        <v>2017</v>
      </c>
      <c r="L172" s="308" t="s">
        <v>9</v>
      </c>
      <c r="M172" s="302"/>
      <c r="N172" s="306"/>
    </row>
    <row r="173" spans="1:14" x14ac:dyDescent="0.25">
      <c r="A173" s="167" t="s">
        <v>207</v>
      </c>
      <c r="B173" s="167"/>
      <c r="C173" s="584">
        <v>5000019243</v>
      </c>
      <c r="D173" s="173">
        <v>1460</v>
      </c>
      <c r="E173" s="174">
        <v>31097413</v>
      </c>
      <c r="F173" s="175">
        <v>1003214020</v>
      </c>
      <c r="G173" s="169">
        <v>42886</v>
      </c>
      <c r="H173" s="169">
        <v>42898</v>
      </c>
      <c r="I173" s="169">
        <v>42901</v>
      </c>
      <c r="J173" s="169">
        <v>42909</v>
      </c>
      <c r="K173" s="584">
        <f>YEAR(J173)</f>
        <v>2017</v>
      </c>
      <c r="L173" s="308" t="s">
        <v>9</v>
      </c>
      <c r="M173" s="302"/>
      <c r="N173" s="306"/>
    </row>
    <row r="174" spans="1:14" x14ac:dyDescent="0.25">
      <c r="A174" s="167" t="s">
        <v>207</v>
      </c>
      <c r="B174" s="167"/>
      <c r="C174" s="584">
        <v>5000019243</v>
      </c>
      <c r="D174" s="173">
        <v>500.2</v>
      </c>
      <c r="E174" s="174">
        <v>31097413</v>
      </c>
      <c r="F174" s="175">
        <v>1003228964</v>
      </c>
      <c r="G174" s="169">
        <v>42916</v>
      </c>
      <c r="H174" s="169">
        <v>42929</v>
      </c>
      <c r="I174" s="169">
        <v>42934</v>
      </c>
      <c r="J174" s="169">
        <v>42934</v>
      </c>
      <c r="K174" s="584">
        <f>YEAR(J174)</f>
        <v>2017</v>
      </c>
      <c r="L174" s="308" t="s">
        <v>9</v>
      </c>
      <c r="M174" s="302"/>
      <c r="N174" s="306"/>
    </row>
    <row r="175" spans="1:14" x14ac:dyDescent="0.25">
      <c r="A175" s="167" t="s">
        <v>207</v>
      </c>
      <c r="B175" s="167"/>
      <c r="C175" s="584">
        <v>5000019243</v>
      </c>
      <c r="D175" s="173">
        <v>500.2</v>
      </c>
      <c r="E175" s="328">
        <v>31097413</v>
      </c>
      <c r="F175" s="175">
        <v>1003250079</v>
      </c>
      <c r="G175" s="169">
        <v>42947</v>
      </c>
      <c r="H175" s="169">
        <v>42954</v>
      </c>
      <c r="I175" s="169">
        <v>42969</v>
      </c>
      <c r="J175" s="169">
        <v>42972</v>
      </c>
      <c r="K175" s="584">
        <f>YEAR(J175)</f>
        <v>2017</v>
      </c>
      <c r="L175" s="308" t="s">
        <v>9</v>
      </c>
      <c r="M175" s="302"/>
      <c r="N175" s="306"/>
    </row>
    <row r="176" spans="1:14" x14ac:dyDescent="0.25">
      <c r="A176" s="326" t="s">
        <v>207</v>
      </c>
      <c r="B176" s="326"/>
      <c r="C176" s="584">
        <v>5000019243</v>
      </c>
      <c r="D176" s="278">
        <v>500.2</v>
      </c>
      <c r="E176" s="328">
        <v>31097413</v>
      </c>
      <c r="F176" s="330">
        <v>1003262943</v>
      </c>
      <c r="G176" s="331">
        <v>42978</v>
      </c>
      <c r="H176" s="331">
        <v>42990</v>
      </c>
      <c r="I176" s="331">
        <v>42930</v>
      </c>
      <c r="J176" s="331">
        <v>42993</v>
      </c>
      <c r="K176" s="584">
        <f>YEAR(J176)</f>
        <v>2017</v>
      </c>
      <c r="L176" s="308" t="s">
        <v>9</v>
      </c>
      <c r="M176" s="302"/>
      <c r="N176" s="306"/>
    </row>
    <row r="177" spans="1:14" x14ac:dyDescent="0.25">
      <c r="A177" s="326" t="s">
        <v>207</v>
      </c>
      <c r="B177" s="326"/>
      <c r="C177" s="584">
        <v>5000019243</v>
      </c>
      <c r="D177" s="278">
        <v>500.2</v>
      </c>
      <c r="E177" s="328">
        <v>31097413</v>
      </c>
      <c r="F177" s="330">
        <v>1003282410</v>
      </c>
      <c r="G177" s="331">
        <v>43007</v>
      </c>
      <c r="H177" s="331">
        <v>43020</v>
      </c>
      <c r="I177" s="331">
        <v>43024</v>
      </c>
      <c r="J177" s="386">
        <v>43025</v>
      </c>
      <c r="K177" s="584">
        <f>YEAR(J177)</f>
        <v>2017</v>
      </c>
      <c r="L177" s="308" t="s">
        <v>9</v>
      </c>
      <c r="M177" s="302"/>
      <c r="N177" s="306"/>
    </row>
    <row r="178" spans="1:14" x14ac:dyDescent="0.25">
      <c r="A178" s="326" t="s">
        <v>207</v>
      </c>
      <c r="B178" s="326"/>
      <c r="C178" s="584">
        <v>5000019243</v>
      </c>
      <c r="D178" s="278">
        <v>500.2</v>
      </c>
      <c r="E178" s="328">
        <v>31097413</v>
      </c>
      <c r="F178" s="330">
        <v>1003312686</v>
      </c>
      <c r="G178" s="331">
        <v>43039</v>
      </c>
      <c r="H178" s="331">
        <v>43053</v>
      </c>
      <c r="I178" s="331">
        <v>43066</v>
      </c>
      <c r="J178" s="386">
        <v>43067</v>
      </c>
      <c r="K178" s="584">
        <f>YEAR(J178)</f>
        <v>2017</v>
      </c>
      <c r="L178" s="308" t="s">
        <v>9</v>
      </c>
      <c r="M178" s="302"/>
      <c r="N178" s="306"/>
    </row>
    <row r="179" spans="1:14" x14ac:dyDescent="0.25">
      <c r="A179" s="326" t="s">
        <v>207</v>
      </c>
      <c r="B179" s="326"/>
      <c r="C179" s="584">
        <v>5000019243</v>
      </c>
      <c r="D179" s="278">
        <v>1460</v>
      </c>
      <c r="E179" s="328">
        <v>31097413</v>
      </c>
      <c r="F179" s="330">
        <v>1003312684</v>
      </c>
      <c r="G179" s="331">
        <v>43039</v>
      </c>
      <c r="H179" s="331">
        <v>43053</v>
      </c>
      <c r="I179" s="331">
        <v>43066</v>
      </c>
      <c r="J179" s="386">
        <v>43067</v>
      </c>
      <c r="K179" s="584">
        <f>YEAR(J179)</f>
        <v>2017</v>
      </c>
      <c r="L179" s="308" t="s">
        <v>9</v>
      </c>
      <c r="M179" s="302"/>
      <c r="N179" s="306"/>
    </row>
    <row r="180" spans="1:14" x14ac:dyDescent="0.25">
      <c r="A180" s="326" t="s">
        <v>207</v>
      </c>
      <c r="B180" s="326"/>
      <c r="C180" s="584">
        <v>5000019243</v>
      </c>
      <c r="D180" s="278">
        <v>500.2</v>
      </c>
      <c r="E180" s="328">
        <v>31097413</v>
      </c>
      <c r="F180" s="330">
        <v>1003334860</v>
      </c>
      <c r="G180" s="331">
        <v>43069</v>
      </c>
      <c r="H180" s="331">
        <v>43087</v>
      </c>
      <c r="I180" s="331">
        <v>43108</v>
      </c>
      <c r="J180" s="386">
        <v>43111</v>
      </c>
      <c r="K180" s="584">
        <f>YEAR(J180)</f>
        <v>2018</v>
      </c>
      <c r="L180" s="308" t="s">
        <v>9</v>
      </c>
      <c r="M180" s="302"/>
      <c r="N180" s="306"/>
    </row>
    <row r="181" spans="1:14" x14ac:dyDescent="0.25">
      <c r="A181" s="326" t="s">
        <v>207</v>
      </c>
      <c r="B181" s="326"/>
      <c r="C181" s="584">
        <v>5000019243</v>
      </c>
      <c r="D181" s="278">
        <v>500.2</v>
      </c>
      <c r="E181" s="328">
        <v>31097413</v>
      </c>
      <c r="F181" s="330">
        <v>1003341858</v>
      </c>
      <c r="G181" s="331">
        <v>43098</v>
      </c>
      <c r="H181" s="331">
        <v>43109</v>
      </c>
      <c r="I181" s="331">
        <v>43116</v>
      </c>
      <c r="J181" s="386">
        <v>43119</v>
      </c>
      <c r="K181" s="584">
        <f>YEAR(J181)</f>
        <v>2018</v>
      </c>
      <c r="L181" s="308" t="s">
        <v>9</v>
      </c>
      <c r="M181" s="302"/>
      <c r="N181" s="306"/>
    </row>
    <row r="182" spans="1:14" x14ac:dyDescent="0.25">
      <c r="A182" s="326" t="s">
        <v>207</v>
      </c>
      <c r="B182" s="326"/>
      <c r="C182" s="584">
        <v>5000019243</v>
      </c>
      <c r="D182" s="278">
        <v>500.2</v>
      </c>
      <c r="E182" s="328">
        <v>31097413</v>
      </c>
      <c r="F182" s="330">
        <v>1003359865</v>
      </c>
      <c r="G182" s="331">
        <v>43131</v>
      </c>
      <c r="H182" s="331">
        <v>43112</v>
      </c>
      <c r="I182" s="331">
        <v>43115</v>
      </c>
      <c r="J182" s="386">
        <v>43119</v>
      </c>
      <c r="K182" s="584">
        <f>YEAR(J182)</f>
        <v>2018</v>
      </c>
      <c r="L182" s="308" t="s">
        <v>9</v>
      </c>
      <c r="M182" s="302"/>
      <c r="N182" s="306"/>
    </row>
    <row r="183" spans="1:14" x14ac:dyDescent="0.25">
      <c r="A183" s="326" t="s">
        <v>207</v>
      </c>
      <c r="B183" s="326"/>
      <c r="C183" s="584">
        <v>5000019243</v>
      </c>
      <c r="D183" s="278">
        <v>1460</v>
      </c>
      <c r="E183" s="328">
        <v>31097492</v>
      </c>
      <c r="F183" s="330">
        <v>1003165829</v>
      </c>
      <c r="G183" s="331">
        <v>42794</v>
      </c>
      <c r="H183" s="331">
        <v>42808</v>
      </c>
      <c r="I183" s="331">
        <v>42817</v>
      </c>
      <c r="J183" s="331">
        <v>42801</v>
      </c>
      <c r="K183" s="584">
        <f>YEAR(J183)</f>
        <v>2017</v>
      </c>
      <c r="L183" s="308" t="s">
        <v>14</v>
      </c>
      <c r="M183" s="302"/>
      <c r="N183" s="306"/>
    </row>
    <row r="184" spans="1:14" x14ac:dyDescent="0.25">
      <c r="A184" s="326" t="s">
        <v>207</v>
      </c>
      <c r="B184" s="326"/>
      <c r="C184" s="584">
        <v>5000019243</v>
      </c>
      <c r="D184" s="278">
        <v>393</v>
      </c>
      <c r="E184" s="328">
        <v>31097492</v>
      </c>
      <c r="F184" s="330">
        <v>1003165827</v>
      </c>
      <c r="G184" s="331">
        <v>42794</v>
      </c>
      <c r="H184" s="331" t="s">
        <v>130</v>
      </c>
      <c r="I184" s="331">
        <v>42817</v>
      </c>
      <c r="J184" s="331">
        <v>42832</v>
      </c>
      <c r="K184" s="584">
        <f>YEAR(J184)</f>
        <v>2017</v>
      </c>
      <c r="L184" s="308" t="s">
        <v>14</v>
      </c>
      <c r="M184" s="302"/>
      <c r="N184" s="306"/>
    </row>
    <row r="185" spans="1:14" x14ac:dyDescent="0.25">
      <c r="A185" s="326" t="s">
        <v>207</v>
      </c>
      <c r="B185" s="326"/>
      <c r="C185" s="584">
        <v>5000019243</v>
      </c>
      <c r="D185" s="278">
        <v>393</v>
      </c>
      <c r="E185" s="328">
        <v>31097492</v>
      </c>
      <c r="F185" s="330">
        <v>1003178509</v>
      </c>
      <c r="G185" s="331">
        <v>42825</v>
      </c>
      <c r="H185" s="331">
        <v>42837</v>
      </c>
      <c r="I185" s="331">
        <v>42843</v>
      </c>
      <c r="J185" s="331">
        <v>42853</v>
      </c>
      <c r="K185" s="584">
        <f>YEAR(J185)</f>
        <v>2017</v>
      </c>
      <c r="L185" s="308" t="s">
        <v>14</v>
      </c>
      <c r="M185" s="302"/>
      <c r="N185" s="306"/>
    </row>
    <row r="186" spans="1:14" x14ac:dyDescent="0.25">
      <c r="A186" s="326" t="s">
        <v>207</v>
      </c>
      <c r="B186" s="326"/>
      <c r="C186" s="584">
        <v>5000019243</v>
      </c>
      <c r="D186" s="278">
        <v>500.2</v>
      </c>
      <c r="E186" s="328">
        <v>31097492</v>
      </c>
      <c r="F186" s="330">
        <v>1003189810</v>
      </c>
      <c r="G186" s="331">
        <v>42853</v>
      </c>
      <c r="H186" s="331">
        <v>42864</v>
      </c>
      <c r="I186" s="331">
        <v>42870</v>
      </c>
      <c r="J186" s="331">
        <v>42871</v>
      </c>
      <c r="K186" s="584">
        <f>YEAR(J186)</f>
        <v>2017</v>
      </c>
      <c r="L186" s="308" t="s">
        <v>14</v>
      </c>
      <c r="M186" s="302"/>
      <c r="N186" s="306"/>
    </row>
    <row r="187" spans="1:14" x14ac:dyDescent="0.25">
      <c r="A187" s="326" t="s">
        <v>207</v>
      </c>
      <c r="B187" s="326"/>
      <c r="C187" s="584">
        <v>5000019243</v>
      </c>
      <c r="D187" s="278">
        <v>393</v>
      </c>
      <c r="E187" s="328">
        <v>31097492</v>
      </c>
      <c r="F187" s="330">
        <v>1003189806</v>
      </c>
      <c r="G187" s="331">
        <v>42853</v>
      </c>
      <c r="H187" s="331">
        <v>42864</v>
      </c>
      <c r="I187" s="331">
        <v>42870</v>
      </c>
      <c r="J187" s="331">
        <v>42871</v>
      </c>
      <c r="K187" s="584">
        <f>YEAR(J187)</f>
        <v>2017</v>
      </c>
      <c r="L187" s="308" t="s">
        <v>14</v>
      </c>
      <c r="M187" s="302"/>
      <c r="N187" s="306"/>
    </row>
    <row r="188" spans="1:14" x14ac:dyDescent="0.25">
      <c r="A188" s="326" t="s">
        <v>207</v>
      </c>
      <c r="B188" s="326"/>
      <c r="C188" s="584">
        <v>5000019243</v>
      </c>
      <c r="D188" s="278">
        <v>393</v>
      </c>
      <c r="E188" s="328">
        <v>31097492</v>
      </c>
      <c r="F188" s="330">
        <v>1003214013</v>
      </c>
      <c r="G188" s="331">
        <v>42886</v>
      </c>
      <c r="H188" s="331" t="s">
        <v>130</v>
      </c>
      <c r="I188" s="331">
        <v>42901</v>
      </c>
      <c r="J188" s="331">
        <v>42909</v>
      </c>
      <c r="K188" s="584">
        <f>YEAR(J188)</f>
        <v>2017</v>
      </c>
      <c r="L188" s="308" t="s">
        <v>14</v>
      </c>
      <c r="M188" s="302"/>
      <c r="N188" s="306"/>
    </row>
    <row r="189" spans="1:14" x14ac:dyDescent="0.25">
      <c r="A189" s="326" t="s">
        <v>207</v>
      </c>
      <c r="B189" s="326"/>
      <c r="C189" s="584">
        <v>5000019243</v>
      </c>
      <c r="D189" s="278">
        <v>471</v>
      </c>
      <c r="E189" s="328">
        <v>31097492</v>
      </c>
      <c r="F189" s="330">
        <v>1003228966</v>
      </c>
      <c r="G189" s="331">
        <v>42916</v>
      </c>
      <c r="H189" s="331">
        <v>42929</v>
      </c>
      <c r="I189" s="331">
        <v>42934</v>
      </c>
      <c r="J189" s="331">
        <v>42934</v>
      </c>
      <c r="K189" s="584">
        <f>YEAR(J189)</f>
        <v>2017</v>
      </c>
      <c r="L189" s="308" t="s">
        <v>14</v>
      </c>
      <c r="M189" s="302"/>
      <c r="N189" s="306"/>
    </row>
    <row r="190" spans="1:14" x14ac:dyDescent="0.25">
      <c r="A190" s="326" t="s">
        <v>207</v>
      </c>
      <c r="B190" s="326"/>
      <c r="C190" s="584">
        <v>5000019243</v>
      </c>
      <c r="D190" s="278">
        <v>393</v>
      </c>
      <c r="E190" s="328">
        <v>31097492</v>
      </c>
      <c r="F190" s="330">
        <v>1003250082</v>
      </c>
      <c r="G190" s="331">
        <v>42947</v>
      </c>
      <c r="H190" s="331">
        <v>42954</v>
      </c>
      <c r="I190" s="331">
        <v>42969</v>
      </c>
      <c r="J190" s="331">
        <v>42972</v>
      </c>
      <c r="K190" s="584">
        <f>YEAR(J190)</f>
        <v>2017</v>
      </c>
      <c r="L190" s="308" t="s">
        <v>14</v>
      </c>
      <c r="M190" s="302"/>
      <c r="N190" s="306"/>
    </row>
    <row r="191" spans="1:14" x14ac:dyDescent="0.25">
      <c r="A191" s="326" t="s">
        <v>207</v>
      </c>
      <c r="B191" s="326"/>
      <c r="C191" s="584">
        <v>5000019243</v>
      </c>
      <c r="D191" s="278">
        <v>1460</v>
      </c>
      <c r="E191" s="328">
        <v>31097492</v>
      </c>
      <c r="F191" s="330">
        <v>1003262945</v>
      </c>
      <c r="G191" s="331">
        <v>42978</v>
      </c>
      <c r="H191" s="331">
        <v>42990</v>
      </c>
      <c r="I191" s="331">
        <v>42992</v>
      </c>
      <c r="J191" s="331">
        <v>42993</v>
      </c>
      <c r="K191" s="584">
        <f>YEAR(J191)</f>
        <v>2017</v>
      </c>
      <c r="L191" s="308" t="s">
        <v>14</v>
      </c>
      <c r="M191" s="302"/>
      <c r="N191" s="306"/>
    </row>
    <row r="192" spans="1:14" x14ac:dyDescent="0.25">
      <c r="A192" s="326" t="s">
        <v>207</v>
      </c>
      <c r="B192" s="326"/>
      <c r="C192" s="584">
        <v>5000019243</v>
      </c>
      <c r="D192" s="278">
        <v>393</v>
      </c>
      <c r="E192" s="328">
        <v>31097492</v>
      </c>
      <c r="F192" s="330">
        <v>1003262947</v>
      </c>
      <c r="G192" s="331">
        <v>42978</v>
      </c>
      <c r="H192" s="331" t="s">
        <v>130</v>
      </c>
      <c r="I192" s="331">
        <v>42992</v>
      </c>
      <c r="J192" s="331">
        <v>42993</v>
      </c>
      <c r="K192" s="584">
        <f>YEAR(J192)</f>
        <v>2017</v>
      </c>
      <c r="L192" s="308" t="s">
        <v>14</v>
      </c>
      <c r="M192" s="302"/>
      <c r="N192" s="306"/>
    </row>
    <row r="193" spans="1:14" x14ac:dyDescent="0.25">
      <c r="A193" s="326" t="s">
        <v>207</v>
      </c>
      <c r="B193" s="326"/>
      <c r="C193" s="584">
        <v>5000019243</v>
      </c>
      <c r="D193" s="278">
        <v>200</v>
      </c>
      <c r="E193" s="328">
        <v>31097492</v>
      </c>
      <c r="F193" s="330">
        <v>1003262951</v>
      </c>
      <c r="G193" s="331">
        <v>42916</v>
      </c>
      <c r="H193" s="331">
        <v>42991</v>
      </c>
      <c r="I193" s="331">
        <v>42992</v>
      </c>
      <c r="J193" s="331">
        <v>42993</v>
      </c>
      <c r="K193" s="584">
        <f>YEAR(J193)</f>
        <v>2017</v>
      </c>
      <c r="L193" s="308" t="s">
        <v>14</v>
      </c>
      <c r="M193" s="302"/>
      <c r="N193" s="306"/>
    </row>
    <row r="194" spans="1:14" x14ac:dyDescent="0.25">
      <c r="A194" s="326" t="s">
        <v>207</v>
      </c>
      <c r="B194" s="326"/>
      <c r="C194" s="584">
        <v>5000019243</v>
      </c>
      <c r="D194" s="278">
        <v>393</v>
      </c>
      <c r="E194" s="328">
        <v>31097492</v>
      </c>
      <c r="F194" s="330">
        <v>1003282414</v>
      </c>
      <c r="G194" s="331">
        <v>43007</v>
      </c>
      <c r="H194" s="331">
        <v>43020</v>
      </c>
      <c r="I194" s="331">
        <v>43024</v>
      </c>
      <c r="J194" s="386">
        <v>43025</v>
      </c>
      <c r="K194" s="584">
        <f>YEAR(J194)</f>
        <v>2017</v>
      </c>
      <c r="L194" s="308" t="s">
        <v>14</v>
      </c>
      <c r="M194" s="302"/>
      <c r="N194" s="306"/>
    </row>
    <row r="195" spans="1:14" x14ac:dyDescent="0.25">
      <c r="A195" s="326" t="s">
        <v>207</v>
      </c>
      <c r="B195" s="326"/>
      <c r="C195" s="584">
        <v>5000019243</v>
      </c>
      <c r="D195" s="278">
        <v>393</v>
      </c>
      <c r="E195" s="328">
        <v>31097492</v>
      </c>
      <c r="F195" s="330">
        <v>1003312688</v>
      </c>
      <c r="G195" s="331">
        <v>43039</v>
      </c>
      <c r="H195" s="331">
        <v>43053</v>
      </c>
      <c r="I195" s="331">
        <v>43066</v>
      </c>
      <c r="J195" s="386">
        <v>43067</v>
      </c>
      <c r="K195" s="584">
        <f>YEAR(J195)</f>
        <v>2017</v>
      </c>
      <c r="L195" s="308" t="s">
        <v>14</v>
      </c>
      <c r="M195" s="302"/>
      <c r="N195" s="306"/>
    </row>
    <row r="196" spans="1:14" x14ac:dyDescent="0.25">
      <c r="A196" s="326" t="s">
        <v>207</v>
      </c>
      <c r="B196" s="326"/>
      <c r="C196" s="584">
        <v>5000019243</v>
      </c>
      <c r="D196" s="278">
        <v>393</v>
      </c>
      <c r="E196" s="328">
        <v>31097492</v>
      </c>
      <c r="F196" s="330">
        <v>1003334859</v>
      </c>
      <c r="G196" s="331">
        <v>43069</v>
      </c>
      <c r="H196" s="331">
        <v>43084</v>
      </c>
      <c r="I196" s="331">
        <v>43108</v>
      </c>
      <c r="J196" s="386">
        <v>43111</v>
      </c>
      <c r="K196" s="584">
        <f>YEAR(J196)</f>
        <v>2018</v>
      </c>
      <c r="L196" s="308" t="s">
        <v>14</v>
      </c>
      <c r="M196" s="302"/>
      <c r="N196" s="306"/>
    </row>
    <row r="197" spans="1:14" x14ac:dyDescent="0.25">
      <c r="A197" s="326" t="s">
        <v>207</v>
      </c>
      <c r="B197" s="326"/>
      <c r="C197" s="584">
        <v>5000019243</v>
      </c>
      <c r="D197" s="278">
        <v>393</v>
      </c>
      <c r="E197" s="328">
        <v>31097492</v>
      </c>
      <c r="F197" s="330">
        <v>1003341839</v>
      </c>
      <c r="G197" s="331">
        <v>43098</v>
      </c>
      <c r="H197" s="331" t="s">
        <v>130</v>
      </c>
      <c r="I197" s="331">
        <v>43116</v>
      </c>
      <c r="J197" s="386">
        <v>43119</v>
      </c>
      <c r="K197" s="584">
        <f>YEAR(J197)</f>
        <v>2018</v>
      </c>
      <c r="L197" s="308" t="s">
        <v>14</v>
      </c>
      <c r="M197" s="302"/>
      <c r="N197" s="306"/>
    </row>
    <row r="198" spans="1:14" x14ac:dyDescent="0.25">
      <c r="A198" s="326" t="s">
        <v>207</v>
      </c>
      <c r="B198" s="326"/>
      <c r="C198" s="584">
        <v>5000019243</v>
      </c>
      <c r="D198" s="278">
        <v>200</v>
      </c>
      <c r="E198" s="328">
        <v>31097492</v>
      </c>
      <c r="F198" s="330">
        <v>1003341860</v>
      </c>
      <c r="G198" s="331">
        <v>43098</v>
      </c>
      <c r="H198" s="331">
        <v>43109</v>
      </c>
      <c r="I198" s="331">
        <v>43116</v>
      </c>
      <c r="J198" s="386">
        <v>43119</v>
      </c>
      <c r="K198" s="584">
        <f>YEAR(J198)</f>
        <v>2018</v>
      </c>
      <c r="L198" s="308" t="s">
        <v>14</v>
      </c>
      <c r="M198" s="302"/>
      <c r="N198" s="306"/>
    </row>
    <row r="199" spans="1:14" x14ac:dyDescent="0.25">
      <c r="A199" s="326" t="s">
        <v>207</v>
      </c>
      <c r="B199" s="326"/>
      <c r="C199" s="584">
        <v>5000019243</v>
      </c>
      <c r="D199" s="278">
        <v>393</v>
      </c>
      <c r="E199" s="328">
        <v>31097492</v>
      </c>
      <c r="F199" s="330">
        <v>1003359869</v>
      </c>
      <c r="G199" s="331">
        <v>43131</v>
      </c>
      <c r="H199" s="331">
        <v>43112</v>
      </c>
      <c r="I199" s="331">
        <v>43115</v>
      </c>
      <c r="J199" s="386">
        <v>43150</v>
      </c>
      <c r="K199" s="584">
        <f>YEAR(J199)</f>
        <v>2018</v>
      </c>
      <c r="L199" s="308" t="s">
        <v>14</v>
      </c>
      <c r="M199" s="302"/>
      <c r="N199" s="306"/>
    </row>
    <row r="200" spans="1:14" x14ac:dyDescent="0.25">
      <c r="A200" s="326" t="s">
        <v>207</v>
      </c>
      <c r="B200" s="326"/>
      <c r="C200" s="584">
        <v>5000034685</v>
      </c>
      <c r="D200" s="278">
        <v>500.2</v>
      </c>
      <c r="E200" s="328">
        <v>31169424</v>
      </c>
      <c r="F200" s="330">
        <v>1003390880</v>
      </c>
      <c r="G200" s="331">
        <v>43159</v>
      </c>
      <c r="H200" s="331">
        <v>43171</v>
      </c>
      <c r="I200" s="331">
        <v>43181</v>
      </c>
      <c r="J200" s="386">
        <v>43200</v>
      </c>
      <c r="K200" s="584">
        <f>YEAR(J200)</f>
        <v>2018</v>
      </c>
      <c r="L200" s="308" t="s">
        <v>9</v>
      </c>
      <c r="M200" s="302"/>
      <c r="N200" s="306"/>
    </row>
    <row r="201" spans="1:14" x14ac:dyDescent="0.25">
      <c r="A201" s="326" t="s">
        <v>207</v>
      </c>
      <c r="B201" s="326"/>
      <c r="C201" s="584">
        <v>5000034685</v>
      </c>
      <c r="D201" s="278">
        <v>500.2</v>
      </c>
      <c r="E201" s="328">
        <v>31169424</v>
      </c>
      <c r="F201" s="330">
        <v>1003393054</v>
      </c>
      <c r="G201" s="331">
        <v>43189</v>
      </c>
      <c r="H201" s="331">
        <v>43200</v>
      </c>
      <c r="I201" s="331">
        <v>43202</v>
      </c>
      <c r="J201" s="331">
        <v>43202</v>
      </c>
      <c r="K201" s="584">
        <f>YEAR(J201)</f>
        <v>2018</v>
      </c>
      <c r="L201" s="308" t="s">
        <v>9</v>
      </c>
      <c r="M201" s="302"/>
      <c r="N201" s="306"/>
    </row>
    <row r="202" spans="1:14" x14ac:dyDescent="0.25">
      <c r="A202" s="326" t="s">
        <v>207</v>
      </c>
      <c r="B202" s="326"/>
      <c r="C202" s="584">
        <v>5000034685</v>
      </c>
      <c r="D202" s="278">
        <v>500.2</v>
      </c>
      <c r="E202" s="328">
        <v>31169424</v>
      </c>
      <c r="F202" s="330">
        <v>1003426449</v>
      </c>
      <c r="G202" s="331">
        <v>43220</v>
      </c>
      <c r="H202" s="331">
        <v>43235</v>
      </c>
      <c r="I202" s="331">
        <v>43250</v>
      </c>
      <c r="J202" s="331">
        <v>43255</v>
      </c>
      <c r="K202" s="584">
        <f>YEAR(J202)</f>
        <v>2018</v>
      </c>
      <c r="L202" s="308" t="s">
        <v>9</v>
      </c>
      <c r="M202" s="302"/>
      <c r="N202" s="306"/>
    </row>
    <row r="203" spans="1:14" x14ac:dyDescent="0.25">
      <c r="A203" s="326" t="s">
        <v>207</v>
      </c>
      <c r="B203" s="326"/>
      <c r="C203" s="584">
        <v>5000034685</v>
      </c>
      <c r="D203" s="278">
        <v>500.2</v>
      </c>
      <c r="E203" s="328">
        <v>31169424</v>
      </c>
      <c r="F203" s="330">
        <v>1003433277</v>
      </c>
      <c r="G203" s="331">
        <v>43251</v>
      </c>
      <c r="H203" s="331">
        <v>43259</v>
      </c>
      <c r="I203" s="331">
        <v>43264</v>
      </c>
      <c r="J203" s="331">
        <v>43265</v>
      </c>
      <c r="K203" s="584">
        <f>YEAR(J203)</f>
        <v>2018</v>
      </c>
      <c r="L203" s="308" t="s">
        <v>9</v>
      </c>
      <c r="M203" s="302"/>
      <c r="N203" s="306"/>
    </row>
    <row r="204" spans="1:14" x14ac:dyDescent="0.25">
      <c r="A204" s="326" t="s">
        <v>207</v>
      </c>
      <c r="B204" s="326"/>
      <c r="C204" s="584">
        <v>5000034685</v>
      </c>
      <c r="D204" s="278">
        <v>500.2</v>
      </c>
      <c r="E204" s="328">
        <v>31169424</v>
      </c>
      <c r="F204" s="330">
        <v>1003450683</v>
      </c>
      <c r="G204" s="331">
        <v>43280</v>
      </c>
      <c r="H204" s="331">
        <v>43290</v>
      </c>
      <c r="I204" s="331">
        <v>43293</v>
      </c>
      <c r="J204" s="331">
        <v>43294</v>
      </c>
      <c r="K204" s="584">
        <f>YEAR(J204)</f>
        <v>2018</v>
      </c>
      <c r="L204" s="308" t="s">
        <v>9</v>
      </c>
      <c r="M204" s="302"/>
      <c r="N204" s="306"/>
    </row>
    <row r="205" spans="1:14" x14ac:dyDescent="0.25">
      <c r="A205" s="326" t="s">
        <v>207</v>
      </c>
      <c r="B205" s="326"/>
      <c r="C205" s="584">
        <v>5000034685</v>
      </c>
      <c r="D205" s="278">
        <v>500.2</v>
      </c>
      <c r="E205" s="328">
        <v>31169424</v>
      </c>
      <c r="F205" s="330">
        <v>1003474751</v>
      </c>
      <c r="G205" s="331">
        <v>43312</v>
      </c>
      <c r="H205" s="331">
        <v>43319</v>
      </c>
      <c r="I205" s="331">
        <v>43333</v>
      </c>
      <c r="J205" s="331">
        <v>43335</v>
      </c>
      <c r="K205" s="584">
        <f>YEAR(J205)</f>
        <v>2018</v>
      </c>
      <c r="L205" s="308" t="s">
        <v>9</v>
      </c>
      <c r="M205" s="302"/>
      <c r="N205" s="306"/>
    </row>
    <row r="206" spans="1:14" x14ac:dyDescent="0.25">
      <c r="A206" s="326" t="s">
        <v>207</v>
      </c>
      <c r="B206" s="326"/>
      <c r="C206" s="584">
        <v>5000034685</v>
      </c>
      <c r="D206" s="278">
        <v>1260</v>
      </c>
      <c r="E206" s="328">
        <v>31169435</v>
      </c>
      <c r="F206" s="330">
        <v>1003390889</v>
      </c>
      <c r="G206" s="331">
        <v>43159</v>
      </c>
      <c r="H206" s="331">
        <v>43171</v>
      </c>
      <c r="I206" s="331">
        <v>43181</v>
      </c>
      <c r="J206" s="386">
        <v>43200</v>
      </c>
      <c r="K206" s="584">
        <f>YEAR(J206)</f>
        <v>2018</v>
      </c>
      <c r="L206" s="308" t="s">
        <v>9</v>
      </c>
      <c r="M206" s="302"/>
      <c r="N206" s="306"/>
    </row>
    <row r="207" spans="1:14" x14ac:dyDescent="0.25">
      <c r="A207" s="326" t="s">
        <v>207</v>
      </c>
      <c r="B207" s="326"/>
      <c r="C207" s="584">
        <v>5000034685</v>
      </c>
      <c r="D207" s="278">
        <v>393</v>
      </c>
      <c r="E207" s="328">
        <v>31169435</v>
      </c>
      <c r="F207" s="330">
        <v>1003390884</v>
      </c>
      <c r="G207" s="331">
        <v>43159</v>
      </c>
      <c r="H207" s="331">
        <v>43171</v>
      </c>
      <c r="I207" s="331">
        <v>43181</v>
      </c>
      <c r="J207" s="386">
        <v>43200</v>
      </c>
      <c r="K207" s="584">
        <f>YEAR(J207)</f>
        <v>2018</v>
      </c>
      <c r="L207" s="308" t="s">
        <v>14</v>
      </c>
      <c r="M207" s="302"/>
      <c r="N207" s="306"/>
    </row>
    <row r="208" spans="1:14" x14ac:dyDescent="0.25">
      <c r="A208" s="326" t="s">
        <v>207</v>
      </c>
      <c r="B208" s="326"/>
      <c r="C208" s="584">
        <v>5000034685</v>
      </c>
      <c r="D208" s="278">
        <v>393</v>
      </c>
      <c r="E208" s="328">
        <v>31169435</v>
      </c>
      <c r="F208" s="330">
        <v>1003393057</v>
      </c>
      <c r="G208" s="331">
        <v>43189</v>
      </c>
      <c r="H208" s="331">
        <v>43202</v>
      </c>
      <c r="I208" s="331">
        <v>43202</v>
      </c>
      <c r="J208" s="331">
        <v>43202</v>
      </c>
      <c r="K208" s="584">
        <f>YEAR(J208)</f>
        <v>2018</v>
      </c>
      <c r="L208" s="308" t="s">
        <v>14</v>
      </c>
      <c r="M208" s="302"/>
      <c r="N208" s="306"/>
    </row>
    <row r="209" spans="1:14" x14ac:dyDescent="0.25">
      <c r="A209" s="326" t="s">
        <v>207</v>
      </c>
      <c r="B209" s="326"/>
      <c r="C209" s="584">
        <v>5000034685</v>
      </c>
      <c r="D209" s="278">
        <v>200</v>
      </c>
      <c r="E209" s="328">
        <v>31169435</v>
      </c>
      <c r="F209" s="330">
        <v>1003393063</v>
      </c>
      <c r="G209" s="331">
        <v>43189</v>
      </c>
      <c r="H209" s="331">
        <v>43202</v>
      </c>
      <c r="I209" s="331">
        <v>43202</v>
      </c>
      <c r="J209" s="331">
        <v>43202</v>
      </c>
      <c r="K209" s="584">
        <f>YEAR(J209)</f>
        <v>2018</v>
      </c>
      <c r="L209" s="308" t="s">
        <v>14</v>
      </c>
      <c r="M209" s="302"/>
      <c r="N209" s="306"/>
    </row>
    <row r="210" spans="1:14" x14ac:dyDescent="0.25">
      <c r="A210" s="326" t="s">
        <v>207</v>
      </c>
      <c r="B210" s="326"/>
      <c r="C210" s="584">
        <v>5000034685</v>
      </c>
      <c r="D210" s="278">
        <v>393</v>
      </c>
      <c r="E210" s="328">
        <v>31169435</v>
      </c>
      <c r="F210" s="330">
        <v>1003426475</v>
      </c>
      <c r="G210" s="331">
        <v>43220</v>
      </c>
      <c r="H210" s="331">
        <v>43235</v>
      </c>
      <c r="I210" s="331">
        <v>43250</v>
      </c>
      <c r="J210" s="331">
        <v>43255</v>
      </c>
      <c r="K210" s="584">
        <f>YEAR(J210)</f>
        <v>2018</v>
      </c>
      <c r="L210" s="308" t="s">
        <v>14</v>
      </c>
      <c r="M210" s="302"/>
      <c r="N210" s="306"/>
    </row>
    <row r="211" spans="1:14" x14ac:dyDescent="0.25">
      <c r="A211" s="326" t="s">
        <v>207</v>
      </c>
      <c r="B211" s="326"/>
      <c r="C211" s="584">
        <v>5000034685</v>
      </c>
      <c r="D211" s="278">
        <v>393</v>
      </c>
      <c r="E211" s="328">
        <v>31169435</v>
      </c>
      <c r="F211" s="330">
        <v>1003426475</v>
      </c>
      <c r="G211" s="331">
        <v>43220</v>
      </c>
      <c r="H211" s="331">
        <v>43235</v>
      </c>
      <c r="I211" s="331">
        <v>43250</v>
      </c>
      <c r="J211" s="331">
        <v>43255</v>
      </c>
      <c r="K211" s="584">
        <f>YEAR(J211)</f>
        <v>2018</v>
      </c>
      <c r="L211" s="308" t="s">
        <v>14</v>
      </c>
      <c r="M211" s="302"/>
      <c r="N211" s="306"/>
    </row>
    <row r="212" spans="1:14" x14ac:dyDescent="0.25">
      <c r="A212" s="326" t="s">
        <v>207</v>
      </c>
      <c r="B212" s="326"/>
      <c r="C212" s="584">
        <v>5000034685</v>
      </c>
      <c r="D212" s="278">
        <v>393</v>
      </c>
      <c r="E212" s="328">
        <v>31169435</v>
      </c>
      <c r="F212" s="330">
        <v>1003433279</v>
      </c>
      <c r="G212" s="331">
        <v>43251</v>
      </c>
      <c r="H212" s="331">
        <v>43259</v>
      </c>
      <c r="I212" s="331">
        <v>43264</v>
      </c>
      <c r="J212" s="331">
        <v>43265</v>
      </c>
      <c r="K212" s="584">
        <f>YEAR(J212)</f>
        <v>2018</v>
      </c>
      <c r="L212" s="308" t="s">
        <v>14</v>
      </c>
      <c r="M212" s="302"/>
      <c r="N212" s="306"/>
    </row>
    <row r="213" spans="1:14" x14ac:dyDescent="0.25">
      <c r="A213" s="326" t="s">
        <v>207</v>
      </c>
      <c r="B213" s="326"/>
      <c r="C213" s="584">
        <v>5000034685</v>
      </c>
      <c r="D213" s="278">
        <v>1586</v>
      </c>
      <c r="E213" s="328">
        <v>31169435</v>
      </c>
      <c r="F213" s="330">
        <v>1003433281</v>
      </c>
      <c r="G213" s="331">
        <v>43251</v>
      </c>
      <c r="H213" s="331">
        <v>43259</v>
      </c>
      <c r="I213" s="331">
        <v>43264</v>
      </c>
      <c r="J213" s="331">
        <v>43265</v>
      </c>
      <c r="K213" s="584">
        <f>YEAR(J213)</f>
        <v>2018</v>
      </c>
      <c r="L213" s="308" t="s">
        <v>14</v>
      </c>
      <c r="M213" s="302"/>
      <c r="N213" s="306"/>
    </row>
    <row r="214" spans="1:14" x14ac:dyDescent="0.25">
      <c r="A214" s="326" t="s">
        <v>207</v>
      </c>
      <c r="B214" s="326"/>
      <c r="C214" s="584">
        <v>5000034685</v>
      </c>
      <c r="D214" s="278">
        <v>393</v>
      </c>
      <c r="E214" s="328">
        <v>31169435</v>
      </c>
      <c r="F214" s="330">
        <v>1003450685</v>
      </c>
      <c r="G214" s="331">
        <v>43280</v>
      </c>
      <c r="H214" s="331">
        <v>43290</v>
      </c>
      <c r="I214" s="331">
        <v>43293</v>
      </c>
      <c r="J214" s="331">
        <v>43294</v>
      </c>
      <c r="K214" s="584">
        <f>YEAR(J214)</f>
        <v>2018</v>
      </c>
      <c r="L214" s="308" t="s">
        <v>14</v>
      </c>
      <c r="M214" s="302"/>
      <c r="N214" s="306"/>
    </row>
    <row r="215" spans="1:14" x14ac:dyDescent="0.25">
      <c r="A215" s="326" t="s">
        <v>207</v>
      </c>
      <c r="B215" s="326"/>
      <c r="C215" s="584">
        <v>5000034685</v>
      </c>
      <c r="D215" s="278">
        <v>200</v>
      </c>
      <c r="E215" s="328">
        <v>31169435</v>
      </c>
      <c r="F215" s="330">
        <v>1003474757</v>
      </c>
      <c r="G215" s="331">
        <v>43312</v>
      </c>
      <c r="H215" s="331">
        <v>43319</v>
      </c>
      <c r="I215" s="331">
        <v>43333</v>
      </c>
      <c r="J215" s="331">
        <v>43335</v>
      </c>
      <c r="K215" s="584">
        <f>YEAR(J215)</f>
        <v>2018</v>
      </c>
      <c r="L215" s="308" t="s">
        <v>14</v>
      </c>
      <c r="M215" s="302"/>
      <c r="N215" s="306"/>
    </row>
    <row r="216" spans="1:14" x14ac:dyDescent="0.25">
      <c r="A216" s="326" t="s">
        <v>207</v>
      </c>
      <c r="B216" s="326"/>
      <c r="C216" s="584">
        <v>5000034685</v>
      </c>
      <c r="D216" s="278">
        <v>393</v>
      </c>
      <c r="E216" s="328">
        <v>31169435</v>
      </c>
      <c r="F216" s="330">
        <v>1003474755</v>
      </c>
      <c r="G216" s="331">
        <v>43312</v>
      </c>
      <c r="H216" s="331">
        <v>43319</v>
      </c>
      <c r="I216" s="331">
        <v>43333</v>
      </c>
      <c r="J216" s="331">
        <v>43335</v>
      </c>
      <c r="K216" s="584">
        <f>YEAR(J216)</f>
        <v>2018</v>
      </c>
      <c r="L216" s="308" t="s">
        <v>14</v>
      </c>
      <c r="M216" s="302"/>
      <c r="N216" s="306"/>
    </row>
    <row r="217" spans="1:14" ht="51" hidden="1" x14ac:dyDescent="0.25">
      <c r="A217" s="200" t="s">
        <v>20</v>
      </c>
      <c r="B217" s="228" t="s">
        <v>312</v>
      </c>
      <c r="C217" s="584">
        <v>30718326</v>
      </c>
      <c r="D217" s="208">
        <v>2727.3</v>
      </c>
      <c r="E217" s="200">
        <v>30718326</v>
      </c>
      <c r="F217" s="230" t="s">
        <v>313</v>
      </c>
      <c r="G217" s="211">
        <v>41698</v>
      </c>
      <c r="H217" s="211">
        <v>41708</v>
      </c>
      <c r="I217" s="211">
        <v>41710</v>
      </c>
      <c r="J217" s="211">
        <v>41723</v>
      </c>
      <c r="K217" s="584">
        <f t="shared" ref="K195:K258" si="3">YEAR(J217)</f>
        <v>2014</v>
      </c>
      <c r="L217" s="120" t="s">
        <v>9</v>
      </c>
      <c r="M217" s="120"/>
    </row>
    <row r="218" spans="1:14" hidden="1" x14ac:dyDescent="0.25">
      <c r="A218" s="200" t="s">
        <v>20</v>
      </c>
      <c r="B218" s="228" t="s">
        <v>314</v>
      </c>
      <c r="C218" s="584">
        <v>30811902</v>
      </c>
      <c r="D218" s="208">
        <v>2634.55</v>
      </c>
      <c r="E218" s="200">
        <v>30811902</v>
      </c>
      <c r="F218" s="230">
        <v>1002238778</v>
      </c>
      <c r="G218" s="211">
        <v>41729</v>
      </c>
      <c r="H218" s="211">
        <v>41738</v>
      </c>
      <c r="I218" s="211">
        <v>41745</v>
      </c>
      <c r="J218" s="211">
        <v>41752</v>
      </c>
      <c r="K218" s="584">
        <f t="shared" si="3"/>
        <v>2014</v>
      </c>
      <c r="L218" s="120" t="s">
        <v>9</v>
      </c>
      <c r="M218" s="120"/>
    </row>
    <row r="219" spans="1:14" hidden="1" x14ac:dyDescent="0.25">
      <c r="A219" s="62" t="s">
        <v>20</v>
      </c>
      <c r="B219" s="225" t="s">
        <v>315</v>
      </c>
      <c r="C219" s="584">
        <v>30811902</v>
      </c>
      <c r="D219" s="63">
        <v>2050.0100000000002</v>
      </c>
      <c r="E219" s="62">
        <v>30811902</v>
      </c>
      <c r="F219" s="226">
        <v>1002259478</v>
      </c>
      <c r="G219" s="64">
        <v>41759</v>
      </c>
      <c r="H219" s="64">
        <v>41773</v>
      </c>
      <c r="I219" s="64">
        <v>41774</v>
      </c>
      <c r="J219" s="64">
        <v>41775</v>
      </c>
      <c r="K219" s="584">
        <f t="shared" si="3"/>
        <v>2014</v>
      </c>
      <c r="L219" s="111" t="s">
        <v>9</v>
      </c>
      <c r="M219" s="111"/>
    </row>
    <row r="220" spans="1:14" ht="63.75" hidden="1" x14ac:dyDescent="0.25">
      <c r="A220" s="200" t="s">
        <v>20</v>
      </c>
      <c r="B220" s="228" t="s">
        <v>316</v>
      </c>
      <c r="C220" s="584">
        <v>30811902</v>
      </c>
      <c r="D220" s="208">
        <v>1795.33</v>
      </c>
      <c r="E220" s="200">
        <v>30811902</v>
      </c>
      <c r="F220" s="230" t="s">
        <v>317</v>
      </c>
      <c r="G220" s="211">
        <v>41790</v>
      </c>
      <c r="H220" s="211">
        <v>41800</v>
      </c>
      <c r="I220" s="211">
        <v>41807</v>
      </c>
      <c r="J220" s="211">
        <v>41815</v>
      </c>
      <c r="K220" s="584">
        <f t="shared" si="3"/>
        <v>2014</v>
      </c>
      <c r="L220" s="120" t="s">
        <v>9</v>
      </c>
      <c r="M220" s="120"/>
    </row>
    <row r="221" spans="1:14" hidden="1" x14ac:dyDescent="0.25">
      <c r="A221" s="62" t="s">
        <v>20</v>
      </c>
      <c r="B221" s="225" t="s">
        <v>318</v>
      </c>
      <c r="C221" s="584">
        <v>30811902</v>
      </c>
      <c r="D221" s="63">
        <v>2471.66</v>
      </c>
      <c r="E221" s="62">
        <v>30811902</v>
      </c>
      <c r="F221" s="226">
        <v>1002332798</v>
      </c>
      <c r="G221" s="64">
        <v>41820</v>
      </c>
      <c r="H221" s="64">
        <v>41829</v>
      </c>
      <c r="I221" s="64">
        <v>41845</v>
      </c>
      <c r="J221" s="64">
        <v>41850</v>
      </c>
      <c r="K221" s="584">
        <f t="shared" si="3"/>
        <v>2014</v>
      </c>
      <c r="L221" s="111" t="s">
        <v>9</v>
      </c>
      <c r="M221" s="111"/>
    </row>
    <row r="222" spans="1:14" hidden="1" x14ac:dyDescent="0.25">
      <c r="A222" s="62" t="s">
        <v>20</v>
      </c>
      <c r="B222" s="225" t="s">
        <v>319</v>
      </c>
      <c r="C222" s="584">
        <v>30811902</v>
      </c>
      <c r="D222" s="63">
        <v>2387.88</v>
      </c>
      <c r="E222" s="62">
        <v>30811902</v>
      </c>
      <c r="F222" s="226">
        <v>1002355501</v>
      </c>
      <c r="G222" s="64">
        <v>41851</v>
      </c>
      <c r="H222" s="64">
        <v>41862</v>
      </c>
      <c r="I222" s="64">
        <v>41872</v>
      </c>
      <c r="J222" s="64">
        <v>41872</v>
      </c>
      <c r="K222" s="584">
        <f t="shared" si="3"/>
        <v>2014</v>
      </c>
      <c r="L222" s="111" t="s">
        <v>9</v>
      </c>
      <c r="M222" s="111"/>
    </row>
    <row r="223" spans="1:14" hidden="1" x14ac:dyDescent="0.25">
      <c r="A223" s="62" t="s">
        <v>20</v>
      </c>
      <c r="B223" s="225" t="s">
        <v>320</v>
      </c>
      <c r="C223" s="584">
        <v>30811902</v>
      </c>
      <c r="D223" s="63">
        <v>2625.16</v>
      </c>
      <c r="E223" s="62">
        <v>30811902</v>
      </c>
      <c r="F223" s="226">
        <v>1002377513</v>
      </c>
      <c r="G223" s="64">
        <v>41882</v>
      </c>
      <c r="H223" s="64">
        <v>41890</v>
      </c>
      <c r="I223" s="64">
        <v>41891</v>
      </c>
      <c r="J223" s="64">
        <v>41897</v>
      </c>
      <c r="K223" s="584">
        <f t="shared" si="3"/>
        <v>2014</v>
      </c>
      <c r="L223" s="111" t="s">
        <v>9</v>
      </c>
      <c r="M223" s="111"/>
    </row>
    <row r="224" spans="1:14" hidden="1" x14ac:dyDescent="0.25">
      <c r="A224" s="62" t="s">
        <v>20</v>
      </c>
      <c r="B224" s="225" t="s">
        <v>321</v>
      </c>
      <c r="C224" s="584">
        <v>30811902</v>
      </c>
      <c r="D224" s="63">
        <v>1948.13</v>
      </c>
      <c r="E224" s="62">
        <v>30811902</v>
      </c>
      <c r="F224" s="226">
        <v>1002403404</v>
      </c>
      <c r="G224" s="64">
        <v>41912</v>
      </c>
      <c r="H224" s="64">
        <v>41918</v>
      </c>
      <c r="I224" s="64">
        <v>41920</v>
      </c>
      <c r="J224" s="64">
        <v>41921</v>
      </c>
      <c r="K224" s="584">
        <f t="shared" si="3"/>
        <v>2014</v>
      </c>
      <c r="L224" s="111" t="s">
        <v>9</v>
      </c>
      <c r="M224" s="111"/>
    </row>
    <row r="225" spans="1:14" ht="76.5" hidden="1" x14ac:dyDescent="0.25">
      <c r="A225" s="200" t="s">
        <v>20</v>
      </c>
      <c r="B225" s="228" t="s">
        <v>322</v>
      </c>
      <c r="C225" s="584">
        <v>30811902</v>
      </c>
      <c r="D225" s="208">
        <v>2479.61</v>
      </c>
      <c r="E225" s="200">
        <v>30811902</v>
      </c>
      <c r="F225" s="238" t="s">
        <v>323</v>
      </c>
      <c r="G225" s="238">
        <v>41943</v>
      </c>
      <c r="H225" s="211">
        <v>41955</v>
      </c>
      <c r="I225" s="211">
        <v>41956</v>
      </c>
      <c r="J225" s="211">
        <v>41961</v>
      </c>
      <c r="K225" s="584">
        <f t="shared" si="3"/>
        <v>2014</v>
      </c>
      <c r="L225" s="123" t="s">
        <v>9</v>
      </c>
      <c r="M225" s="123"/>
    </row>
    <row r="226" spans="1:14" ht="26.25" hidden="1" x14ac:dyDescent="0.25">
      <c r="A226" s="200" t="s">
        <v>20</v>
      </c>
      <c r="B226" s="225" t="s">
        <v>324</v>
      </c>
      <c r="C226" s="584">
        <v>30811902</v>
      </c>
      <c r="D226" s="63">
        <v>2842.25</v>
      </c>
      <c r="E226" s="62">
        <v>30811902</v>
      </c>
      <c r="F226" s="239" t="s">
        <v>325</v>
      </c>
      <c r="G226" s="239">
        <v>41973</v>
      </c>
      <c r="H226" s="64">
        <v>41981</v>
      </c>
      <c r="I226" s="64">
        <v>41984</v>
      </c>
      <c r="J226" s="64">
        <v>41989</v>
      </c>
      <c r="K226" s="584">
        <f t="shared" si="3"/>
        <v>2014</v>
      </c>
      <c r="L226" s="111" t="s">
        <v>9</v>
      </c>
      <c r="M226" s="111"/>
    </row>
    <row r="227" spans="1:14" ht="26.25" hidden="1" x14ac:dyDescent="0.25">
      <c r="A227" s="200" t="s">
        <v>20</v>
      </c>
      <c r="B227" s="225" t="s">
        <v>326</v>
      </c>
      <c r="C227" s="584">
        <v>30811902</v>
      </c>
      <c r="D227" s="63">
        <v>2094.84</v>
      </c>
      <c r="E227" s="62">
        <v>30811902</v>
      </c>
      <c r="F227" s="239" t="s">
        <v>327</v>
      </c>
      <c r="G227" s="239">
        <v>42004</v>
      </c>
      <c r="H227" s="64">
        <v>42016</v>
      </c>
      <c r="I227" s="64">
        <v>42020</v>
      </c>
      <c r="J227" s="64">
        <v>42023</v>
      </c>
      <c r="K227" s="584">
        <f t="shared" si="3"/>
        <v>2015</v>
      </c>
      <c r="L227" s="111" t="s">
        <v>9</v>
      </c>
      <c r="M227" s="111"/>
    </row>
    <row r="228" spans="1:14" hidden="1" x14ac:dyDescent="0.25">
      <c r="A228" s="200" t="s">
        <v>20</v>
      </c>
      <c r="B228" s="240" t="s">
        <v>328</v>
      </c>
      <c r="C228" s="584">
        <v>30811902</v>
      </c>
      <c r="D228" s="63">
        <v>2285.23</v>
      </c>
      <c r="E228" s="62">
        <v>30811902</v>
      </c>
      <c r="F228" s="241">
        <v>1002545517</v>
      </c>
      <c r="G228" s="239">
        <v>42035</v>
      </c>
      <c r="H228" s="64"/>
      <c r="I228" s="64">
        <v>42051</v>
      </c>
      <c r="J228" s="64">
        <v>42059</v>
      </c>
      <c r="K228" s="584">
        <f t="shared" si="3"/>
        <v>2015</v>
      </c>
      <c r="L228" s="111" t="s">
        <v>9</v>
      </c>
      <c r="M228" s="111"/>
    </row>
    <row r="229" spans="1:14" hidden="1" x14ac:dyDescent="0.25">
      <c r="A229" s="200" t="s">
        <v>20</v>
      </c>
      <c r="B229" s="242" t="s">
        <v>329</v>
      </c>
      <c r="C229" s="584">
        <v>30897556</v>
      </c>
      <c r="D229" s="208">
        <v>2428.2199999999998</v>
      </c>
      <c r="E229" s="200">
        <v>30897556</v>
      </c>
      <c r="F229" s="243" t="s">
        <v>330</v>
      </c>
      <c r="G229" s="238">
        <v>42063</v>
      </c>
      <c r="H229" s="211">
        <v>42069</v>
      </c>
      <c r="I229" s="211">
        <v>42088</v>
      </c>
      <c r="J229" s="211">
        <v>42089</v>
      </c>
      <c r="K229" s="584">
        <f t="shared" si="3"/>
        <v>2015</v>
      </c>
      <c r="L229" s="120" t="s">
        <v>331</v>
      </c>
      <c r="M229" s="120"/>
    </row>
    <row r="230" spans="1:14" hidden="1" x14ac:dyDescent="0.25">
      <c r="A230" s="200" t="s">
        <v>20</v>
      </c>
      <c r="B230" s="242" t="s">
        <v>332</v>
      </c>
      <c r="C230" s="584">
        <v>30897556</v>
      </c>
      <c r="D230" s="208">
        <v>2103.89</v>
      </c>
      <c r="E230" s="200">
        <v>30897556</v>
      </c>
      <c r="F230" s="243" t="s">
        <v>333</v>
      </c>
      <c r="G230" s="238">
        <v>42094</v>
      </c>
      <c r="H230" s="211">
        <v>42101</v>
      </c>
      <c r="I230" s="211">
        <v>42104</v>
      </c>
      <c r="J230" s="211">
        <v>42114</v>
      </c>
      <c r="K230" s="584">
        <f t="shared" si="3"/>
        <v>2015</v>
      </c>
      <c r="L230" s="120" t="s">
        <v>331</v>
      </c>
      <c r="M230" s="120"/>
    </row>
    <row r="231" spans="1:14" hidden="1" x14ac:dyDescent="0.25">
      <c r="A231" s="200" t="s">
        <v>20</v>
      </c>
      <c r="B231" s="242" t="s">
        <v>334</v>
      </c>
      <c r="C231" s="584">
        <v>30897556</v>
      </c>
      <c r="D231" s="208">
        <v>2660.56</v>
      </c>
      <c r="E231" s="200">
        <v>30897556</v>
      </c>
      <c r="F231" s="243" t="s">
        <v>335</v>
      </c>
      <c r="G231" s="238">
        <v>42124</v>
      </c>
      <c r="H231" s="211">
        <v>42142</v>
      </c>
      <c r="I231" s="211">
        <v>42145</v>
      </c>
      <c r="J231" s="211">
        <v>42146</v>
      </c>
      <c r="K231" s="584">
        <f t="shared" si="3"/>
        <v>2015</v>
      </c>
      <c r="L231" s="120" t="s">
        <v>331</v>
      </c>
      <c r="M231" s="120"/>
    </row>
    <row r="232" spans="1:14" hidden="1" x14ac:dyDescent="0.25">
      <c r="A232" s="200" t="s">
        <v>20</v>
      </c>
      <c r="B232" s="242" t="s">
        <v>336</v>
      </c>
      <c r="C232" s="584">
        <v>30897556</v>
      </c>
      <c r="D232" s="208">
        <v>1786.94</v>
      </c>
      <c r="E232" s="200">
        <v>30897556</v>
      </c>
      <c r="F232" s="243" t="s">
        <v>337</v>
      </c>
      <c r="G232" s="238">
        <v>42155</v>
      </c>
      <c r="H232" s="211">
        <v>42163</v>
      </c>
      <c r="I232" s="211">
        <v>42135</v>
      </c>
      <c r="J232" s="211">
        <v>42170</v>
      </c>
      <c r="K232" s="584">
        <f t="shared" si="3"/>
        <v>2015</v>
      </c>
      <c r="L232" s="120" t="s">
        <v>331</v>
      </c>
      <c r="M232" s="120"/>
    </row>
    <row r="233" spans="1:14" hidden="1" x14ac:dyDescent="0.25">
      <c r="A233" s="77" t="s">
        <v>20</v>
      </c>
      <c r="B233" s="244" t="s">
        <v>338</v>
      </c>
      <c r="C233" s="584">
        <v>30897556</v>
      </c>
      <c r="D233" s="213">
        <v>2185.37</v>
      </c>
      <c r="E233" s="77">
        <v>30897556</v>
      </c>
      <c r="F233" s="245" t="s">
        <v>339</v>
      </c>
      <c r="G233" s="246">
        <v>42185</v>
      </c>
      <c r="H233" s="78">
        <v>42205</v>
      </c>
      <c r="I233" s="78">
        <v>42209</v>
      </c>
      <c r="J233" s="78">
        <v>42221</v>
      </c>
      <c r="K233" s="584">
        <f t="shared" si="3"/>
        <v>2015</v>
      </c>
      <c r="L233" s="121" t="s">
        <v>331</v>
      </c>
      <c r="M233" s="121"/>
      <c r="N233" s="86"/>
    </row>
    <row r="234" spans="1:14" hidden="1" x14ac:dyDescent="0.25">
      <c r="A234" s="77" t="s">
        <v>20</v>
      </c>
      <c r="B234" s="244" t="s">
        <v>340</v>
      </c>
      <c r="C234" s="584">
        <v>30897556</v>
      </c>
      <c r="D234" s="213">
        <v>2355.9499999999998</v>
      </c>
      <c r="E234" s="77">
        <v>30897556</v>
      </c>
      <c r="F234" s="245" t="s">
        <v>341</v>
      </c>
      <c r="G234" s="246">
        <v>42216</v>
      </c>
      <c r="H234" s="78">
        <v>42226</v>
      </c>
      <c r="I234" s="78">
        <v>42243</v>
      </c>
      <c r="J234" s="78">
        <v>42247</v>
      </c>
      <c r="K234" s="584">
        <f t="shared" si="3"/>
        <v>2015</v>
      </c>
      <c r="L234" s="121" t="s">
        <v>331</v>
      </c>
      <c r="M234" s="121"/>
      <c r="N234" s="86"/>
    </row>
    <row r="235" spans="1:14" hidden="1" x14ac:dyDescent="0.25">
      <c r="A235" s="77" t="s">
        <v>20</v>
      </c>
      <c r="B235" s="244" t="s">
        <v>342</v>
      </c>
      <c r="C235" s="584">
        <v>30897556</v>
      </c>
      <c r="D235" s="213">
        <v>2186.65</v>
      </c>
      <c r="E235" s="77">
        <v>30897556</v>
      </c>
      <c r="F235" s="245" t="s">
        <v>343</v>
      </c>
      <c r="G235" s="246">
        <v>42247</v>
      </c>
      <c r="H235" s="78" t="s">
        <v>130</v>
      </c>
      <c r="I235" s="78">
        <v>42263</v>
      </c>
      <c r="J235" s="78">
        <v>42275</v>
      </c>
      <c r="K235" s="584">
        <f t="shared" si="3"/>
        <v>2015</v>
      </c>
      <c r="L235" s="121" t="s">
        <v>331</v>
      </c>
      <c r="M235" s="121"/>
      <c r="N235" s="86"/>
    </row>
    <row r="236" spans="1:14" hidden="1" x14ac:dyDescent="0.25">
      <c r="A236" s="77" t="s">
        <v>20</v>
      </c>
      <c r="B236" s="244" t="s">
        <v>344</v>
      </c>
      <c r="C236" s="584">
        <v>30897556</v>
      </c>
      <c r="D236" s="213">
        <v>2462.2199999999998</v>
      </c>
      <c r="E236" s="77">
        <v>30897556</v>
      </c>
      <c r="F236" s="245" t="s">
        <v>345</v>
      </c>
      <c r="G236" s="246">
        <v>42277</v>
      </c>
      <c r="H236" s="78">
        <v>42285</v>
      </c>
      <c r="I236" s="78">
        <v>42286</v>
      </c>
      <c r="J236" s="78">
        <v>42299</v>
      </c>
      <c r="K236" s="584">
        <f t="shared" si="3"/>
        <v>2015</v>
      </c>
      <c r="L236" s="121" t="s">
        <v>331</v>
      </c>
      <c r="M236" s="121"/>
      <c r="N236" s="86"/>
    </row>
    <row r="237" spans="1:14" hidden="1" x14ac:dyDescent="0.25">
      <c r="A237" s="77" t="s">
        <v>20</v>
      </c>
      <c r="B237" s="244" t="s">
        <v>346</v>
      </c>
      <c r="C237" s="584">
        <v>30897556</v>
      </c>
      <c r="D237" s="213">
        <v>1911.94</v>
      </c>
      <c r="E237" s="77">
        <v>30897556</v>
      </c>
      <c r="F237" s="245" t="s">
        <v>347</v>
      </c>
      <c r="G237" s="246">
        <v>42308</v>
      </c>
      <c r="H237" s="78">
        <v>42317</v>
      </c>
      <c r="I237" s="78">
        <v>42318</v>
      </c>
      <c r="J237" s="78">
        <v>42327</v>
      </c>
      <c r="K237" s="584">
        <f t="shared" si="3"/>
        <v>2015</v>
      </c>
      <c r="L237" s="121" t="s">
        <v>331</v>
      </c>
      <c r="M237" s="121"/>
      <c r="N237" s="86"/>
    </row>
    <row r="238" spans="1:14" ht="63.75" hidden="1" x14ac:dyDescent="0.25">
      <c r="A238" s="77" t="s">
        <v>20</v>
      </c>
      <c r="B238" s="244" t="s">
        <v>348</v>
      </c>
      <c r="C238" s="584">
        <v>30897556</v>
      </c>
      <c r="D238" s="213">
        <v>2327.85</v>
      </c>
      <c r="E238" s="77">
        <v>30897556</v>
      </c>
      <c r="F238" s="245" t="s">
        <v>349</v>
      </c>
      <c r="G238" s="246">
        <v>42338</v>
      </c>
      <c r="H238" s="78">
        <v>42345</v>
      </c>
      <c r="I238" s="78">
        <v>42347</v>
      </c>
      <c r="J238" s="78">
        <v>42375</v>
      </c>
      <c r="K238" s="584">
        <f t="shared" si="3"/>
        <v>2016</v>
      </c>
      <c r="L238" s="121" t="s">
        <v>331</v>
      </c>
      <c r="M238" s="121"/>
      <c r="N238" s="86"/>
    </row>
    <row r="239" spans="1:14" ht="38.25" hidden="1" x14ac:dyDescent="0.25">
      <c r="A239" s="77" t="s">
        <v>20</v>
      </c>
      <c r="B239" s="244" t="s">
        <v>350</v>
      </c>
      <c r="C239" s="584">
        <v>30897556</v>
      </c>
      <c r="D239" s="213">
        <v>2144.59</v>
      </c>
      <c r="E239" s="77">
        <v>30897556</v>
      </c>
      <c r="F239" s="245" t="s">
        <v>351</v>
      </c>
      <c r="G239" s="246">
        <v>42369</v>
      </c>
      <c r="H239" s="78">
        <v>42380</v>
      </c>
      <c r="I239" s="78">
        <v>42381</v>
      </c>
      <c r="J239" s="78">
        <v>42397</v>
      </c>
      <c r="K239" s="584">
        <f t="shared" si="3"/>
        <v>2016</v>
      </c>
      <c r="L239" s="121" t="s">
        <v>9</v>
      </c>
      <c r="M239" s="121"/>
      <c r="N239" s="86"/>
    </row>
    <row r="240" spans="1:14" ht="38.25" hidden="1" x14ac:dyDescent="0.25">
      <c r="A240" s="77" t="s">
        <v>20</v>
      </c>
      <c r="B240" s="244" t="s">
        <v>352</v>
      </c>
      <c r="C240" s="584">
        <v>30897556</v>
      </c>
      <c r="D240" s="213">
        <v>1880.9</v>
      </c>
      <c r="E240" s="77">
        <v>30897556</v>
      </c>
      <c r="F240" s="245" t="s">
        <v>353</v>
      </c>
      <c r="G240" s="246">
        <v>42400</v>
      </c>
      <c r="H240" s="78">
        <v>42408</v>
      </c>
      <c r="I240" s="78">
        <v>42409</v>
      </c>
      <c r="J240" s="78">
        <v>42416</v>
      </c>
      <c r="K240" s="584">
        <f t="shared" si="3"/>
        <v>2016</v>
      </c>
      <c r="L240" s="121" t="s">
        <v>9</v>
      </c>
      <c r="M240" s="121"/>
      <c r="N240" s="86"/>
    </row>
    <row r="241" spans="1:14" ht="25.5" hidden="1" x14ac:dyDescent="0.25">
      <c r="A241" s="77" t="s">
        <v>20</v>
      </c>
      <c r="B241" s="244" t="s">
        <v>354</v>
      </c>
      <c r="C241" s="584">
        <v>30897556</v>
      </c>
      <c r="D241" s="213">
        <v>1817.14</v>
      </c>
      <c r="E241" s="77">
        <v>30897556</v>
      </c>
      <c r="F241" s="245" t="s">
        <v>355</v>
      </c>
      <c r="G241" s="246">
        <v>42429</v>
      </c>
      <c r="H241" s="78">
        <v>42438</v>
      </c>
      <c r="I241" s="78">
        <v>42443</v>
      </c>
      <c r="J241" s="78">
        <v>42443</v>
      </c>
      <c r="K241" s="584">
        <f t="shared" si="3"/>
        <v>2016</v>
      </c>
      <c r="L241" s="121" t="s">
        <v>9</v>
      </c>
      <c r="M241" s="121"/>
      <c r="N241" s="86"/>
    </row>
    <row r="242" spans="1:14" hidden="1" x14ac:dyDescent="0.25">
      <c r="A242" s="81" t="s">
        <v>20</v>
      </c>
      <c r="B242" s="95" t="s">
        <v>356</v>
      </c>
      <c r="C242" s="584">
        <v>31012664</v>
      </c>
      <c r="D242" s="83">
        <v>2378.37</v>
      </c>
      <c r="E242" s="81">
        <v>31012664</v>
      </c>
      <c r="F242" s="96" t="s">
        <v>357</v>
      </c>
      <c r="G242" s="97">
        <v>42460</v>
      </c>
      <c r="H242" s="85">
        <v>42471</v>
      </c>
      <c r="I242" s="85">
        <v>42472</v>
      </c>
      <c r="J242" s="85">
        <v>42474</v>
      </c>
      <c r="K242" s="584">
        <f t="shared" si="3"/>
        <v>2016</v>
      </c>
      <c r="L242" s="121" t="s">
        <v>9</v>
      </c>
      <c r="M242" s="121"/>
      <c r="N242" s="86"/>
    </row>
    <row r="243" spans="1:14" hidden="1" x14ac:dyDescent="0.25">
      <c r="A243" s="81" t="s">
        <v>20</v>
      </c>
      <c r="B243" s="95" t="s">
        <v>358</v>
      </c>
      <c r="C243" s="584">
        <v>31012664</v>
      </c>
      <c r="D243" s="83">
        <v>1932.61</v>
      </c>
      <c r="E243" s="81">
        <v>31012664</v>
      </c>
      <c r="F243" s="96" t="s">
        <v>359</v>
      </c>
      <c r="G243" s="97">
        <v>42490</v>
      </c>
      <c r="H243" s="85">
        <v>42499</v>
      </c>
      <c r="I243" s="85">
        <v>42501</v>
      </c>
      <c r="J243" s="85">
        <v>42501</v>
      </c>
      <c r="K243" s="584">
        <f t="shared" si="3"/>
        <v>2016</v>
      </c>
      <c r="L243" s="121" t="s">
        <v>9</v>
      </c>
      <c r="M243" s="121"/>
      <c r="N243" s="101"/>
    </row>
    <row r="244" spans="1:14" hidden="1" x14ac:dyDescent="0.25">
      <c r="A244" s="81" t="s">
        <v>20</v>
      </c>
      <c r="B244" s="95" t="s">
        <v>360</v>
      </c>
      <c r="C244" s="584">
        <v>31012664</v>
      </c>
      <c r="D244" s="83">
        <v>1619.14</v>
      </c>
      <c r="E244" s="81">
        <v>31012664</v>
      </c>
      <c r="F244" s="96" t="s">
        <v>361</v>
      </c>
      <c r="G244" s="97">
        <v>42521</v>
      </c>
      <c r="H244" s="85">
        <v>42529</v>
      </c>
      <c r="I244" s="85">
        <v>42530</v>
      </c>
      <c r="J244" s="85">
        <v>42530</v>
      </c>
      <c r="K244" s="584">
        <f t="shared" si="3"/>
        <v>2016</v>
      </c>
      <c r="L244" s="121" t="s">
        <v>9</v>
      </c>
      <c r="M244" s="121"/>
      <c r="N244" s="86"/>
    </row>
    <row r="245" spans="1:14" hidden="1" x14ac:dyDescent="0.25">
      <c r="A245" s="81" t="s">
        <v>20</v>
      </c>
      <c r="B245" s="95" t="s">
        <v>362</v>
      </c>
      <c r="C245" s="584">
        <v>31012664</v>
      </c>
      <c r="D245" s="83">
        <v>2061.69</v>
      </c>
      <c r="E245" s="81">
        <v>31012664</v>
      </c>
      <c r="F245" s="96" t="s">
        <v>363</v>
      </c>
      <c r="G245" s="97" t="s">
        <v>364</v>
      </c>
      <c r="H245" s="85">
        <v>42562</v>
      </c>
      <c r="I245" s="85">
        <v>42570</v>
      </c>
      <c r="J245" s="85">
        <v>42572</v>
      </c>
      <c r="K245" s="584">
        <f t="shared" si="3"/>
        <v>2016</v>
      </c>
      <c r="L245" s="121" t="s">
        <v>9</v>
      </c>
      <c r="M245" s="121"/>
      <c r="N245" s="86"/>
    </row>
    <row r="246" spans="1:14" hidden="1" x14ac:dyDescent="0.25">
      <c r="A246" s="81" t="s">
        <v>20</v>
      </c>
      <c r="B246" s="95" t="s">
        <v>365</v>
      </c>
      <c r="C246" s="584">
        <v>31012664</v>
      </c>
      <c r="D246" s="83">
        <v>1926.51</v>
      </c>
      <c r="E246" s="81">
        <v>31012664</v>
      </c>
      <c r="F246" s="96" t="s">
        <v>366</v>
      </c>
      <c r="G246" s="97">
        <v>42582</v>
      </c>
      <c r="H246" s="85">
        <v>42591</v>
      </c>
      <c r="I246" s="85">
        <v>42612</v>
      </c>
      <c r="J246" s="85">
        <v>42620</v>
      </c>
      <c r="K246" s="584">
        <f t="shared" si="3"/>
        <v>2016</v>
      </c>
      <c r="L246" s="121" t="s">
        <v>9</v>
      </c>
      <c r="M246" s="121"/>
      <c r="N246" s="86"/>
    </row>
    <row r="247" spans="1:14" hidden="1" x14ac:dyDescent="0.25">
      <c r="A247" s="81" t="s">
        <v>20</v>
      </c>
      <c r="B247" s="95" t="s">
        <v>367</v>
      </c>
      <c r="C247" s="584">
        <v>31012664</v>
      </c>
      <c r="D247" s="83">
        <v>2095.89</v>
      </c>
      <c r="E247" s="81">
        <v>31012664</v>
      </c>
      <c r="F247" s="96" t="s">
        <v>368</v>
      </c>
      <c r="G247" s="97">
        <v>42613</v>
      </c>
      <c r="H247" s="85">
        <v>42620</v>
      </c>
      <c r="I247" s="85">
        <v>42626</v>
      </c>
      <c r="J247" s="85">
        <v>42627</v>
      </c>
      <c r="K247" s="584">
        <f t="shared" si="3"/>
        <v>2016</v>
      </c>
      <c r="L247" s="121" t="s">
        <v>9</v>
      </c>
      <c r="M247" s="121"/>
      <c r="N247" s="86"/>
    </row>
    <row r="248" spans="1:14" hidden="1" x14ac:dyDescent="0.25">
      <c r="A248" s="81" t="s">
        <v>20</v>
      </c>
      <c r="B248" s="95" t="s">
        <v>369</v>
      </c>
      <c r="C248" s="584">
        <v>31012664</v>
      </c>
      <c r="D248" s="83">
        <v>2191.96</v>
      </c>
      <c r="E248" s="81">
        <v>31012664</v>
      </c>
      <c r="F248" s="96" t="s">
        <v>370</v>
      </c>
      <c r="G248" s="97">
        <v>42643</v>
      </c>
      <c r="H248" s="85">
        <v>42653</v>
      </c>
      <c r="I248" s="85">
        <v>42654</v>
      </c>
      <c r="J248" s="85">
        <v>42656</v>
      </c>
      <c r="K248" s="584">
        <f t="shared" si="3"/>
        <v>2016</v>
      </c>
      <c r="L248" s="121" t="s">
        <v>9</v>
      </c>
      <c r="M248" s="121"/>
      <c r="N248" s="86"/>
    </row>
    <row r="249" spans="1:14" hidden="1" x14ac:dyDescent="0.25">
      <c r="A249" s="81" t="s">
        <v>20</v>
      </c>
      <c r="B249" s="95" t="s">
        <v>371</v>
      </c>
      <c r="C249" s="584">
        <v>31012664</v>
      </c>
      <c r="D249" s="83">
        <v>2204.12</v>
      </c>
      <c r="E249" s="81">
        <v>31012664</v>
      </c>
      <c r="F249" s="96" t="s">
        <v>372</v>
      </c>
      <c r="G249" s="97">
        <v>42674</v>
      </c>
      <c r="H249" s="85">
        <v>42681</v>
      </c>
      <c r="I249" s="85">
        <v>42682</v>
      </c>
      <c r="J249" s="85">
        <v>42689</v>
      </c>
      <c r="K249" s="584">
        <f t="shared" si="3"/>
        <v>2016</v>
      </c>
      <c r="L249" s="121" t="s">
        <v>9</v>
      </c>
      <c r="M249" s="121"/>
    </row>
    <row r="250" spans="1:14" hidden="1" x14ac:dyDescent="0.25">
      <c r="A250" s="167" t="s">
        <v>20</v>
      </c>
      <c r="B250" s="196" t="s">
        <v>373</v>
      </c>
      <c r="C250" s="584">
        <v>31012664</v>
      </c>
      <c r="D250" s="173">
        <v>2393.13</v>
      </c>
      <c r="E250" s="167">
        <v>31012664</v>
      </c>
      <c r="F250" s="197" t="s">
        <v>374</v>
      </c>
      <c r="G250" s="198">
        <v>42704</v>
      </c>
      <c r="H250" s="169">
        <v>42711</v>
      </c>
      <c r="I250" s="169">
        <v>42717</v>
      </c>
      <c r="J250" s="169">
        <v>42720</v>
      </c>
      <c r="K250" s="584">
        <f t="shared" si="3"/>
        <v>2016</v>
      </c>
      <c r="L250" s="308" t="s">
        <v>9</v>
      </c>
      <c r="M250" s="308"/>
    </row>
    <row r="251" spans="1:14" hidden="1" x14ac:dyDescent="0.25">
      <c r="A251" s="167" t="s">
        <v>20</v>
      </c>
      <c r="B251" s="196" t="s">
        <v>375</v>
      </c>
      <c r="C251" s="584">
        <v>31012664</v>
      </c>
      <c r="D251" s="173">
        <v>2489.2199999999998</v>
      </c>
      <c r="E251" s="167">
        <v>31012664</v>
      </c>
      <c r="F251" s="197" t="s">
        <v>376</v>
      </c>
      <c r="G251" s="198">
        <v>42735</v>
      </c>
      <c r="H251" s="169">
        <v>42745</v>
      </c>
      <c r="I251" s="169">
        <v>42751</v>
      </c>
      <c r="J251" s="169">
        <v>42758</v>
      </c>
      <c r="K251" s="584">
        <f t="shared" si="3"/>
        <v>2017</v>
      </c>
      <c r="L251" s="308" t="s">
        <v>9</v>
      </c>
      <c r="M251" s="308"/>
    </row>
    <row r="252" spans="1:14" hidden="1" x14ac:dyDescent="0.25">
      <c r="A252" s="167" t="s">
        <v>20</v>
      </c>
      <c r="B252" s="196" t="s">
        <v>377</v>
      </c>
      <c r="C252" s="584">
        <v>31012664</v>
      </c>
      <c r="D252" s="173">
        <v>2249.27</v>
      </c>
      <c r="E252" s="167">
        <v>31012664</v>
      </c>
      <c r="F252" s="197" t="s">
        <v>378</v>
      </c>
      <c r="G252" s="198">
        <v>42766</v>
      </c>
      <c r="H252" s="169">
        <v>42775</v>
      </c>
      <c r="I252" s="169">
        <v>42779</v>
      </c>
      <c r="J252" s="169">
        <v>42783</v>
      </c>
      <c r="K252" s="584">
        <f t="shared" si="3"/>
        <v>2017</v>
      </c>
      <c r="L252" s="308" t="s">
        <v>9</v>
      </c>
      <c r="M252" s="308"/>
    </row>
    <row r="253" spans="1:14" hidden="1" x14ac:dyDescent="0.25">
      <c r="A253" s="167" t="s">
        <v>20</v>
      </c>
      <c r="B253" s="196" t="s">
        <v>379</v>
      </c>
      <c r="C253" s="584">
        <v>31012664</v>
      </c>
      <c r="D253" s="173">
        <v>2102.3000000000002</v>
      </c>
      <c r="E253" s="167">
        <v>31012664</v>
      </c>
      <c r="F253" s="197" t="s">
        <v>380</v>
      </c>
      <c r="G253" s="198">
        <v>42794</v>
      </c>
      <c r="H253" s="169">
        <v>42803</v>
      </c>
      <c r="I253" s="169">
        <v>42808</v>
      </c>
      <c r="J253" s="169">
        <v>42808</v>
      </c>
      <c r="K253" s="584">
        <f t="shared" si="3"/>
        <v>2017</v>
      </c>
      <c r="L253" s="308" t="s">
        <v>9</v>
      </c>
      <c r="M253" s="308"/>
    </row>
    <row r="254" spans="1:14" hidden="1" x14ac:dyDescent="0.25">
      <c r="A254" s="167" t="s">
        <v>20</v>
      </c>
      <c r="B254" s="196" t="s">
        <v>381</v>
      </c>
      <c r="C254" s="584">
        <v>5000019758</v>
      </c>
      <c r="D254" s="173">
        <v>2199.19</v>
      </c>
      <c r="E254" s="167">
        <v>31102892</v>
      </c>
      <c r="F254" s="197" t="s">
        <v>382</v>
      </c>
      <c r="G254" s="198">
        <v>42825</v>
      </c>
      <c r="H254" s="169">
        <v>42835</v>
      </c>
      <c r="I254" s="169">
        <v>42843</v>
      </c>
      <c r="J254" s="169">
        <v>42860</v>
      </c>
      <c r="K254" s="584">
        <f t="shared" si="3"/>
        <v>2017</v>
      </c>
      <c r="L254" s="308" t="s">
        <v>9</v>
      </c>
      <c r="M254" s="308"/>
    </row>
    <row r="255" spans="1:14" hidden="1" x14ac:dyDescent="0.25">
      <c r="A255" s="326" t="s">
        <v>20</v>
      </c>
      <c r="B255" s="345" t="s">
        <v>383</v>
      </c>
      <c r="C255" s="584">
        <v>5000019758</v>
      </c>
      <c r="D255" s="278">
        <v>2023.85</v>
      </c>
      <c r="E255" s="326">
        <v>31102892</v>
      </c>
      <c r="F255" s="346" t="s">
        <v>384</v>
      </c>
      <c r="G255" s="347">
        <v>42855</v>
      </c>
      <c r="H255" s="331">
        <v>42864</v>
      </c>
      <c r="I255" s="331">
        <v>42870</v>
      </c>
      <c r="J255" s="331">
        <v>42871</v>
      </c>
      <c r="K255" s="584">
        <f t="shared" si="3"/>
        <v>2017</v>
      </c>
      <c r="L255" s="308" t="s">
        <v>9</v>
      </c>
      <c r="M255" s="308"/>
    </row>
    <row r="256" spans="1:14" hidden="1" x14ac:dyDescent="0.25">
      <c r="A256" s="326" t="s">
        <v>20</v>
      </c>
      <c r="B256" s="345" t="s">
        <v>2039</v>
      </c>
      <c r="C256" s="584">
        <v>5000019758</v>
      </c>
      <c r="D256" s="278">
        <v>2226.31</v>
      </c>
      <c r="E256" s="326">
        <v>31102892</v>
      </c>
      <c r="F256" s="346" t="s">
        <v>2046</v>
      </c>
      <c r="G256" s="347">
        <v>42886</v>
      </c>
      <c r="H256" s="331">
        <v>42898</v>
      </c>
      <c r="I256" s="331">
        <v>42901</v>
      </c>
      <c r="J256" s="331">
        <v>42909</v>
      </c>
      <c r="K256" s="584">
        <f t="shared" si="3"/>
        <v>2017</v>
      </c>
      <c r="L256" s="308" t="s">
        <v>9</v>
      </c>
      <c r="M256" s="308"/>
    </row>
    <row r="257" spans="1:13" hidden="1" x14ac:dyDescent="0.25">
      <c r="A257" s="326" t="s">
        <v>20</v>
      </c>
      <c r="B257" s="345" t="s">
        <v>2081</v>
      </c>
      <c r="C257" s="584">
        <v>5000019758</v>
      </c>
      <c r="D257" s="278">
        <v>3152.41</v>
      </c>
      <c r="E257" s="326">
        <v>31102892</v>
      </c>
      <c r="F257" s="346" t="s">
        <v>2082</v>
      </c>
      <c r="G257" s="347">
        <v>42916</v>
      </c>
      <c r="H257" s="331">
        <v>42927</v>
      </c>
      <c r="I257" s="331">
        <v>42927</v>
      </c>
      <c r="J257" s="331">
        <v>42933</v>
      </c>
      <c r="K257" s="584">
        <f t="shared" si="3"/>
        <v>2017</v>
      </c>
      <c r="L257" s="308" t="s">
        <v>9</v>
      </c>
      <c r="M257" s="308"/>
    </row>
    <row r="258" spans="1:13" hidden="1" x14ac:dyDescent="0.25">
      <c r="A258" s="326" t="s">
        <v>20</v>
      </c>
      <c r="B258" s="345" t="s">
        <v>2089</v>
      </c>
      <c r="C258" s="584">
        <v>5000019758</v>
      </c>
      <c r="D258" s="278">
        <v>2878.68</v>
      </c>
      <c r="E258" s="326">
        <v>31102892</v>
      </c>
      <c r="F258" s="346" t="s">
        <v>2118</v>
      </c>
      <c r="G258" s="347">
        <v>42947</v>
      </c>
      <c r="H258" s="331" t="s">
        <v>2090</v>
      </c>
      <c r="I258" s="331">
        <v>42969</v>
      </c>
      <c r="J258" s="331">
        <v>42972</v>
      </c>
      <c r="K258" s="584">
        <f t="shared" si="3"/>
        <v>2017</v>
      </c>
      <c r="L258" s="308" t="s">
        <v>9</v>
      </c>
      <c r="M258" s="308"/>
    </row>
    <row r="259" spans="1:13" hidden="1" x14ac:dyDescent="0.25">
      <c r="A259" s="326" t="s">
        <v>20</v>
      </c>
      <c r="B259" s="345" t="s">
        <v>2144</v>
      </c>
      <c r="C259" s="584">
        <v>5000019758</v>
      </c>
      <c r="D259" s="278">
        <v>1813.84</v>
      </c>
      <c r="E259" s="326">
        <v>31102892</v>
      </c>
      <c r="F259" s="346" t="s">
        <v>2145</v>
      </c>
      <c r="G259" s="347">
        <v>42978</v>
      </c>
      <c r="H259" s="331">
        <v>42991</v>
      </c>
      <c r="I259" s="331">
        <v>42992</v>
      </c>
      <c r="J259" s="331">
        <v>42993</v>
      </c>
      <c r="K259" s="584">
        <f t="shared" ref="K259:K322" si="4">YEAR(J259)</f>
        <v>2017</v>
      </c>
      <c r="L259" s="308" t="s">
        <v>9</v>
      </c>
      <c r="M259" s="308"/>
    </row>
    <row r="260" spans="1:13" hidden="1" x14ac:dyDescent="0.25">
      <c r="A260" s="326" t="s">
        <v>20</v>
      </c>
      <c r="B260" s="345" t="s">
        <v>2193</v>
      </c>
      <c r="C260" s="584">
        <v>5000019758</v>
      </c>
      <c r="D260" s="278">
        <v>1550.94</v>
      </c>
      <c r="E260" s="326">
        <v>31102892</v>
      </c>
      <c r="F260" s="346" t="s">
        <v>2194</v>
      </c>
      <c r="G260" s="347">
        <v>43008</v>
      </c>
      <c r="H260" s="331">
        <v>43020</v>
      </c>
      <c r="I260" s="331">
        <v>43024</v>
      </c>
      <c r="J260" s="331">
        <v>43025</v>
      </c>
      <c r="K260" s="584">
        <f t="shared" si="4"/>
        <v>2017</v>
      </c>
      <c r="L260" s="308" t="s">
        <v>9</v>
      </c>
      <c r="M260" s="308"/>
    </row>
    <row r="261" spans="1:13" hidden="1" x14ac:dyDescent="0.25">
      <c r="A261" s="326" t="s">
        <v>20</v>
      </c>
      <c r="B261" s="345" t="s">
        <v>2225</v>
      </c>
      <c r="C261" s="584">
        <v>5000019758</v>
      </c>
      <c r="D261" s="278">
        <v>2013.59</v>
      </c>
      <c r="E261" s="326">
        <v>31102892</v>
      </c>
      <c r="F261" s="346" t="s">
        <v>2244</v>
      </c>
      <c r="G261" s="347">
        <v>43039</v>
      </c>
      <c r="H261" s="331">
        <v>43053</v>
      </c>
      <c r="I261" s="331">
        <v>43066</v>
      </c>
      <c r="J261" s="331">
        <v>43067</v>
      </c>
      <c r="K261" s="584">
        <f t="shared" si="4"/>
        <v>2017</v>
      </c>
      <c r="L261" s="308" t="s">
        <v>9</v>
      </c>
      <c r="M261" s="308"/>
    </row>
    <row r="262" spans="1:13" hidden="1" x14ac:dyDescent="0.25">
      <c r="A262" s="326" t="s">
        <v>20</v>
      </c>
      <c r="B262" s="345" t="s">
        <v>2263</v>
      </c>
      <c r="C262" s="584">
        <v>5000019758</v>
      </c>
      <c r="D262" s="278">
        <v>1892.4</v>
      </c>
      <c r="E262" s="326">
        <v>31102892</v>
      </c>
      <c r="F262" s="346" t="s">
        <v>2271</v>
      </c>
      <c r="G262" s="347">
        <v>43069</v>
      </c>
      <c r="H262" s="331">
        <v>43076</v>
      </c>
      <c r="I262" s="331">
        <v>43080</v>
      </c>
      <c r="J262" s="331">
        <v>43080</v>
      </c>
      <c r="K262" s="584">
        <f t="shared" si="4"/>
        <v>2017</v>
      </c>
      <c r="L262" s="308" t="s">
        <v>9</v>
      </c>
      <c r="M262" s="308"/>
    </row>
    <row r="263" spans="1:13" hidden="1" x14ac:dyDescent="0.25">
      <c r="A263" s="326" t="s">
        <v>20</v>
      </c>
      <c r="B263" s="345" t="s">
        <v>2312</v>
      </c>
      <c r="C263" s="584">
        <v>5000019758</v>
      </c>
      <c r="D263" s="278">
        <v>1686.79</v>
      </c>
      <c r="E263" s="326">
        <v>31102892</v>
      </c>
      <c r="F263" s="346" t="s">
        <v>2313</v>
      </c>
      <c r="G263" s="347">
        <v>43100</v>
      </c>
      <c r="H263" s="331">
        <v>43109</v>
      </c>
      <c r="I263" s="331">
        <v>43116</v>
      </c>
      <c r="J263" s="331">
        <v>43119</v>
      </c>
      <c r="K263" s="584">
        <f t="shared" si="4"/>
        <v>2018</v>
      </c>
      <c r="L263" s="308" t="s">
        <v>9</v>
      </c>
      <c r="M263" s="308"/>
    </row>
    <row r="264" spans="1:13" hidden="1" x14ac:dyDescent="0.25">
      <c r="A264" s="326" t="s">
        <v>20</v>
      </c>
      <c r="B264" s="345" t="s">
        <v>2352</v>
      </c>
      <c r="C264" s="584">
        <v>5000019758</v>
      </c>
      <c r="D264" s="278">
        <v>1268.02</v>
      </c>
      <c r="E264" s="326">
        <v>31102892</v>
      </c>
      <c r="F264" s="346" t="s">
        <v>2353</v>
      </c>
      <c r="G264" s="347">
        <v>43131</v>
      </c>
      <c r="H264" s="331">
        <v>43146</v>
      </c>
      <c r="I264" s="331">
        <v>43151</v>
      </c>
      <c r="J264" s="331">
        <v>43153</v>
      </c>
      <c r="K264" s="584">
        <f t="shared" si="4"/>
        <v>2018</v>
      </c>
      <c r="L264" s="308" t="s">
        <v>9</v>
      </c>
      <c r="M264" s="308"/>
    </row>
    <row r="265" spans="1:13" hidden="1" x14ac:dyDescent="0.25">
      <c r="A265" s="326" t="s">
        <v>20</v>
      </c>
      <c r="B265" s="345" t="s">
        <v>2420</v>
      </c>
      <c r="C265" s="584">
        <v>5000019758</v>
      </c>
      <c r="D265" s="278">
        <v>1666.43</v>
      </c>
      <c r="E265" s="326">
        <v>31102892</v>
      </c>
      <c r="F265" s="346" t="s">
        <v>2431</v>
      </c>
      <c r="G265" s="347">
        <v>43159</v>
      </c>
      <c r="H265" s="331">
        <v>43174</v>
      </c>
      <c r="I265" s="331">
        <v>43181</v>
      </c>
      <c r="J265" s="331">
        <v>43182</v>
      </c>
      <c r="K265" s="584">
        <f t="shared" si="4"/>
        <v>2018</v>
      </c>
      <c r="L265" s="308" t="s">
        <v>9</v>
      </c>
      <c r="M265" s="308"/>
    </row>
    <row r="266" spans="1:13" hidden="1" x14ac:dyDescent="0.25">
      <c r="A266" s="326" t="s">
        <v>20</v>
      </c>
      <c r="B266" s="345" t="s">
        <v>2499</v>
      </c>
      <c r="C266" s="584">
        <v>1217712</v>
      </c>
      <c r="D266" s="278">
        <v>1583.23</v>
      </c>
      <c r="E266" s="326">
        <v>1217712</v>
      </c>
      <c r="F266" s="346" t="s">
        <v>2549</v>
      </c>
      <c r="G266" s="347">
        <v>43220</v>
      </c>
      <c r="H266" s="331">
        <v>43235</v>
      </c>
      <c r="I266" s="331">
        <v>43245</v>
      </c>
      <c r="J266" s="331" t="s">
        <v>2655</v>
      </c>
      <c r="K266" s="584">
        <v>2018</v>
      </c>
      <c r="L266" s="308" t="s">
        <v>9</v>
      </c>
      <c r="M266" s="308"/>
    </row>
    <row r="267" spans="1:13" hidden="1" x14ac:dyDescent="0.25">
      <c r="A267" s="326" t="s">
        <v>20</v>
      </c>
      <c r="B267" s="345" t="s">
        <v>2500</v>
      </c>
      <c r="C267" s="584">
        <v>1217712</v>
      </c>
      <c r="D267" s="278">
        <v>1465.75</v>
      </c>
      <c r="E267" s="326">
        <v>1217712</v>
      </c>
      <c r="F267" s="346" t="s">
        <v>2548</v>
      </c>
      <c r="G267" s="347">
        <v>43190</v>
      </c>
      <c r="H267" s="331">
        <v>43200</v>
      </c>
      <c r="I267" s="331">
        <v>43245</v>
      </c>
      <c r="J267" s="331" t="s">
        <v>2655</v>
      </c>
      <c r="K267" s="584">
        <v>2018</v>
      </c>
      <c r="L267" s="308" t="s">
        <v>9</v>
      </c>
      <c r="M267" s="308"/>
    </row>
    <row r="268" spans="1:13" hidden="1" x14ac:dyDescent="0.25">
      <c r="A268" s="326" t="s">
        <v>20</v>
      </c>
      <c r="B268" s="345" t="s">
        <v>2539</v>
      </c>
      <c r="C268" s="584">
        <v>1217712</v>
      </c>
      <c r="D268" s="278">
        <v>1381.05</v>
      </c>
      <c r="E268" s="326">
        <v>1217712</v>
      </c>
      <c r="F268" s="346" t="s">
        <v>2550</v>
      </c>
      <c r="G268" s="347">
        <v>43251</v>
      </c>
      <c r="H268" s="331">
        <v>43259</v>
      </c>
      <c r="I268" s="331">
        <v>43233</v>
      </c>
      <c r="J268" s="331" t="s">
        <v>2655</v>
      </c>
      <c r="K268" s="584">
        <v>2018</v>
      </c>
      <c r="L268" s="308" t="s">
        <v>9</v>
      </c>
      <c r="M268" s="308"/>
    </row>
    <row r="269" spans="1:13" hidden="1" x14ac:dyDescent="0.25">
      <c r="A269" s="326" t="s">
        <v>20</v>
      </c>
      <c r="B269" s="345" t="s">
        <v>2573</v>
      </c>
      <c r="C269" s="584">
        <v>1217712</v>
      </c>
      <c r="D269" s="278">
        <v>943.34</v>
      </c>
      <c r="E269" s="326">
        <v>1217712</v>
      </c>
      <c r="F269" s="346" t="s">
        <v>2577</v>
      </c>
      <c r="G269" s="347">
        <v>43281</v>
      </c>
      <c r="H269" s="331">
        <v>43298</v>
      </c>
      <c r="I269" s="331">
        <v>43304</v>
      </c>
      <c r="J269" s="331">
        <v>43305</v>
      </c>
      <c r="K269" s="584">
        <f t="shared" si="4"/>
        <v>2018</v>
      </c>
      <c r="L269" s="308" t="s">
        <v>9</v>
      </c>
      <c r="M269" s="308"/>
    </row>
    <row r="270" spans="1:13" hidden="1" x14ac:dyDescent="0.25">
      <c r="A270" s="326" t="s">
        <v>20</v>
      </c>
      <c r="B270" s="345" t="s">
        <v>2593</v>
      </c>
      <c r="C270" s="584">
        <v>1217712</v>
      </c>
      <c r="D270" s="278">
        <v>1443.74</v>
      </c>
      <c r="E270" s="326">
        <v>1217712</v>
      </c>
      <c r="F270" s="346" t="s">
        <v>2606</v>
      </c>
      <c r="G270" s="347">
        <v>43312</v>
      </c>
      <c r="H270" s="331">
        <v>43321</v>
      </c>
      <c r="I270" s="331">
        <v>43333</v>
      </c>
      <c r="J270" s="331">
        <v>43335</v>
      </c>
      <c r="K270" s="584">
        <f t="shared" si="4"/>
        <v>2018</v>
      </c>
      <c r="L270" s="308" t="s">
        <v>9</v>
      </c>
      <c r="M270" s="308"/>
    </row>
    <row r="271" spans="1:13" ht="15.75" hidden="1" thickTop="1" x14ac:dyDescent="0.25">
      <c r="A271" s="340" t="s">
        <v>15</v>
      </c>
      <c r="B271" s="341">
        <v>14012047</v>
      </c>
      <c r="C271" s="584">
        <v>890492</v>
      </c>
      <c r="D271" s="342">
        <v>1857.64</v>
      </c>
      <c r="E271" s="340">
        <v>890492</v>
      </c>
      <c r="F271" s="343">
        <v>1002153792</v>
      </c>
      <c r="G271" s="344">
        <v>41654</v>
      </c>
      <c r="H271" s="344">
        <v>41655</v>
      </c>
      <c r="I271" s="344">
        <v>41661</v>
      </c>
      <c r="J271" s="344">
        <v>41662</v>
      </c>
      <c r="K271" s="584">
        <f t="shared" si="4"/>
        <v>2014</v>
      </c>
      <c r="L271" s="120" t="s">
        <v>14</v>
      </c>
      <c r="M271" s="120"/>
    </row>
    <row r="272" spans="1:13" ht="25.5" hidden="1" x14ac:dyDescent="0.25">
      <c r="A272" s="200" t="s">
        <v>15</v>
      </c>
      <c r="B272" s="228">
        <v>14140225</v>
      </c>
      <c r="C272" s="584">
        <v>30812888</v>
      </c>
      <c r="D272" s="208">
        <v>16912.900000000001</v>
      </c>
      <c r="E272" s="200">
        <v>30812888</v>
      </c>
      <c r="F272" s="230" t="s">
        <v>385</v>
      </c>
      <c r="G272" s="211">
        <v>41731</v>
      </c>
      <c r="H272" s="211">
        <v>41733</v>
      </c>
      <c r="I272" s="211">
        <v>41737</v>
      </c>
      <c r="J272" s="211">
        <v>41738</v>
      </c>
      <c r="K272" s="584">
        <f t="shared" si="4"/>
        <v>2014</v>
      </c>
      <c r="L272" s="120" t="s">
        <v>9</v>
      </c>
      <c r="M272" s="120"/>
    </row>
    <row r="273" spans="1:13" ht="25.5" hidden="1" x14ac:dyDescent="0.25">
      <c r="A273" s="200" t="s">
        <v>15</v>
      </c>
      <c r="B273" s="228">
        <v>14140227</v>
      </c>
      <c r="C273" s="584">
        <v>30812882</v>
      </c>
      <c r="D273" s="208">
        <v>10548.64</v>
      </c>
      <c r="E273" s="200">
        <v>30812882</v>
      </c>
      <c r="F273" s="230" t="s">
        <v>386</v>
      </c>
      <c r="G273" s="211">
        <v>41731</v>
      </c>
      <c r="H273" s="211">
        <v>41737</v>
      </c>
      <c r="I273" s="211">
        <v>41745</v>
      </c>
      <c r="J273" s="211">
        <v>41753</v>
      </c>
      <c r="K273" s="584">
        <f t="shared" si="4"/>
        <v>2014</v>
      </c>
      <c r="L273" s="120" t="s">
        <v>14</v>
      </c>
      <c r="M273" s="120"/>
    </row>
    <row r="274" spans="1:13" ht="25.5" hidden="1" x14ac:dyDescent="0.25">
      <c r="A274" s="200" t="s">
        <v>15</v>
      </c>
      <c r="B274" s="228">
        <v>14369434</v>
      </c>
      <c r="C274" s="584">
        <v>30812888</v>
      </c>
      <c r="D274" s="208">
        <v>16912.900000000001</v>
      </c>
      <c r="E274" s="200">
        <v>30812888</v>
      </c>
      <c r="F274" s="230" t="s">
        <v>387</v>
      </c>
      <c r="G274" s="211">
        <v>41914</v>
      </c>
      <c r="H274" s="211">
        <v>41918</v>
      </c>
      <c r="I274" s="211">
        <v>41920</v>
      </c>
      <c r="J274" s="211">
        <v>41921</v>
      </c>
      <c r="K274" s="584">
        <f t="shared" si="4"/>
        <v>2014</v>
      </c>
      <c r="L274" s="120" t="s">
        <v>9</v>
      </c>
      <c r="M274" s="120"/>
    </row>
    <row r="275" spans="1:13" ht="25.5" hidden="1" x14ac:dyDescent="0.25">
      <c r="A275" s="200" t="s">
        <v>15</v>
      </c>
      <c r="B275" s="228">
        <v>14369435</v>
      </c>
      <c r="C275" s="584">
        <v>30812882</v>
      </c>
      <c r="D275" s="208">
        <v>10548.64</v>
      </c>
      <c r="E275" s="200">
        <v>30812882</v>
      </c>
      <c r="F275" s="230" t="s">
        <v>388</v>
      </c>
      <c r="G275" s="211">
        <v>41914</v>
      </c>
      <c r="H275" s="211">
        <v>41918</v>
      </c>
      <c r="I275" s="211">
        <v>41920</v>
      </c>
      <c r="J275" s="211">
        <v>41921</v>
      </c>
      <c r="K275" s="584">
        <f t="shared" si="4"/>
        <v>2014</v>
      </c>
      <c r="L275" s="120" t="s">
        <v>14</v>
      </c>
      <c r="M275" s="120"/>
    </row>
    <row r="276" spans="1:13" hidden="1" x14ac:dyDescent="0.25">
      <c r="A276" s="200" t="s">
        <v>15</v>
      </c>
      <c r="B276" s="228">
        <v>14384551</v>
      </c>
      <c r="C276" s="584">
        <v>983100</v>
      </c>
      <c r="D276" s="208">
        <v>586</v>
      </c>
      <c r="E276" s="228">
        <v>983100</v>
      </c>
      <c r="F276" s="230">
        <v>1002417614</v>
      </c>
      <c r="G276" s="211">
        <v>41926</v>
      </c>
      <c r="H276" s="211">
        <v>41928</v>
      </c>
      <c r="I276" s="211">
        <v>41934</v>
      </c>
      <c r="J276" s="211">
        <v>41934</v>
      </c>
      <c r="K276" s="584">
        <f t="shared" si="4"/>
        <v>2014</v>
      </c>
      <c r="L276" s="120" t="s">
        <v>14</v>
      </c>
      <c r="M276" s="120"/>
    </row>
    <row r="277" spans="1:13" hidden="1" x14ac:dyDescent="0.25">
      <c r="A277" s="200" t="s">
        <v>15</v>
      </c>
      <c r="B277" s="228">
        <v>15123700</v>
      </c>
      <c r="C277" s="584">
        <v>1029349</v>
      </c>
      <c r="D277" s="208">
        <v>397.37</v>
      </c>
      <c r="E277" s="228">
        <v>1029349</v>
      </c>
      <c r="F277" s="230">
        <v>1002590293</v>
      </c>
      <c r="G277" s="211">
        <v>42086</v>
      </c>
      <c r="H277" s="211">
        <v>42088</v>
      </c>
      <c r="I277" s="211">
        <v>42089</v>
      </c>
      <c r="J277" s="211">
        <v>42103</v>
      </c>
      <c r="K277" s="584">
        <f t="shared" si="4"/>
        <v>2015</v>
      </c>
      <c r="L277" s="120" t="s">
        <v>9</v>
      </c>
      <c r="M277" s="120"/>
    </row>
    <row r="278" spans="1:13" hidden="1" x14ac:dyDescent="0.25">
      <c r="A278" s="200" t="s">
        <v>15</v>
      </c>
      <c r="B278" s="228">
        <v>15173602</v>
      </c>
      <c r="C278" s="584">
        <v>30933869</v>
      </c>
      <c r="D278" s="208">
        <v>16912.900000000001</v>
      </c>
      <c r="E278" s="228">
        <v>30933869</v>
      </c>
      <c r="F278" s="230">
        <v>1002632414</v>
      </c>
      <c r="G278" s="211">
        <v>42118</v>
      </c>
      <c r="H278" s="211">
        <v>42129</v>
      </c>
      <c r="I278" s="211">
        <v>42143</v>
      </c>
      <c r="J278" s="211">
        <v>42145</v>
      </c>
      <c r="K278" s="584">
        <f t="shared" si="4"/>
        <v>2015</v>
      </c>
      <c r="L278" s="120" t="s">
        <v>9</v>
      </c>
      <c r="M278" s="120"/>
    </row>
    <row r="279" spans="1:13" hidden="1" x14ac:dyDescent="0.25">
      <c r="A279" s="200" t="s">
        <v>15</v>
      </c>
      <c r="B279" s="228">
        <v>15173603</v>
      </c>
      <c r="C279" s="584">
        <v>30933934</v>
      </c>
      <c r="D279" s="208">
        <v>10548.64</v>
      </c>
      <c r="E279" s="228">
        <v>30933934</v>
      </c>
      <c r="F279" s="230">
        <v>1002632451</v>
      </c>
      <c r="G279" s="211">
        <v>42118</v>
      </c>
      <c r="H279" s="211">
        <v>42129</v>
      </c>
      <c r="I279" s="211">
        <v>42143</v>
      </c>
      <c r="J279" s="211">
        <v>42145</v>
      </c>
      <c r="K279" s="584">
        <f t="shared" si="4"/>
        <v>2015</v>
      </c>
      <c r="L279" s="120" t="s">
        <v>14</v>
      </c>
      <c r="M279" s="120"/>
    </row>
    <row r="280" spans="1:13" hidden="1" x14ac:dyDescent="0.25">
      <c r="A280" s="77" t="s">
        <v>15</v>
      </c>
      <c r="B280" s="231">
        <v>15329640</v>
      </c>
      <c r="C280" s="584">
        <v>1064078</v>
      </c>
      <c r="D280" s="213">
        <v>516</v>
      </c>
      <c r="E280" s="231">
        <v>1064078</v>
      </c>
      <c r="F280" s="233">
        <v>1002751063</v>
      </c>
      <c r="G280" s="78">
        <v>42250</v>
      </c>
      <c r="H280" s="78">
        <v>42255</v>
      </c>
      <c r="I280" s="78">
        <v>42263</v>
      </c>
      <c r="J280" s="78">
        <v>42271</v>
      </c>
      <c r="K280" s="584">
        <f t="shared" si="4"/>
        <v>2015</v>
      </c>
      <c r="L280" s="121" t="s">
        <v>9</v>
      </c>
      <c r="M280" s="121"/>
    </row>
    <row r="281" spans="1:13" hidden="1" x14ac:dyDescent="0.25">
      <c r="A281" s="77" t="s">
        <v>15</v>
      </c>
      <c r="B281" s="231">
        <v>15383979</v>
      </c>
      <c r="C281" s="584">
        <v>30933869</v>
      </c>
      <c r="D281" s="213">
        <v>16912.900000000001</v>
      </c>
      <c r="E281" s="231">
        <v>30933869</v>
      </c>
      <c r="F281" s="233">
        <v>1002777261</v>
      </c>
      <c r="G281" s="78">
        <v>42285</v>
      </c>
      <c r="H281" s="78">
        <v>42289</v>
      </c>
      <c r="I281" s="78">
        <v>42290</v>
      </c>
      <c r="J281" s="78">
        <v>42299</v>
      </c>
      <c r="K281" s="584">
        <f t="shared" si="4"/>
        <v>2015</v>
      </c>
      <c r="L281" s="121" t="s">
        <v>9</v>
      </c>
      <c r="M281" s="121"/>
    </row>
    <row r="282" spans="1:13" hidden="1" x14ac:dyDescent="0.25">
      <c r="A282" s="77" t="s">
        <v>15</v>
      </c>
      <c r="B282" s="231">
        <v>15383980</v>
      </c>
      <c r="C282" s="584">
        <v>30933934</v>
      </c>
      <c r="D282" s="213">
        <v>10548.64</v>
      </c>
      <c r="E282" s="231">
        <v>30933934</v>
      </c>
      <c r="F282" s="233">
        <v>1002777266</v>
      </c>
      <c r="G282" s="78">
        <v>42285</v>
      </c>
      <c r="H282" s="78">
        <v>42289</v>
      </c>
      <c r="I282" s="78">
        <v>42290</v>
      </c>
      <c r="J282" s="78">
        <v>42299</v>
      </c>
      <c r="K282" s="584">
        <f t="shared" si="4"/>
        <v>2015</v>
      </c>
      <c r="L282" s="121" t="s">
        <v>14</v>
      </c>
      <c r="M282" s="121"/>
    </row>
    <row r="283" spans="1:13" hidden="1" x14ac:dyDescent="0.25">
      <c r="A283" s="77" t="s">
        <v>15</v>
      </c>
      <c r="B283" s="231">
        <v>15409148</v>
      </c>
      <c r="C283" s="584">
        <v>1081368</v>
      </c>
      <c r="D283" s="213">
        <v>1109.2</v>
      </c>
      <c r="E283" s="231">
        <v>1081368</v>
      </c>
      <c r="F283" s="233">
        <v>1002791590</v>
      </c>
      <c r="G283" s="78">
        <v>42303</v>
      </c>
      <c r="H283" s="78">
        <v>42306</v>
      </c>
      <c r="I283" s="78">
        <v>42311</v>
      </c>
      <c r="J283" s="78">
        <v>42313</v>
      </c>
      <c r="K283" s="584">
        <f t="shared" si="4"/>
        <v>2015</v>
      </c>
      <c r="L283" s="121" t="s">
        <v>14</v>
      </c>
      <c r="M283" s="121"/>
    </row>
    <row r="284" spans="1:13" hidden="1" x14ac:dyDescent="0.25">
      <c r="A284" s="77" t="s">
        <v>15</v>
      </c>
      <c r="B284" s="231">
        <v>15409149</v>
      </c>
      <c r="C284" s="584">
        <v>1081403</v>
      </c>
      <c r="D284" s="213">
        <v>1925.88</v>
      </c>
      <c r="E284" s="231">
        <v>1081403</v>
      </c>
      <c r="F284" s="233">
        <v>1002791601</v>
      </c>
      <c r="G284" s="78">
        <v>42303</v>
      </c>
      <c r="H284" s="78">
        <v>42306</v>
      </c>
      <c r="I284" s="78">
        <v>42311</v>
      </c>
      <c r="J284" s="78">
        <v>42313</v>
      </c>
      <c r="K284" s="584">
        <f t="shared" si="4"/>
        <v>2015</v>
      </c>
      <c r="L284" s="121" t="s">
        <v>9</v>
      </c>
      <c r="M284" s="121"/>
    </row>
    <row r="285" spans="1:13" hidden="1" x14ac:dyDescent="0.25">
      <c r="A285" s="77" t="s">
        <v>15</v>
      </c>
      <c r="B285" s="231">
        <v>15449698</v>
      </c>
      <c r="C285" s="584">
        <v>1090636</v>
      </c>
      <c r="D285" s="213">
        <v>345.8</v>
      </c>
      <c r="E285" s="231">
        <v>1090636</v>
      </c>
      <c r="F285" s="233">
        <v>1002843410</v>
      </c>
      <c r="G285" s="78">
        <v>42332</v>
      </c>
      <c r="H285" s="78">
        <v>42340</v>
      </c>
      <c r="I285" s="78">
        <v>42341</v>
      </c>
      <c r="J285" s="78">
        <v>42375</v>
      </c>
      <c r="K285" s="584">
        <f t="shared" si="4"/>
        <v>2016</v>
      </c>
      <c r="L285" s="121" t="s">
        <v>14</v>
      </c>
      <c r="M285" s="121"/>
    </row>
    <row r="286" spans="1:13" hidden="1" x14ac:dyDescent="0.25">
      <c r="A286" s="81" t="s">
        <v>15</v>
      </c>
      <c r="B286" s="90">
        <v>16141078</v>
      </c>
      <c r="C286" s="584">
        <v>31022212</v>
      </c>
      <c r="D286" s="83">
        <v>18820.39</v>
      </c>
      <c r="E286" s="90">
        <v>31022212</v>
      </c>
      <c r="F286" s="84">
        <v>1002926264</v>
      </c>
      <c r="G286" s="85">
        <v>42467</v>
      </c>
      <c r="H286" s="85">
        <v>42471</v>
      </c>
      <c r="I286" s="85">
        <v>42472</v>
      </c>
      <c r="J286" s="85">
        <v>42479</v>
      </c>
      <c r="K286" s="584">
        <f t="shared" si="4"/>
        <v>2016</v>
      </c>
      <c r="L286" s="121" t="s">
        <v>9</v>
      </c>
      <c r="M286" s="121"/>
    </row>
    <row r="287" spans="1:13" hidden="1" x14ac:dyDescent="0.25">
      <c r="A287" s="81" t="s">
        <v>15</v>
      </c>
      <c r="B287" s="90">
        <v>16141079</v>
      </c>
      <c r="C287" s="584">
        <v>31022244</v>
      </c>
      <c r="D287" s="83">
        <v>10815.88</v>
      </c>
      <c r="E287" s="90">
        <v>31022244</v>
      </c>
      <c r="F287" s="84">
        <v>1002926418</v>
      </c>
      <c r="G287" s="85">
        <v>42467</v>
      </c>
      <c r="H287" s="85">
        <v>42471</v>
      </c>
      <c r="I287" s="85">
        <v>42472</v>
      </c>
      <c r="J287" s="85">
        <v>42479</v>
      </c>
      <c r="K287" s="584">
        <f t="shared" si="4"/>
        <v>2016</v>
      </c>
      <c r="L287" s="121" t="s">
        <v>14</v>
      </c>
      <c r="M287" s="121"/>
    </row>
    <row r="288" spans="1:13" hidden="1" x14ac:dyDescent="0.25">
      <c r="A288" s="81" t="s">
        <v>15</v>
      </c>
      <c r="B288" s="90">
        <v>16204099</v>
      </c>
      <c r="C288" s="584">
        <v>1118963</v>
      </c>
      <c r="D288" s="83">
        <v>505.8</v>
      </c>
      <c r="E288" s="90">
        <v>1118963</v>
      </c>
      <c r="F288" s="84">
        <v>1002965098</v>
      </c>
      <c r="G288" s="85">
        <v>42516</v>
      </c>
      <c r="H288" s="85">
        <v>42522</v>
      </c>
      <c r="I288" s="85">
        <v>42529</v>
      </c>
      <c r="J288" s="85">
        <v>42530</v>
      </c>
      <c r="K288" s="584">
        <f t="shared" si="4"/>
        <v>2016</v>
      </c>
      <c r="L288" s="121" t="s">
        <v>9</v>
      </c>
      <c r="M288" s="121"/>
    </row>
    <row r="289" spans="1:13" hidden="1" x14ac:dyDescent="0.25">
      <c r="A289" s="81" t="s">
        <v>15</v>
      </c>
      <c r="B289" s="90">
        <v>16370960</v>
      </c>
      <c r="C289" s="584">
        <v>31022212</v>
      </c>
      <c r="D289" s="83">
        <v>18820.38</v>
      </c>
      <c r="E289" s="90">
        <v>31022212</v>
      </c>
      <c r="F289" s="84">
        <v>1003044007</v>
      </c>
      <c r="G289" s="85">
        <v>42648</v>
      </c>
      <c r="H289" s="85">
        <v>42649</v>
      </c>
      <c r="I289" s="85">
        <v>42649</v>
      </c>
      <c r="J289" s="85">
        <v>42650</v>
      </c>
      <c r="K289" s="584">
        <f t="shared" si="4"/>
        <v>2016</v>
      </c>
      <c r="L289" s="121" t="s">
        <v>9</v>
      </c>
      <c r="M289" s="121"/>
    </row>
    <row r="290" spans="1:13" hidden="1" x14ac:dyDescent="0.25">
      <c r="A290" s="81" t="s">
        <v>15</v>
      </c>
      <c r="B290" s="90">
        <v>16370961</v>
      </c>
      <c r="C290" s="584">
        <v>31022244</v>
      </c>
      <c r="D290" s="83">
        <v>10815.85</v>
      </c>
      <c r="E290" s="90">
        <v>31022244</v>
      </c>
      <c r="F290" s="84">
        <v>1003044008</v>
      </c>
      <c r="G290" s="85">
        <v>42648</v>
      </c>
      <c r="H290" s="85">
        <v>42649</v>
      </c>
      <c r="I290" s="85">
        <v>42649</v>
      </c>
      <c r="J290" s="85">
        <v>42650</v>
      </c>
      <c r="K290" s="584">
        <f t="shared" si="4"/>
        <v>2016</v>
      </c>
      <c r="L290" s="121" t="s">
        <v>14</v>
      </c>
      <c r="M290" s="121"/>
    </row>
    <row r="291" spans="1:13" ht="38.25" hidden="1" x14ac:dyDescent="0.25">
      <c r="A291" s="167" t="s">
        <v>15</v>
      </c>
      <c r="B291" s="175" t="s">
        <v>2044</v>
      </c>
      <c r="C291" s="584">
        <v>5000030590</v>
      </c>
      <c r="D291" s="173">
        <v>19591.439999999999</v>
      </c>
      <c r="E291" s="177">
        <v>31102942</v>
      </c>
      <c r="F291" s="175">
        <v>1003183087</v>
      </c>
      <c r="G291" s="169">
        <v>42830</v>
      </c>
      <c r="H291" s="169">
        <v>42835</v>
      </c>
      <c r="I291" s="169">
        <v>42843</v>
      </c>
      <c r="J291" s="169">
        <v>42860</v>
      </c>
      <c r="K291" s="584">
        <f t="shared" si="4"/>
        <v>2017</v>
      </c>
      <c r="L291" s="122" t="s">
        <v>9</v>
      </c>
      <c r="M291" s="121"/>
    </row>
    <row r="292" spans="1:13" ht="38.25" hidden="1" x14ac:dyDescent="0.25">
      <c r="A292" s="326" t="s">
        <v>15</v>
      </c>
      <c r="B292" s="330" t="s">
        <v>2045</v>
      </c>
      <c r="C292" s="584">
        <v>31106056</v>
      </c>
      <c r="D292" s="278">
        <v>10815.85</v>
      </c>
      <c r="E292" s="327">
        <v>31106056</v>
      </c>
      <c r="F292" s="330">
        <v>1003192292</v>
      </c>
      <c r="G292" s="331">
        <v>42836</v>
      </c>
      <c r="H292" s="331">
        <v>42843</v>
      </c>
      <c r="I292" s="331">
        <v>42870</v>
      </c>
      <c r="J292" s="331">
        <v>42874</v>
      </c>
      <c r="K292" s="584">
        <f t="shared" si="4"/>
        <v>2017</v>
      </c>
      <c r="L292" s="122" t="s">
        <v>14</v>
      </c>
      <c r="M292" s="121"/>
    </row>
    <row r="293" spans="1:13" hidden="1" x14ac:dyDescent="0.25">
      <c r="A293" s="326" t="s">
        <v>15</v>
      </c>
      <c r="B293" s="330">
        <v>17355335</v>
      </c>
      <c r="C293" s="584">
        <v>5000030590</v>
      </c>
      <c r="D293" s="278">
        <v>19591.439999999999</v>
      </c>
      <c r="E293" s="327">
        <v>31102942</v>
      </c>
      <c r="F293" s="330">
        <v>1003284033</v>
      </c>
      <c r="G293" s="331">
        <v>43014</v>
      </c>
      <c r="H293" s="331">
        <v>43020</v>
      </c>
      <c r="I293" s="331">
        <v>43024</v>
      </c>
      <c r="J293" s="331">
        <v>43025</v>
      </c>
      <c r="K293" s="584">
        <f t="shared" si="4"/>
        <v>2017</v>
      </c>
      <c r="L293" s="308" t="s">
        <v>9</v>
      </c>
      <c r="M293" s="121"/>
    </row>
    <row r="294" spans="1:13" hidden="1" x14ac:dyDescent="0.25">
      <c r="A294" s="326" t="s">
        <v>15</v>
      </c>
      <c r="B294" s="330">
        <v>17355336</v>
      </c>
      <c r="C294" s="584">
        <v>31106056</v>
      </c>
      <c r="D294" s="278">
        <v>10815.85</v>
      </c>
      <c r="E294" s="327">
        <v>31106056</v>
      </c>
      <c r="F294" s="330">
        <v>1003282435</v>
      </c>
      <c r="G294" s="331">
        <v>43014</v>
      </c>
      <c r="H294" s="331">
        <v>43020</v>
      </c>
      <c r="I294" s="331">
        <v>43024</v>
      </c>
      <c r="J294" s="331">
        <v>43025</v>
      </c>
      <c r="K294" s="584">
        <f t="shared" si="4"/>
        <v>2017</v>
      </c>
      <c r="L294" s="308" t="s">
        <v>14</v>
      </c>
      <c r="M294" s="121"/>
    </row>
    <row r="295" spans="1:13" hidden="1" x14ac:dyDescent="0.25">
      <c r="A295" s="326" t="s">
        <v>15</v>
      </c>
      <c r="B295" s="330">
        <v>18133963</v>
      </c>
      <c r="C295" s="584">
        <v>5000030589</v>
      </c>
      <c r="D295" s="278">
        <v>10815.85</v>
      </c>
      <c r="E295" s="327">
        <v>31144388</v>
      </c>
      <c r="F295" s="330">
        <v>1003393009</v>
      </c>
      <c r="G295" s="331">
        <v>43195</v>
      </c>
      <c r="H295" s="331">
        <v>43200</v>
      </c>
      <c r="I295" s="331">
        <v>43202</v>
      </c>
      <c r="J295" s="331">
        <v>43202</v>
      </c>
      <c r="K295" s="584">
        <f t="shared" si="4"/>
        <v>2018</v>
      </c>
      <c r="L295" s="308" t="s">
        <v>14</v>
      </c>
      <c r="M295" s="121"/>
    </row>
    <row r="296" spans="1:13" hidden="1" x14ac:dyDescent="0.25">
      <c r="A296" s="326" t="s">
        <v>15</v>
      </c>
      <c r="B296" s="330">
        <v>18133962</v>
      </c>
      <c r="C296" s="584">
        <v>5000030590</v>
      </c>
      <c r="D296" s="278">
        <v>19591.439999999999</v>
      </c>
      <c r="E296" s="327">
        <v>31158385</v>
      </c>
      <c r="F296" s="330">
        <v>1003394879</v>
      </c>
      <c r="G296" s="331">
        <v>43195</v>
      </c>
      <c r="H296" s="331">
        <v>43200</v>
      </c>
      <c r="I296" s="331">
        <v>43202</v>
      </c>
      <c r="J296" s="331">
        <v>43206</v>
      </c>
      <c r="K296" s="584">
        <f t="shared" si="4"/>
        <v>2018</v>
      </c>
      <c r="L296" s="308" t="s">
        <v>9</v>
      </c>
      <c r="M296" s="121"/>
    </row>
    <row r="297" spans="1:13" ht="27" hidden="1" thickTop="1" x14ac:dyDescent="0.25">
      <c r="A297" s="348" t="s">
        <v>389</v>
      </c>
      <c r="B297" s="348" t="s">
        <v>390</v>
      </c>
      <c r="C297" s="584">
        <v>696795</v>
      </c>
      <c r="D297" s="349">
        <v>31598.58</v>
      </c>
      <c r="E297" s="348">
        <v>696795</v>
      </c>
      <c r="F297" s="350" t="s">
        <v>391</v>
      </c>
      <c r="G297" s="351">
        <v>41670</v>
      </c>
      <c r="H297" s="351">
        <v>41704</v>
      </c>
      <c r="I297" s="351">
        <v>41710</v>
      </c>
      <c r="J297" s="351">
        <v>41717</v>
      </c>
      <c r="K297" s="584">
        <f t="shared" si="4"/>
        <v>2014</v>
      </c>
      <c r="L297" s="111" t="s">
        <v>392</v>
      </c>
      <c r="M297" s="111"/>
    </row>
    <row r="298" spans="1:13" ht="39" hidden="1" x14ac:dyDescent="0.25">
      <c r="A298" s="47" t="s">
        <v>389</v>
      </c>
      <c r="B298" s="47" t="s">
        <v>393</v>
      </c>
      <c r="C298" s="584">
        <v>696795</v>
      </c>
      <c r="D298" s="48">
        <v>31598.58</v>
      </c>
      <c r="E298" s="47">
        <v>696795</v>
      </c>
      <c r="F298" s="52" t="s">
        <v>394</v>
      </c>
      <c r="G298" s="49">
        <v>41698</v>
      </c>
      <c r="H298" s="49">
        <v>41726</v>
      </c>
      <c r="I298" s="49">
        <v>41730</v>
      </c>
      <c r="J298" s="49">
        <v>41731</v>
      </c>
      <c r="K298" s="584">
        <f t="shared" si="4"/>
        <v>2014</v>
      </c>
      <c r="L298" s="111" t="s">
        <v>392</v>
      </c>
      <c r="M298" s="111"/>
    </row>
    <row r="299" spans="1:13" hidden="1" x14ac:dyDescent="0.25">
      <c r="A299" s="47" t="s">
        <v>389</v>
      </c>
      <c r="B299" s="47" t="s">
        <v>395</v>
      </c>
      <c r="C299" s="584">
        <v>696795</v>
      </c>
      <c r="D299" s="48">
        <v>31598.58</v>
      </c>
      <c r="E299" s="47">
        <v>696795</v>
      </c>
      <c r="F299" s="52">
        <v>1002257192</v>
      </c>
      <c r="G299" s="49">
        <v>41729</v>
      </c>
      <c r="H299" s="49">
        <v>41751</v>
      </c>
      <c r="I299" s="49">
        <v>41766</v>
      </c>
      <c r="J299" s="49">
        <v>41773</v>
      </c>
      <c r="K299" s="584">
        <f t="shared" si="4"/>
        <v>2014</v>
      </c>
      <c r="L299" s="111" t="s">
        <v>392</v>
      </c>
      <c r="M299" s="111"/>
    </row>
    <row r="300" spans="1:13" ht="39" hidden="1" x14ac:dyDescent="0.25">
      <c r="A300" s="47" t="s">
        <v>389</v>
      </c>
      <c r="B300" s="47" t="s">
        <v>396</v>
      </c>
      <c r="C300" s="584">
        <v>696795</v>
      </c>
      <c r="D300" s="48">
        <v>32289.11</v>
      </c>
      <c r="E300" s="47">
        <v>696795</v>
      </c>
      <c r="F300" s="52" t="s">
        <v>397</v>
      </c>
      <c r="G300" s="49">
        <v>41759</v>
      </c>
      <c r="H300" s="49">
        <v>41781</v>
      </c>
      <c r="I300" s="49">
        <v>41793</v>
      </c>
      <c r="J300" s="49">
        <v>41794</v>
      </c>
      <c r="K300" s="584">
        <f t="shared" si="4"/>
        <v>2014</v>
      </c>
      <c r="L300" s="111" t="s">
        <v>392</v>
      </c>
      <c r="M300" s="111"/>
    </row>
    <row r="301" spans="1:13" ht="26.25" hidden="1" x14ac:dyDescent="0.25">
      <c r="A301" s="47" t="s">
        <v>389</v>
      </c>
      <c r="B301" s="47" t="s">
        <v>398</v>
      </c>
      <c r="C301" s="584">
        <v>696795</v>
      </c>
      <c r="D301" s="48">
        <v>32289.11</v>
      </c>
      <c r="E301" s="47">
        <v>696795</v>
      </c>
      <c r="F301" s="52" t="s">
        <v>399</v>
      </c>
      <c r="G301" s="49">
        <v>41790</v>
      </c>
      <c r="H301" s="49">
        <v>41802</v>
      </c>
      <c r="I301" s="49">
        <v>41807</v>
      </c>
      <c r="J301" s="49">
        <v>41815</v>
      </c>
      <c r="K301" s="584">
        <f t="shared" si="4"/>
        <v>2014</v>
      </c>
      <c r="L301" s="111" t="s">
        <v>392</v>
      </c>
      <c r="M301" s="111"/>
    </row>
    <row r="302" spans="1:13" hidden="1" x14ac:dyDescent="0.25">
      <c r="A302" s="47" t="s">
        <v>389</v>
      </c>
      <c r="B302" s="47" t="s">
        <v>400</v>
      </c>
      <c r="C302" s="584">
        <v>696795</v>
      </c>
      <c r="D302" s="48">
        <v>32289.11</v>
      </c>
      <c r="E302" s="47">
        <v>696795</v>
      </c>
      <c r="F302" s="52">
        <v>1002332807</v>
      </c>
      <c r="G302" s="49">
        <v>41820</v>
      </c>
      <c r="H302" s="49">
        <v>41841</v>
      </c>
      <c r="I302" s="49">
        <v>41845</v>
      </c>
      <c r="J302" s="49">
        <v>41850</v>
      </c>
      <c r="K302" s="584">
        <f t="shared" si="4"/>
        <v>2014</v>
      </c>
      <c r="L302" s="111" t="s">
        <v>392</v>
      </c>
      <c r="M302" s="111"/>
    </row>
    <row r="303" spans="1:13" hidden="1" x14ac:dyDescent="0.25">
      <c r="A303" s="47" t="s">
        <v>389</v>
      </c>
      <c r="B303" s="47" t="s">
        <v>401</v>
      </c>
      <c r="C303" s="584">
        <v>696795</v>
      </c>
      <c r="D303" s="48">
        <v>32289.11</v>
      </c>
      <c r="E303" s="47">
        <v>696795</v>
      </c>
      <c r="F303" s="52">
        <v>1002363035</v>
      </c>
      <c r="G303" s="49">
        <v>41851</v>
      </c>
      <c r="H303" s="49">
        <v>41865</v>
      </c>
      <c r="I303" s="49">
        <v>41880</v>
      </c>
      <c r="J303" s="49"/>
      <c r="K303" s="584">
        <f t="shared" si="4"/>
        <v>1900</v>
      </c>
      <c r="L303" s="111" t="s">
        <v>392</v>
      </c>
      <c r="M303" s="111"/>
    </row>
    <row r="304" spans="1:13" hidden="1" x14ac:dyDescent="0.25">
      <c r="A304" s="47" t="s">
        <v>389</v>
      </c>
      <c r="B304" s="47" t="s">
        <v>402</v>
      </c>
      <c r="C304" s="584">
        <v>696795</v>
      </c>
      <c r="D304" s="48">
        <v>32289.11</v>
      </c>
      <c r="E304" s="47">
        <v>696795</v>
      </c>
      <c r="F304" s="52">
        <v>1002397641</v>
      </c>
      <c r="G304" s="49">
        <v>41882</v>
      </c>
      <c r="H304" s="49">
        <v>41897</v>
      </c>
      <c r="I304" s="49">
        <v>41914</v>
      </c>
      <c r="J304" s="49">
        <v>41915</v>
      </c>
      <c r="K304" s="584">
        <f t="shared" si="4"/>
        <v>2014</v>
      </c>
      <c r="L304" s="111" t="s">
        <v>392</v>
      </c>
      <c r="M304" s="111"/>
    </row>
    <row r="305" spans="1:13" hidden="1" x14ac:dyDescent="0.25">
      <c r="A305" s="47" t="s">
        <v>389</v>
      </c>
      <c r="B305" s="47" t="s">
        <v>403</v>
      </c>
      <c r="C305" s="584">
        <v>696795</v>
      </c>
      <c r="D305" s="48">
        <v>32289.11</v>
      </c>
      <c r="E305" s="47">
        <v>696795</v>
      </c>
      <c r="F305" s="52">
        <v>1002430656</v>
      </c>
      <c r="G305" s="49">
        <v>41912</v>
      </c>
      <c r="H305" s="49">
        <v>41932</v>
      </c>
      <c r="I305" s="49">
        <v>41941</v>
      </c>
      <c r="J305" s="49">
        <v>41947</v>
      </c>
      <c r="K305" s="584">
        <f t="shared" si="4"/>
        <v>2014</v>
      </c>
      <c r="L305" s="111" t="s">
        <v>392</v>
      </c>
      <c r="M305" s="111"/>
    </row>
    <row r="306" spans="1:13" ht="51.75" hidden="1" x14ac:dyDescent="0.25">
      <c r="A306" s="47" t="s">
        <v>389</v>
      </c>
      <c r="B306" s="47" t="s">
        <v>404</v>
      </c>
      <c r="C306" s="584">
        <v>696795</v>
      </c>
      <c r="D306" s="48">
        <v>32289.11</v>
      </c>
      <c r="E306" s="47">
        <v>696795</v>
      </c>
      <c r="F306" s="52" t="s">
        <v>405</v>
      </c>
      <c r="G306" s="49">
        <v>41943</v>
      </c>
      <c r="H306" s="49">
        <v>41961</v>
      </c>
      <c r="I306" s="49">
        <v>41963</v>
      </c>
      <c r="J306" s="49">
        <v>41963</v>
      </c>
      <c r="K306" s="584">
        <f t="shared" si="4"/>
        <v>2014</v>
      </c>
      <c r="L306" s="111" t="s">
        <v>392</v>
      </c>
      <c r="M306" s="111"/>
    </row>
    <row r="307" spans="1:13" hidden="1" x14ac:dyDescent="0.25">
      <c r="A307" s="47" t="s">
        <v>389</v>
      </c>
      <c r="B307" s="47" t="s">
        <v>406</v>
      </c>
      <c r="C307" s="584">
        <v>998613</v>
      </c>
      <c r="D307" s="48">
        <v>4589</v>
      </c>
      <c r="E307" s="47">
        <v>998613</v>
      </c>
      <c r="F307" s="52">
        <v>1002458839</v>
      </c>
      <c r="G307" s="49">
        <v>41943</v>
      </c>
      <c r="H307" s="49">
        <v>41961</v>
      </c>
      <c r="I307" s="49">
        <v>41963</v>
      </c>
      <c r="J307" s="49">
        <v>41969</v>
      </c>
      <c r="K307" s="584">
        <f t="shared" si="4"/>
        <v>2014</v>
      </c>
      <c r="L307" s="111" t="s">
        <v>7</v>
      </c>
      <c r="M307" s="111"/>
    </row>
    <row r="308" spans="1:13" hidden="1" x14ac:dyDescent="0.25">
      <c r="A308" s="47" t="s">
        <v>389</v>
      </c>
      <c r="B308" s="47" t="s">
        <v>407</v>
      </c>
      <c r="C308" s="584">
        <v>998613</v>
      </c>
      <c r="D308" s="48">
        <v>4589</v>
      </c>
      <c r="E308" s="47">
        <v>998613</v>
      </c>
      <c r="F308" s="52">
        <v>1002460967</v>
      </c>
      <c r="G308" s="49">
        <v>41967</v>
      </c>
      <c r="H308" s="49" t="s">
        <v>130</v>
      </c>
      <c r="I308" s="49">
        <v>41969</v>
      </c>
      <c r="J308" s="49">
        <v>41970</v>
      </c>
      <c r="K308" s="584">
        <f t="shared" si="4"/>
        <v>2014</v>
      </c>
      <c r="L308" s="111" t="s">
        <v>7</v>
      </c>
      <c r="M308" s="111"/>
    </row>
    <row r="309" spans="1:13" hidden="1" x14ac:dyDescent="0.25">
      <c r="A309" s="47" t="s">
        <v>389</v>
      </c>
      <c r="B309" s="47" t="s">
        <v>408</v>
      </c>
      <c r="C309" s="584">
        <v>696795</v>
      </c>
      <c r="D309" s="48">
        <v>32289.11</v>
      </c>
      <c r="E309" s="47">
        <v>696795</v>
      </c>
      <c r="F309" s="52">
        <v>1002493402</v>
      </c>
      <c r="G309" s="49">
        <v>41973</v>
      </c>
      <c r="H309" s="49">
        <v>41991</v>
      </c>
      <c r="I309" s="49">
        <v>42009</v>
      </c>
      <c r="J309" s="49">
        <v>42010</v>
      </c>
      <c r="K309" s="584">
        <f t="shared" si="4"/>
        <v>2015</v>
      </c>
      <c r="L309" s="111" t="s">
        <v>392</v>
      </c>
      <c r="M309" s="111"/>
    </row>
    <row r="310" spans="1:13" hidden="1" x14ac:dyDescent="0.25">
      <c r="A310" s="47" t="s">
        <v>389</v>
      </c>
      <c r="B310" s="47" t="s">
        <v>409</v>
      </c>
      <c r="C310" s="584">
        <v>998613</v>
      </c>
      <c r="D310" s="48">
        <v>4589</v>
      </c>
      <c r="E310" s="47">
        <v>998613</v>
      </c>
      <c r="F310" s="52">
        <v>1002493397</v>
      </c>
      <c r="G310" s="49">
        <v>41973</v>
      </c>
      <c r="H310" s="49">
        <v>41991</v>
      </c>
      <c r="I310" s="49">
        <v>42009</v>
      </c>
      <c r="J310" s="49">
        <v>42010</v>
      </c>
      <c r="K310" s="584">
        <f t="shared" si="4"/>
        <v>2015</v>
      </c>
      <c r="L310" s="111" t="s">
        <v>7</v>
      </c>
      <c r="M310" s="111"/>
    </row>
    <row r="311" spans="1:13" hidden="1" x14ac:dyDescent="0.25">
      <c r="A311" s="47" t="s">
        <v>389</v>
      </c>
      <c r="B311" s="47" t="s">
        <v>410</v>
      </c>
      <c r="C311" s="584">
        <v>998613</v>
      </c>
      <c r="D311" s="48">
        <v>4589</v>
      </c>
      <c r="E311" s="47">
        <v>998613</v>
      </c>
      <c r="F311" s="52">
        <v>1002509487</v>
      </c>
      <c r="G311" s="49">
        <v>42004</v>
      </c>
      <c r="H311" s="49">
        <v>42017</v>
      </c>
      <c r="I311" s="49">
        <v>42024</v>
      </c>
      <c r="J311" s="49">
        <v>42024</v>
      </c>
      <c r="K311" s="584">
        <f t="shared" si="4"/>
        <v>2015</v>
      </c>
      <c r="L311" s="111" t="s">
        <v>7</v>
      </c>
      <c r="M311" s="111"/>
    </row>
    <row r="312" spans="1:13" ht="26.25" hidden="1" x14ac:dyDescent="0.25">
      <c r="A312" s="47" t="s">
        <v>389</v>
      </c>
      <c r="B312" s="47" t="s">
        <v>411</v>
      </c>
      <c r="C312" s="584">
        <v>696795</v>
      </c>
      <c r="D312" s="48">
        <v>32289.11</v>
      </c>
      <c r="E312" s="47">
        <v>696795</v>
      </c>
      <c r="F312" s="52" t="s">
        <v>412</v>
      </c>
      <c r="G312" s="49">
        <v>42004</v>
      </c>
      <c r="H312" s="49">
        <v>42017</v>
      </c>
      <c r="I312" s="49">
        <v>42024</v>
      </c>
      <c r="J312" s="49">
        <v>42024</v>
      </c>
      <c r="K312" s="584">
        <f t="shared" si="4"/>
        <v>2015</v>
      </c>
      <c r="L312" s="111" t="s">
        <v>392</v>
      </c>
      <c r="M312" s="111"/>
    </row>
    <row r="313" spans="1:13" hidden="1" x14ac:dyDescent="0.25">
      <c r="A313" s="47" t="s">
        <v>389</v>
      </c>
      <c r="B313" s="47" t="s">
        <v>413</v>
      </c>
      <c r="C313" s="584">
        <v>998613</v>
      </c>
      <c r="D313" s="48">
        <v>4589</v>
      </c>
      <c r="E313" s="47">
        <v>998613</v>
      </c>
      <c r="F313" s="52">
        <v>1002553128</v>
      </c>
      <c r="G313" s="49">
        <v>42035</v>
      </c>
      <c r="H313" s="49">
        <v>42053</v>
      </c>
      <c r="I313" s="49">
        <v>42061</v>
      </c>
      <c r="J313" s="49">
        <v>42066</v>
      </c>
      <c r="K313" s="584">
        <f t="shared" si="4"/>
        <v>2015</v>
      </c>
      <c r="L313" s="111" t="s">
        <v>7</v>
      </c>
      <c r="M313" s="111"/>
    </row>
    <row r="314" spans="1:13" ht="25.5" hidden="1" x14ac:dyDescent="0.25">
      <c r="A314" s="168" t="s">
        <v>389</v>
      </c>
      <c r="B314" s="168" t="s">
        <v>414</v>
      </c>
      <c r="C314" s="584">
        <v>696795</v>
      </c>
      <c r="D314" s="61">
        <v>32289.11</v>
      </c>
      <c r="E314" s="168">
        <v>696795</v>
      </c>
      <c r="F314" s="54" t="s">
        <v>415</v>
      </c>
      <c r="G314" s="43">
        <v>42035</v>
      </c>
      <c r="H314" s="43">
        <v>42053</v>
      </c>
      <c r="I314" s="43">
        <v>42061</v>
      </c>
      <c r="J314" s="43">
        <v>42066</v>
      </c>
      <c r="K314" s="584">
        <f t="shared" si="4"/>
        <v>2015</v>
      </c>
      <c r="L314" s="120" t="s">
        <v>392</v>
      </c>
      <c r="M314" s="120"/>
    </row>
    <row r="315" spans="1:13" ht="25.5" hidden="1" x14ac:dyDescent="0.25">
      <c r="A315" s="168" t="s">
        <v>389</v>
      </c>
      <c r="B315" s="168" t="s">
        <v>416</v>
      </c>
      <c r="C315" s="584">
        <v>696795</v>
      </c>
      <c r="D315" s="61">
        <v>32289.11</v>
      </c>
      <c r="E315" s="168">
        <v>696795</v>
      </c>
      <c r="F315" s="54" t="s">
        <v>417</v>
      </c>
      <c r="G315" s="43">
        <v>42063</v>
      </c>
      <c r="H315" s="43">
        <v>42079</v>
      </c>
      <c r="I315" s="43">
        <v>42088</v>
      </c>
      <c r="J315" s="43">
        <v>42089</v>
      </c>
      <c r="K315" s="584">
        <f t="shared" si="4"/>
        <v>2015</v>
      </c>
      <c r="L315" s="120" t="s">
        <v>392</v>
      </c>
      <c r="M315" s="120"/>
    </row>
    <row r="316" spans="1:13" hidden="1" x14ac:dyDescent="0.25">
      <c r="A316" s="168" t="s">
        <v>389</v>
      </c>
      <c r="B316" s="168" t="s">
        <v>418</v>
      </c>
      <c r="C316" s="584">
        <v>998613</v>
      </c>
      <c r="D316" s="61">
        <v>4589</v>
      </c>
      <c r="E316" s="168">
        <v>998613</v>
      </c>
      <c r="F316" s="54">
        <v>1002577943</v>
      </c>
      <c r="G316" s="43">
        <v>42063</v>
      </c>
      <c r="H316" s="43">
        <v>42079</v>
      </c>
      <c r="I316" s="43">
        <v>42088</v>
      </c>
      <c r="J316" s="43">
        <v>42089</v>
      </c>
      <c r="K316" s="584">
        <f t="shared" si="4"/>
        <v>2015</v>
      </c>
      <c r="L316" s="120" t="s">
        <v>7</v>
      </c>
      <c r="M316" s="120"/>
    </row>
    <row r="317" spans="1:13" hidden="1" x14ac:dyDescent="0.25">
      <c r="A317" s="168" t="s">
        <v>389</v>
      </c>
      <c r="B317" s="168" t="s">
        <v>419</v>
      </c>
      <c r="C317" s="584">
        <v>696795</v>
      </c>
      <c r="D317" s="61">
        <v>30870.6</v>
      </c>
      <c r="E317" s="168">
        <v>696795</v>
      </c>
      <c r="F317" s="54">
        <v>1002609828</v>
      </c>
      <c r="G317" s="43">
        <v>42094</v>
      </c>
      <c r="H317" s="43">
        <v>42110</v>
      </c>
      <c r="I317" s="43">
        <v>42111</v>
      </c>
      <c r="J317" s="43">
        <v>42114</v>
      </c>
      <c r="K317" s="584">
        <f t="shared" si="4"/>
        <v>2015</v>
      </c>
      <c r="L317" s="120" t="s">
        <v>392</v>
      </c>
      <c r="M317" s="120"/>
    </row>
    <row r="318" spans="1:13" hidden="1" x14ac:dyDescent="0.25">
      <c r="A318" s="168" t="s">
        <v>389</v>
      </c>
      <c r="B318" s="168" t="s">
        <v>420</v>
      </c>
      <c r="C318" s="584">
        <v>696795</v>
      </c>
      <c r="D318" s="61">
        <v>4589</v>
      </c>
      <c r="E318" s="168">
        <v>696795</v>
      </c>
      <c r="F318" s="54">
        <v>1002610138</v>
      </c>
      <c r="G318" s="43">
        <v>42094</v>
      </c>
      <c r="H318" s="43">
        <v>42110</v>
      </c>
      <c r="I318" s="43">
        <v>42111</v>
      </c>
      <c r="J318" s="43">
        <v>42114</v>
      </c>
      <c r="K318" s="584">
        <f t="shared" si="4"/>
        <v>2015</v>
      </c>
      <c r="L318" s="120" t="s">
        <v>7</v>
      </c>
      <c r="M318" s="120"/>
    </row>
    <row r="319" spans="1:13" hidden="1" x14ac:dyDescent="0.25">
      <c r="A319" s="168" t="s">
        <v>389</v>
      </c>
      <c r="B319" s="168" t="s">
        <v>421</v>
      </c>
      <c r="C319" s="584">
        <v>696795</v>
      </c>
      <c r="D319" s="61">
        <v>30870.6</v>
      </c>
      <c r="E319" s="168">
        <v>696795</v>
      </c>
      <c r="F319" s="54">
        <v>1002632239</v>
      </c>
      <c r="G319" s="43">
        <v>42124</v>
      </c>
      <c r="H319" s="43">
        <v>42142</v>
      </c>
      <c r="I319" s="43">
        <v>42143</v>
      </c>
      <c r="J319" s="43">
        <v>42145</v>
      </c>
      <c r="K319" s="584">
        <f t="shared" si="4"/>
        <v>2015</v>
      </c>
      <c r="L319" s="120" t="s">
        <v>392</v>
      </c>
      <c r="M319" s="120"/>
    </row>
    <row r="320" spans="1:13" hidden="1" x14ac:dyDescent="0.25">
      <c r="A320" s="168" t="s">
        <v>389</v>
      </c>
      <c r="B320" s="168" t="s">
        <v>422</v>
      </c>
      <c r="C320" s="584">
        <v>998613</v>
      </c>
      <c r="D320" s="61">
        <v>4589</v>
      </c>
      <c r="E320" s="168">
        <v>998613</v>
      </c>
      <c r="F320" s="54">
        <v>1002632264</v>
      </c>
      <c r="G320" s="43">
        <v>42124</v>
      </c>
      <c r="H320" s="43">
        <v>42142</v>
      </c>
      <c r="I320" s="43">
        <v>42143</v>
      </c>
      <c r="J320" s="43">
        <v>42145</v>
      </c>
      <c r="K320" s="584">
        <f t="shared" si="4"/>
        <v>2015</v>
      </c>
      <c r="L320" s="120" t="s">
        <v>7</v>
      </c>
      <c r="M320" s="120"/>
    </row>
    <row r="321" spans="1:14" ht="25.5" hidden="1" x14ac:dyDescent="0.25">
      <c r="A321" s="168" t="s">
        <v>389</v>
      </c>
      <c r="B321" s="168" t="s">
        <v>423</v>
      </c>
      <c r="C321" s="584">
        <v>696795</v>
      </c>
      <c r="D321" s="61">
        <v>30377.200000000001</v>
      </c>
      <c r="E321" s="168">
        <v>696795</v>
      </c>
      <c r="F321" s="54" t="s">
        <v>424</v>
      </c>
      <c r="G321" s="43">
        <v>42155</v>
      </c>
      <c r="H321" s="43" t="s">
        <v>130</v>
      </c>
      <c r="I321" s="43">
        <v>42177</v>
      </c>
      <c r="J321" s="43">
        <v>42178</v>
      </c>
      <c r="K321" s="584">
        <f t="shared" si="4"/>
        <v>2015</v>
      </c>
      <c r="L321" s="120" t="s">
        <v>392</v>
      </c>
      <c r="M321" s="120"/>
    </row>
    <row r="322" spans="1:14" hidden="1" x14ac:dyDescent="0.25">
      <c r="A322" s="168" t="s">
        <v>389</v>
      </c>
      <c r="B322" s="168" t="s">
        <v>425</v>
      </c>
      <c r="C322" s="584">
        <v>998613</v>
      </c>
      <c r="D322" s="61">
        <v>4589</v>
      </c>
      <c r="E322" s="168">
        <v>998613</v>
      </c>
      <c r="F322" s="54">
        <v>1002663768</v>
      </c>
      <c r="G322" s="43">
        <v>42155</v>
      </c>
      <c r="H322" s="43">
        <v>42172</v>
      </c>
      <c r="I322" s="43">
        <v>42177</v>
      </c>
      <c r="J322" s="43">
        <v>42178</v>
      </c>
      <c r="K322" s="584">
        <f t="shared" si="4"/>
        <v>2015</v>
      </c>
      <c r="L322" s="120" t="s">
        <v>7</v>
      </c>
      <c r="M322" s="120"/>
    </row>
    <row r="323" spans="1:14" hidden="1" x14ac:dyDescent="0.25">
      <c r="A323" s="81" t="s">
        <v>389</v>
      </c>
      <c r="B323" s="81" t="s">
        <v>426</v>
      </c>
      <c r="C323" s="584">
        <v>696795</v>
      </c>
      <c r="D323" s="83">
        <v>30377.200000000001</v>
      </c>
      <c r="E323" s="81">
        <v>696795</v>
      </c>
      <c r="F323" s="84">
        <v>1002703080</v>
      </c>
      <c r="G323" s="85">
        <v>42185</v>
      </c>
      <c r="H323" s="85">
        <v>42205</v>
      </c>
      <c r="I323" s="85">
        <v>42209</v>
      </c>
      <c r="J323" s="85">
        <v>42221</v>
      </c>
      <c r="K323" s="584">
        <f t="shared" ref="K323:K386" si="5">YEAR(J323)</f>
        <v>2015</v>
      </c>
      <c r="L323" s="121" t="s">
        <v>392</v>
      </c>
      <c r="M323" s="121"/>
    </row>
    <row r="324" spans="1:14" hidden="1" x14ac:dyDescent="0.25">
      <c r="A324" s="81" t="s">
        <v>389</v>
      </c>
      <c r="B324" s="81" t="s">
        <v>427</v>
      </c>
      <c r="C324" s="584">
        <v>998613</v>
      </c>
      <c r="D324" s="83">
        <v>4589</v>
      </c>
      <c r="E324" s="81">
        <v>998613</v>
      </c>
      <c r="F324" s="84">
        <v>1002703089</v>
      </c>
      <c r="G324" s="85">
        <v>42185</v>
      </c>
      <c r="H324" s="85">
        <v>42205</v>
      </c>
      <c r="I324" s="85">
        <v>42209</v>
      </c>
      <c r="J324" s="85">
        <v>42221</v>
      </c>
      <c r="K324" s="584">
        <f t="shared" si="5"/>
        <v>2015</v>
      </c>
      <c r="L324" s="121" t="s">
        <v>7</v>
      </c>
      <c r="M324" s="121"/>
    </row>
    <row r="325" spans="1:14" hidden="1" x14ac:dyDescent="0.25">
      <c r="A325" s="81" t="s">
        <v>389</v>
      </c>
      <c r="B325" s="81" t="s">
        <v>428</v>
      </c>
      <c r="C325" s="584">
        <v>696795</v>
      </c>
      <c r="D325" s="83">
        <v>30377.200000000001</v>
      </c>
      <c r="E325" s="81">
        <v>696795</v>
      </c>
      <c r="F325" s="84">
        <v>1002738633</v>
      </c>
      <c r="G325" s="85">
        <v>42216</v>
      </c>
      <c r="H325" s="85">
        <v>42243</v>
      </c>
      <c r="I325" s="85">
        <v>42247</v>
      </c>
      <c r="J325" s="85">
        <v>42258</v>
      </c>
      <c r="K325" s="584">
        <f t="shared" si="5"/>
        <v>2015</v>
      </c>
      <c r="L325" s="121" t="s">
        <v>392</v>
      </c>
      <c r="M325" s="121"/>
    </row>
    <row r="326" spans="1:14" hidden="1" x14ac:dyDescent="0.25">
      <c r="A326" s="81" t="s">
        <v>389</v>
      </c>
      <c r="B326" s="81" t="s">
        <v>429</v>
      </c>
      <c r="C326" s="584">
        <v>998613</v>
      </c>
      <c r="D326" s="83">
        <v>4589</v>
      </c>
      <c r="E326" s="81">
        <v>998613</v>
      </c>
      <c r="F326" s="84">
        <v>1002738680</v>
      </c>
      <c r="G326" s="85">
        <v>42216</v>
      </c>
      <c r="H326" s="85">
        <v>42243</v>
      </c>
      <c r="I326" s="85">
        <v>42247</v>
      </c>
      <c r="J326" s="85">
        <v>42258</v>
      </c>
      <c r="K326" s="584">
        <f t="shared" si="5"/>
        <v>2015</v>
      </c>
      <c r="L326" s="121" t="s">
        <v>430</v>
      </c>
      <c r="M326" s="121"/>
    </row>
    <row r="327" spans="1:14" hidden="1" x14ac:dyDescent="0.25">
      <c r="A327" s="81" t="s">
        <v>389</v>
      </c>
      <c r="B327" s="81" t="s">
        <v>431</v>
      </c>
      <c r="C327" s="584">
        <v>696795</v>
      </c>
      <c r="D327" s="83">
        <v>30377.200000000001</v>
      </c>
      <c r="E327" s="81">
        <v>696795</v>
      </c>
      <c r="F327" s="84">
        <v>1002751907</v>
      </c>
      <c r="G327" s="85">
        <v>42247</v>
      </c>
      <c r="H327" s="85">
        <v>42261</v>
      </c>
      <c r="I327" s="85">
        <v>42263</v>
      </c>
      <c r="J327" s="85">
        <v>42272</v>
      </c>
      <c r="K327" s="584">
        <f t="shared" si="5"/>
        <v>2015</v>
      </c>
      <c r="L327" s="121" t="s">
        <v>392</v>
      </c>
      <c r="M327" s="121"/>
    </row>
    <row r="328" spans="1:14" hidden="1" x14ac:dyDescent="0.25">
      <c r="A328" s="81" t="s">
        <v>389</v>
      </c>
      <c r="B328" s="81" t="s">
        <v>432</v>
      </c>
      <c r="C328" s="584">
        <v>998613</v>
      </c>
      <c r="D328" s="83">
        <v>4589</v>
      </c>
      <c r="E328" s="81">
        <v>998613</v>
      </c>
      <c r="F328" s="84">
        <v>1002751981</v>
      </c>
      <c r="G328" s="85">
        <v>42247</v>
      </c>
      <c r="H328" s="85">
        <v>42261</v>
      </c>
      <c r="I328" s="85">
        <v>42263</v>
      </c>
      <c r="J328" s="85">
        <v>42272</v>
      </c>
      <c r="K328" s="584">
        <f t="shared" si="5"/>
        <v>2015</v>
      </c>
      <c r="L328" s="121" t="s">
        <v>7</v>
      </c>
      <c r="M328" s="121"/>
    </row>
    <row r="329" spans="1:14" hidden="1" x14ac:dyDescent="0.25">
      <c r="A329" s="81" t="s">
        <v>389</v>
      </c>
      <c r="B329" s="81" t="s">
        <v>433</v>
      </c>
      <c r="C329" s="584">
        <v>696795</v>
      </c>
      <c r="D329" s="83">
        <v>30377.200000000001</v>
      </c>
      <c r="E329" s="81">
        <v>696795</v>
      </c>
      <c r="F329" s="84">
        <v>1002788654</v>
      </c>
      <c r="G329" s="85">
        <v>42277</v>
      </c>
      <c r="H329" s="85">
        <v>42292</v>
      </c>
      <c r="I329" s="85">
        <v>42293</v>
      </c>
      <c r="J329" s="85">
        <v>42311</v>
      </c>
      <c r="K329" s="584">
        <f t="shared" si="5"/>
        <v>2015</v>
      </c>
      <c r="L329" s="121" t="s">
        <v>392</v>
      </c>
      <c r="M329" s="121"/>
    </row>
    <row r="330" spans="1:14" hidden="1" x14ac:dyDescent="0.25">
      <c r="A330" s="81" t="s">
        <v>389</v>
      </c>
      <c r="B330" s="81" t="s">
        <v>434</v>
      </c>
      <c r="C330" s="584">
        <v>998613</v>
      </c>
      <c r="D330" s="83">
        <v>4606.42</v>
      </c>
      <c r="E330" s="81">
        <v>998613</v>
      </c>
      <c r="F330" s="84">
        <v>1002788664</v>
      </c>
      <c r="G330" s="85">
        <v>42277</v>
      </c>
      <c r="H330" s="85" t="s">
        <v>130</v>
      </c>
      <c r="I330" s="85">
        <v>42293</v>
      </c>
      <c r="J330" s="85">
        <v>42311</v>
      </c>
      <c r="K330" s="584">
        <f t="shared" si="5"/>
        <v>2015</v>
      </c>
      <c r="L330" s="121" t="s">
        <v>7</v>
      </c>
      <c r="M330" s="121"/>
    </row>
    <row r="331" spans="1:14" hidden="1" x14ac:dyDescent="0.25">
      <c r="A331" s="81" t="s">
        <v>389</v>
      </c>
      <c r="B331" s="81" t="s">
        <v>435</v>
      </c>
      <c r="C331" s="584">
        <v>696795</v>
      </c>
      <c r="D331" s="83">
        <v>30377.200000000001</v>
      </c>
      <c r="E331" s="81">
        <v>696795</v>
      </c>
      <c r="F331" s="84">
        <v>1002806207</v>
      </c>
      <c r="G331" s="85">
        <v>42308</v>
      </c>
      <c r="H331" s="85">
        <v>42324</v>
      </c>
      <c r="I331" s="85">
        <v>42325</v>
      </c>
      <c r="J331" s="85">
        <v>42327</v>
      </c>
      <c r="K331" s="584">
        <f t="shared" si="5"/>
        <v>2015</v>
      </c>
      <c r="L331" s="121" t="s">
        <v>392</v>
      </c>
      <c r="M331" s="121"/>
    </row>
    <row r="332" spans="1:14" hidden="1" x14ac:dyDescent="0.25">
      <c r="A332" s="81" t="s">
        <v>389</v>
      </c>
      <c r="B332" s="81" t="s">
        <v>434</v>
      </c>
      <c r="C332" s="584">
        <v>998613</v>
      </c>
      <c r="D332" s="83">
        <v>4606.42</v>
      </c>
      <c r="E332" s="81">
        <v>998613</v>
      </c>
      <c r="F332" s="84">
        <v>1002806213</v>
      </c>
      <c r="G332" s="85">
        <v>42308</v>
      </c>
      <c r="H332" s="85" t="s">
        <v>130</v>
      </c>
      <c r="I332" s="85">
        <v>42325</v>
      </c>
      <c r="J332" s="85">
        <v>42327</v>
      </c>
      <c r="K332" s="584">
        <f t="shared" si="5"/>
        <v>2015</v>
      </c>
      <c r="L332" s="121" t="s">
        <v>7</v>
      </c>
      <c r="M332" s="121"/>
      <c r="N332" s="86"/>
    </row>
    <row r="333" spans="1:14" hidden="1" x14ac:dyDescent="0.25">
      <c r="A333" s="81" t="s">
        <v>389</v>
      </c>
      <c r="B333" s="81" t="s">
        <v>436</v>
      </c>
      <c r="C333" s="584">
        <v>998613</v>
      </c>
      <c r="D333" s="83">
        <v>4623.8500000000004</v>
      </c>
      <c r="E333" s="81">
        <v>998613</v>
      </c>
      <c r="F333" s="84">
        <v>1002806213</v>
      </c>
      <c r="G333" s="85">
        <v>42308</v>
      </c>
      <c r="H333" s="85" t="s">
        <v>130</v>
      </c>
      <c r="I333" s="85">
        <v>42325</v>
      </c>
      <c r="J333" s="85">
        <v>42327</v>
      </c>
      <c r="K333" s="584">
        <f t="shared" si="5"/>
        <v>2015</v>
      </c>
      <c r="L333" s="121" t="s">
        <v>7</v>
      </c>
      <c r="M333" s="121"/>
      <c r="N333" s="86"/>
    </row>
    <row r="334" spans="1:14" hidden="1" x14ac:dyDescent="0.25">
      <c r="A334" s="81" t="s">
        <v>389</v>
      </c>
      <c r="B334" s="81" t="s">
        <v>437</v>
      </c>
      <c r="C334" s="584">
        <v>998613</v>
      </c>
      <c r="D334" s="83">
        <v>4623.8500000000004</v>
      </c>
      <c r="E334" s="81">
        <v>998613</v>
      </c>
      <c r="F334" s="84">
        <v>1002844993</v>
      </c>
      <c r="G334" s="85">
        <v>42338</v>
      </c>
      <c r="H334" s="85">
        <v>42354</v>
      </c>
      <c r="I334" s="85">
        <v>42355</v>
      </c>
      <c r="J334" s="85">
        <v>42377</v>
      </c>
      <c r="K334" s="584">
        <f t="shared" si="5"/>
        <v>2016</v>
      </c>
      <c r="L334" s="121" t="s">
        <v>7</v>
      </c>
      <c r="M334" s="121"/>
      <c r="N334" s="86"/>
    </row>
    <row r="335" spans="1:14" ht="76.5" hidden="1" x14ac:dyDescent="0.25">
      <c r="A335" s="81" t="s">
        <v>389</v>
      </c>
      <c r="B335" s="81" t="s">
        <v>438</v>
      </c>
      <c r="C335" s="584">
        <v>696795</v>
      </c>
      <c r="D335" s="83">
        <v>30377.200000000001</v>
      </c>
      <c r="E335" s="81">
        <v>696795</v>
      </c>
      <c r="F335" s="84" t="s">
        <v>439</v>
      </c>
      <c r="G335" s="85">
        <v>42338</v>
      </c>
      <c r="H335" s="85">
        <v>42354</v>
      </c>
      <c r="I335" s="85">
        <v>42355</v>
      </c>
      <c r="J335" s="85">
        <v>42377</v>
      </c>
      <c r="K335" s="584">
        <f t="shared" si="5"/>
        <v>2016</v>
      </c>
      <c r="L335" s="121" t="s">
        <v>392</v>
      </c>
      <c r="M335" s="121"/>
      <c r="N335" s="86"/>
    </row>
    <row r="336" spans="1:14" hidden="1" x14ac:dyDescent="0.25">
      <c r="A336" s="265" t="s">
        <v>389</v>
      </c>
      <c r="B336" s="265" t="s">
        <v>440</v>
      </c>
      <c r="C336" s="584">
        <v>696795</v>
      </c>
      <c r="D336" s="266">
        <v>32289.11</v>
      </c>
      <c r="E336" s="265">
        <v>696795</v>
      </c>
      <c r="F336" s="267">
        <v>1002942326</v>
      </c>
      <c r="G336" s="268">
        <v>42369</v>
      </c>
      <c r="H336" s="268">
        <v>42022</v>
      </c>
      <c r="I336" s="268">
        <v>42500</v>
      </c>
      <c r="J336" s="268">
        <v>42501</v>
      </c>
      <c r="K336" s="584">
        <f t="shared" si="5"/>
        <v>2016</v>
      </c>
      <c r="L336" s="269" t="s">
        <v>441</v>
      </c>
      <c r="M336" s="269"/>
      <c r="N336" s="306"/>
    </row>
    <row r="337" spans="1:14" ht="25.5" hidden="1" x14ac:dyDescent="0.25">
      <c r="A337" s="81" t="s">
        <v>389</v>
      </c>
      <c r="B337" s="81" t="s">
        <v>442</v>
      </c>
      <c r="C337" s="584">
        <v>696795</v>
      </c>
      <c r="D337" s="83">
        <v>30377.200000000001</v>
      </c>
      <c r="E337" s="81">
        <v>696795</v>
      </c>
      <c r="F337" s="84" t="s">
        <v>443</v>
      </c>
      <c r="G337" s="85">
        <v>42400</v>
      </c>
      <c r="H337" s="85" t="s">
        <v>130</v>
      </c>
      <c r="I337" s="85">
        <v>42429</v>
      </c>
      <c r="J337" s="85">
        <v>42431</v>
      </c>
      <c r="K337" s="584">
        <f t="shared" si="5"/>
        <v>2016</v>
      </c>
      <c r="L337" s="121" t="s">
        <v>392</v>
      </c>
      <c r="M337" s="121"/>
      <c r="N337" s="86"/>
    </row>
    <row r="338" spans="1:14" ht="25.5" hidden="1" x14ac:dyDescent="0.25">
      <c r="A338" s="81" t="s">
        <v>389</v>
      </c>
      <c r="B338" s="81" t="s">
        <v>444</v>
      </c>
      <c r="C338" s="584">
        <v>696795</v>
      </c>
      <c r="D338" s="83">
        <v>30377.200000000001</v>
      </c>
      <c r="E338" s="81">
        <v>696795</v>
      </c>
      <c r="F338" s="84" t="s">
        <v>445</v>
      </c>
      <c r="G338" s="85">
        <v>42429</v>
      </c>
      <c r="H338" s="85">
        <v>42444</v>
      </c>
      <c r="I338" s="85">
        <v>42445</v>
      </c>
      <c r="J338" s="85">
        <v>42445</v>
      </c>
      <c r="K338" s="584">
        <f t="shared" si="5"/>
        <v>2016</v>
      </c>
      <c r="L338" s="164" t="s">
        <v>446</v>
      </c>
      <c r="M338" s="284"/>
      <c r="N338" s="165"/>
    </row>
    <row r="339" spans="1:14" ht="25.5" hidden="1" x14ac:dyDescent="0.25">
      <c r="A339" s="81" t="s">
        <v>389</v>
      </c>
      <c r="B339" s="81" t="s">
        <v>447</v>
      </c>
      <c r="C339" s="584">
        <v>696795</v>
      </c>
      <c r="D339" s="83">
        <v>30377.200000000001</v>
      </c>
      <c r="E339" s="81">
        <v>696795</v>
      </c>
      <c r="F339" s="84" t="s">
        <v>448</v>
      </c>
      <c r="G339" s="85">
        <v>42460</v>
      </c>
      <c r="H339" s="85">
        <v>42478</v>
      </c>
      <c r="I339" s="85">
        <v>42480</v>
      </c>
      <c r="J339" s="85">
        <v>42480</v>
      </c>
      <c r="K339" s="584">
        <f t="shared" si="5"/>
        <v>2016</v>
      </c>
      <c r="L339" s="164" t="s">
        <v>449</v>
      </c>
      <c r="M339" s="164"/>
      <c r="N339" s="165"/>
    </row>
    <row r="340" spans="1:14" hidden="1" x14ac:dyDescent="0.25">
      <c r="A340" s="81" t="s">
        <v>389</v>
      </c>
      <c r="B340" s="81" t="s">
        <v>450</v>
      </c>
      <c r="C340" s="584">
        <v>998613</v>
      </c>
      <c r="D340" s="83">
        <v>4623.8500000000004</v>
      </c>
      <c r="E340" s="81">
        <v>998613</v>
      </c>
      <c r="F340" s="84">
        <v>1002942289</v>
      </c>
      <c r="G340" s="85">
        <v>42735</v>
      </c>
      <c r="H340" s="85">
        <v>42387</v>
      </c>
      <c r="I340" s="85">
        <v>42500</v>
      </c>
      <c r="J340" s="85">
        <v>42501</v>
      </c>
      <c r="K340" s="584">
        <f t="shared" si="5"/>
        <v>2016</v>
      </c>
      <c r="L340" s="164" t="s">
        <v>7</v>
      </c>
      <c r="M340" s="164"/>
      <c r="N340" s="306"/>
    </row>
    <row r="341" spans="1:14" hidden="1" x14ac:dyDescent="0.25">
      <c r="A341" s="81" t="s">
        <v>389</v>
      </c>
      <c r="B341" s="81" t="s">
        <v>451</v>
      </c>
      <c r="C341" s="584">
        <v>696795</v>
      </c>
      <c r="D341" s="83">
        <v>30556.04</v>
      </c>
      <c r="E341" s="81">
        <v>696795</v>
      </c>
      <c r="F341" s="84">
        <v>1002953100</v>
      </c>
      <c r="G341" s="85">
        <v>42490</v>
      </c>
      <c r="H341" s="85">
        <v>42513</v>
      </c>
      <c r="I341" s="85">
        <v>42514</v>
      </c>
      <c r="J341" s="85">
        <v>42514</v>
      </c>
      <c r="K341" s="584">
        <f t="shared" si="5"/>
        <v>2016</v>
      </c>
      <c r="L341" s="164" t="s">
        <v>392</v>
      </c>
      <c r="M341" s="164"/>
      <c r="N341" s="306"/>
    </row>
    <row r="342" spans="1:14" ht="25.5" hidden="1" x14ac:dyDescent="0.25">
      <c r="A342" s="81" t="s">
        <v>389</v>
      </c>
      <c r="B342" s="81" t="s">
        <v>452</v>
      </c>
      <c r="C342" s="584">
        <v>696795</v>
      </c>
      <c r="D342" s="83">
        <v>28322.98</v>
      </c>
      <c r="E342" s="81">
        <v>696795</v>
      </c>
      <c r="F342" s="84" t="s">
        <v>453</v>
      </c>
      <c r="G342" s="85">
        <v>42521</v>
      </c>
      <c r="H342" s="85">
        <v>42541</v>
      </c>
      <c r="I342" s="85">
        <v>42542</v>
      </c>
      <c r="J342" s="85">
        <v>42543</v>
      </c>
      <c r="K342" s="584">
        <f t="shared" si="5"/>
        <v>2016</v>
      </c>
      <c r="L342" s="164"/>
      <c r="M342" s="164"/>
      <c r="N342" s="86"/>
    </row>
    <row r="343" spans="1:14" ht="25.5" hidden="1" x14ac:dyDescent="0.25">
      <c r="A343" s="81" t="s">
        <v>389</v>
      </c>
      <c r="B343" s="81" t="s">
        <v>454</v>
      </c>
      <c r="C343" s="584">
        <v>696795</v>
      </c>
      <c r="D343" s="83">
        <v>28322.98</v>
      </c>
      <c r="E343" s="81">
        <v>696795</v>
      </c>
      <c r="F343" s="84" t="s">
        <v>455</v>
      </c>
      <c r="G343" s="85">
        <v>42551</v>
      </c>
      <c r="H343" s="85">
        <v>42562</v>
      </c>
      <c r="I343" s="85">
        <v>42570</v>
      </c>
      <c r="J343" s="85">
        <v>42572</v>
      </c>
      <c r="K343" s="584">
        <f t="shared" si="5"/>
        <v>2016</v>
      </c>
      <c r="L343" s="164"/>
      <c r="M343" s="164"/>
      <c r="N343" s="86"/>
    </row>
    <row r="344" spans="1:14" hidden="1" x14ac:dyDescent="0.25">
      <c r="A344" s="81" t="s">
        <v>389</v>
      </c>
      <c r="B344" s="81" t="s">
        <v>456</v>
      </c>
      <c r="C344" s="584">
        <v>696795</v>
      </c>
      <c r="D344" s="83">
        <v>28287.98</v>
      </c>
      <c r="E344" s="81">
        <v>696795</v>
      </c>
      <c r="F344" s="84">
        <v>1003022230</v>
      </c>
      <c r="G344" s="85">
        <v>42582</v>
      </c>
      <c r="H344" s="85">
        <v>42601</v>
      </c>
      <c r="I344" s="85">
        <v>42612</v>
      </c>
      <c r="J344" s="85">
        <v>42618</v>
      </c>
      <c r="K344" s="584">
        <f t="shared" si="5"/>
        <v>2016</v>
      </c>
      <c r="L344" s="164"/>
      <c r="M344" s="164"/>
      <c r="N344" s="86"/>
    </row>
    <row r="345" spans="1:14" hidden="1" x14ac:dyDescent="0.25">
      <c r="A345" s="81" t="s">
        <v>389</v>
      </c>
      <c r="B345" s="81" t="s">
        <v>457</v>
      </c>
      <c r="C345" s="584">
        <v>696795</v>
      </c>
      <c r="D345" s="83">
        <v>28322.98</v>
      </c>
      <c r="E345" s="81">
        <v>696795</v>
      </c>
      <c r="F345" s="84">
        <v>1003034041</v>
      </c>
      <c r="G345" s="85">
        <v>42613</v>
      </c>
      <c r="H345" s="85">
        <v>42632</v>
      </c>
      <c r="I345" s="85">
        <v>42633</v>
      </c>
      <c r="J345" s="85">
        <v>42634</v>
      </c>
      <c r="K345" s="584">
        <f t="shared" si="5"/>
        <v>2016</v>
      </c>
      <c r="L345" s="164"/>
      <c r="M345" s="164"/>
      <c r="N345" s="86"/>
    </row>
    <row r="346" spans="1:14" ht="76.5" hidden="1" x14ac:dyDescent="0.25">
      <c r="A346" s="81" t="s">
        <v>389</v>
      </c>
      <c r="B346" s="81" t="s">
        <v>458</v>
      </c>
      <c r="C346" s="584">
        <v>696795</v>
      </c>
      <c r="D346" s="83">
        <v>28322.98</v>
      </c>
      <c r="E346" s="81">
        <v>696795</v>
      </c>
      <c r="F346" s="84" t="s">
        <v>459</v>
      </c>
      <c r="G346" s="85">
        <v>42643</v>
      </c>
      <c r="H346" s="85">
        <v>42663</v>
      </c>
      <c r="I346" s="85">
        <v>42664</v>
      </c>
      <c r="J346" s="85">
        <v>42667</v>
      </c>
      <c r="K346" s="584">
        <f t="shared" si="5"/>
        <v>2016</v>
      </c>
      <c r="L346" s="164"/>
      <c r="M346" s="164"/>
      <c r="N346" s="86"/>
    </row>
    <row r="347" spans="1:14" ht="38.25" hidden="1" x14ac:dyDescent="0.25">
      <c r="A347" s="81" t="s">
        <v>389</v>
      </c>
      <c r="B347" s="81" t="s">
        <v>460</v>
      </c>
      <c r="C347" s="584">
        <v>696795</v>
      </c>
      <c r="D347" s="83">
        <v>28322.98</v>
      </c>
      <c r="E347" s="81">
        <v>696795</v>
      </c>
      <c r="F347" s="84" t="s">
        <v>461</v>
      </c>
      <c r="G347" s="85">
        <v>42674</v>
      </c>
      <c r="H347" s="85">
        <v>42697</v>
      </c>
      <c r="I347" s="85">
        <v>42702</v>
      </c>
      <c r="J347" s="85">
        <v>42704</v>
      </c>
      <c r="K347" s="584">
        <f t="shared" si="5"/>
        <v>2016</v>
      </c>
      <c r="L347" s="164"/>
      <c r="M347" s="164"/>
      <c r="N347" s="86"/>
    </row>
    <row r="348" spans="1:14" ht="25.5" hidden="1" x14ac:dyDescent="0.25">
      <c r="A348" s="167" t="s">
        <v>389</v>
      </c>
      <c r="B348" s="167" t="s">
        <v>462</v>
      </c>
      <c r="C348" s="584">
        <v>696795</v>
      </c>
      <c r="D348" s="173">
        <v>28322.98</v>
      </c>
      <c r="E348" s="167">
        <v>696795</v>
      </c>
      <c r="F348" s="175" t="s">
        <v>463</v>
      </c>
      <c r="G348" s="169" t="s">
        <v>464</v>
      </c>
      <c r="H348" s="169">
        <v>42721</v>
      </c>
      <c r="I348" s="169">
        <v>42745</v>
      </c>
      <c r="J348" s="169">
        <v>42746</v>
      </c>
      <c r="K348" s="584">
        <f t="shared" si="5"/>
        <v>2017</v>
      </c>
      <c r="L348" s="164" t="s">
        <v>392</v>
      </c>
      <c r="M348" s="199"/>
      <c r="N348" s="76"/>
    </row>
    <row r="349" spans="1:14" ht="25.5" hidden="1" x14ac:dyDescent="0.25">
      <c r="A349" s="167" t="s">
        <v>389</v>
      </c>
      <c r="B349" s="167" t="s">
        <v>465</v>
      </c>
      <c r="C349" s="584">
        <v>696795</v>
      </c>
      <c r="D349" s="173">
        <v>28322.98</v>
      </c>
      <c r="E349" s="167">
        <v>696795</v>
      </c>
      <c r="F349" s="175" t="s">
        <v>466</v>
      </c>
      <c r="G349" s="169" t="s">
        <v>464</v>
      </c>
      <c r="H349" s="169">
        <v>42721</v>
      </c>
      <c r="I349" s="169">
        <v>42745</v>
      </c>
      <c r="J349" s="169">
        <v>42746</v>
      </c>
      <c r="K349" s="584">
        <f t="shared" si="5"/>
        <v>2017</v>
      </c>
      <c r="L349" s="164" t="s">
        <v>392</v>
      </c>
      <c r="M349" s="199"/>
      <c r="N349" s="76"/>
    </row>
    <row r="350" spans="1:14" ht="25.5" hidden="1" x14ac:dyDescent="0.25">
      <c r="A350" s="167" t="s">
        <v>389</v>
      </c>
      <c r="B350" s="167" t="s">
        <v>467</v>
      </c>
      <c r="C350" s="584">
        <v>696795</v>
      </c>
      <c r="D350" s="173">
        <v>28322.98</v>
      </c>
      <c r="E350" s="167">
        <v>696795</v>
      </c>
      <c r="F350" s="175" t="s">
        <v>468</v>
      </c>
      <c r="G350" s="169">
        <v>42766</v>
      </c>
      <c r="H350" s="169">
        <v>42787</v>
      </c>
      <c r="I350" s="169">
        <v>42794</v>
      </c>
      <c r="J350" s="169">
        <v>42801</v>
      </c>
      <c r="K350" s="584">
        <f t="shared" si="5"/>
        <v>2017</v>
      </c>
      <c r="L350" s="164" t="s">
        <v>392</v>
      </c>
      <c r="M350" s="199"/>
      <c r="N350" s="76"/>
    </row>
    <row r="351" spans="1:14" ht="25.5" hidden="1" x14ac:dyDescent="0.25">
      <c r="A351" s="167" t="s">
        <v>389</v>
      </c>
      <c r="B351" s="167" t="s">
        <v>469</v>
      </c>
      <c r="C351" s="584">
        <v>696795</v>
      </c>
      <c r="D351" s="173">
        <v>28322.98</v>
      </c>
      <c r="E351" s="167">
        <v>696795</v>
      </c>
      <c r="F351" s="175" t="s">
        <v>470</v>
      </c>
      <c r="G351" s="169">
        <v>42794</v>
      </c>
      <c r="H351" s="169">
        <v>42814</v>
      </c>
      <c r="I351" s="169">
        <v>42817</v>
      </c>
      <c r="J351" s="169">
        <v>42894</v>
      </c>
      <c r="K351" s="584">
        <f t="shared" si="5"/>
        <v>2017</v>
      </c>
      <c r="L351" s="164"/>
      <c r="M351" s="199"/>
      <c r="N351" s="76"/>
    </row>
    <row r="352" spans="1:14" hidden="1" x14ac:dyDescent="0.25">
      <c r="A352" s="326" t="s">
        <v>389</v>
      </c>
      <c r="B352" s="326" t="s">
        <v>471</v>
      </c>
      <c r="C352" s="584">
        <v>696795</v>
      </c>
      <c r="D352" s="278">
        <v>28322.98</v>
      </c>
      <c r="E352" s="326">
        <v>696795</v>
      </c>
      <c r="F352" s="330">
        <v>1003204962</v>
      </c>
      <c r="G352" s="331">
        <v>42825</v>
      </c>
      <c r="H352" s="331">
        <v>42864</v>
      </c>
      <c r="I352" s="331">
        <v>42870</v>
      </c>
      <c r="J352" s="331">
        <v>42894</v>
      </c>
      <c r="K352" s="584">
        <f t="shared" si="5"/>
        <v>2017</v>
      </c>
      <c r="L352" s="164"/>
      <c r="M352" s="199"/>
      <c r="N352" s="76"/>
    </row>
    <row r="353" spans="1:14" ht="15.75" hidden="1" thickTop="1" x14ac:dyDescent="0.25">
      <c r="A353" s="317" t="s">
        <v>472</v>
      </c>
      <c r="B353" s="317">
        <v>20140217</v>
      </c>
      <c r="C353" s="584">
        <v>888063</v>
      </c>
      <c r="D353" s="318">
        <v>1700</v>
      </c>
      <c r="E353" s="317">
        <v>888063</v>
      </c>
      <c r="F353" s="325">
        <v>1002297097</v>
      </c>
      <c r="G353" s="321">
        <v>41685</v>
      </c>
      <c r="H353" s="321">
        <v>41690</v>
      </c>
      <c r="I353" s="321">
        <v>41702</v>
      </c>
      <c r="J353" s="321">
        <v>41815</v>
      </c>
      <c r="K353" s="584">
        <f t="shared" si="5"/>
        <v>2014</v>
      </c>
      <c r="L353" s="111" t="s">
        <v>392</v>
      </c>
      <c r="M353" s="111"/>
      <c r="N353" s="45"/>
    </row>
    <row r="354" spans="1:14" hidden="1" x14ac:dyDescent="0.25">
      <c r="A354" s="62" t="s">
        <v>472</v>
      </c>
      <c r="B354" s="62">
        <v>20140729</v>
      </c>
      <c r="C354" s="584">
        <v>888063</v>
      </c>
      <c r="D354" s="63">
        <v>2325</v>
      </c>
      <c r="E354" s="62">
        <v>888063</v>
      </c>
      <c r="F354" s="226">
        <v>1002359210</v>
      </c>
      <c r="G354" s="64">
        <v>41849</v>
      </c>
      <c r="H354" s="64">
        <v>41852</v>
      </c>
      <c r="I354" s="64">
        <v>41872</v>
      </c>
      <c r="J354" s="64">
        <v>41878</v>
      </c>
      <c r="K354" s="584">
        <f t="shared" si="5"/>
        <v>2014</v>
      </c>
      <c r="L354" s="111" t="s">
        <v>392</v>
      </c>
      <c r="M354" s="111"/>
      <c r="N354" s="45"/>
    </row>
    <row r="355" spans="1:14" hidden="1" x14ac:dyDescent="0.25">
      <c r="A355" s="62" t="s">
        <v>472</v>
      </c>
      <c r="B355" s="62" t="s">
        <v>473</v>
      </c>
      <c r="C355" s="584">
        <v>888063</v>
      </c>
      <c r="D355" s="63">
        <v>2755</v>
      </c>
      <c r="E355" s="62">
        <v>888063</v>
      </c>
      <c r="F355" s="226">
        <v>1002417621</v>
      </c>
      <c r="G355" s="64">
        <v>41920</v>
      </c>
      <c r="H355" s="64">
        <v>41925</v>
      </c>
      <c r="I355" s="64">
        <v>41934</v>
      </c>
      <c r="J355" s="64">
        <v>41934</v>
      </c>
      <c r="K355" s="584">
        <f t="shared" si="5"/>
        <v>2014</v>
      </c>
      <c r="L355" s="111" t="s">
        <v>9</v>
      </c>
      <c r="M355" s="111"/>
      <c r="N355" s="45"/>
    </row>
    <row r="356" spans="1:14" hidden="1" x14ac:dyDescent="0.25">
      <c r="A356" s="62" t="s">
        <v>472</v>
      </c>
      <c r="B356" s="62" t="s">
        <v>474</v>
      </c>
      <c r="C356" s="584">
        <v>888063</v>
      </c>
      <c r="D356" s="63">
        <v>8585</v>
      </c>
      <c r="E356" s="62">
        <v>888063</v>
      </c>
      <c r="F356" s="226">
        <v>1002417618</v>
      </c>
      <c r="G356" s="64">
        <v>41920</v>
      </c>
      <c r="H356" s="64">
        <v>41925</v>
      </c>
      <c r="I356" s="64">
        <v>41934</v>
      </c>
      <c r="J356" s="64">
        <v>41934</v>
      </c>
      <c r="K356" s="584">
        <f t="shared" si="5"/>
        <v>2014</v>
      </c>
      <c r="L356" s="111" t="s">
        <v>9</v>
      </c>
      <c r="M356" s="111"/>
      <c r="N356" s="45"/>
    </row>
    <row r="357" spans="1:14" hidden="1" x14ac:dyDescent="0.25">
      <c r="A357" s="200" t="s">
        <v>472</v>
      </c>
      <c r="B357" s="200">
        <v>20150426</v>
      </c>
      <c r="C357" s="584">
        <v>1008247</v>
      </c>
      <c r="D357" s="208">
        <v>2580</v>
      </c>
      <c r="E357" s="200">
        <v>1008247</v>
      </c>
      <c r="F357" s="230">
        <v>1002632275</v>
      </c>
      <c r="G357" s="211">
        <v>42118</v>
      </c>
      <c r="H357" s="211">
        <v>42135</v>
      </c>
      <c r="I357" s="211">
        <v>42143</v>
      </c>
      <c r="J357" s="211">
        <v>42145</v>
      </c>
      <c r="K357" s="584">
        <f t="shared" si="5"/>
        <v>2015</v>
      </c>
      <c r="L357" s="120" t="s">
        <v>9</v>
      </c>
      <c r="M357" s="120"/>
      <c r="N357" s="55"/>
    </row>
    <row r="358" spans="1:14" hidden="1" x14ac:dyDescent="0.25">
      <c r="A358" s="200" t="s">
        <v>472</v>
      </c>
      <c r="B358" s="200">
        <v>20150427</v>
      </c>
      <c r="C358" s="584">
        <v>1008247</v>
      </c>
      <c r="D358" s="208">
        <v>9400</v>
      </c>
      <c r="E358" s="200">
        <v>1008247</v>
      </c>
      <c r="F358" s="230">
        <v>1002632281</v>
      </c>
      <c r="G358" s="211">
        <v>42130</v>
      </c>
      <c r="H358" s="211">
        <v>42142</v>
      </c>
      <c r="I358" s="211">
        <v>42143</v>
      </c>
      <c r="J358" s="211">
        <v>42145</v>
      </c>
      <c r="K358" s="584">
        <f t="shared" si="5"/>
        <v>2015</v>
      </c>
      <c r="L358" s="120" t="s">
        <v>9</v>
      </c>
      <c r="M358" s="120"/>
      <c r="N358" s="55"/>
    </row>
    <row r="359" spans="1:14" hidden="1" x14ac:dyDescent="0.25">
      <c r="A359" s="77" t="s">
        <v>472</v>
      </c>
      <c r="B359" s="77" t="s">
        <v>475</v>
      </c>
      <c r="C359" s="584">
        <v>1008247</v>
      </c>
      <c r="D359" s="213">
        <v>4435</v>
      </c>
      <c r="E359" s="77">
        <v>1008247</v>
      </c>
      <c r="F359" s="233">
        <v>1002789525</v>
      </c>
      <c r="G359" s="78">
        <v>42290</v>
      </c>
      <c r="H359" s="78">
        <v>42292</v>
      </c>
      <c r="I359" s="78">
        <v>42293</v>
      </c>
      <c r="J359" s="78">
        <v>42312</v>
      </c>
      <c r="K359" s="584">
        <f t="shared" si="5"/>
        <v>2015</v>
      </c>
      <c r="L359" s="121" t="s">
        <v>9</v>
      </c>
      <c r="M359" s="121"/>
      <c r="N359" s="86"/>
    </row>
    <row r="360" spans="1:14" hidden="1" x14ac:dyDescent="0.25">
      <c r="A360" s="77" t="s">
        <v>472</v>
      </c>
      <c r="B360" s="77" t="s">
        <v>476</v>
      </c>
      <c r="C360" s="584">
        <v>1008247</v>
      </c>
      <c r="D360" s="213">
        <v>2360</v>
      </c>
      <c r="E360" s="77">
        <v>1008247</v>
      </c>
      <c r="F360" s="233">
        <v>1002789534</v>
      </c>
      <c r="G360" s="78">
        <v>42290</v>
      </c>
      <c r="H360" s="78">
        <v>42292</v>
      </c>
      <c r="I360" s="78">
        <v>42293</v>
      </c>
      <c r="J360" s="78">
        <v>42312</v>
      </c>
      <c r="K360" s="584">
        <f t="shared" si="5"/>
        <v>2015</v>
      </c>
      <c r="L360" s="121" t="s">
        <v>9</v>
      </c>
      <c r="M360" s="121"/>
      <c r="N360" s="86"/>
    </row>
    <row r="361" spans="1:14" hidden="1" x14ac:dyDescent="0.25">
      <c r="A361" s="81" t="s">
        <v>472</v>
      </c>
      <c r="B361" s="81" t="s">
        <v>477</v>
      </c>
      <c r="C361" s="584">
        <v>1101348</v>
      </c>
      <c r="D361" s="83">
        <v>1620</v>
      </c>
      <c r="E361" s="81">
        <v>1101348</v>
      </c>
      <c r="F361" s="84">
        <v>1002966246</v>
      </c>
      <c r="G361" s="85">
        <v>42430</v>
      </c>
      <c r="H361" s="85" t="s">
        <v>130</v>
      </c>
      <c r="I361" s="85">
        <v>42531</v>
      </c>
      <c r="J361" s="85">
        <v>42531</v>
      </c>
      <c r="K361" s="584">
        <f t="shared" si="5"/>
        <v>2016</v>
      </c>
      <c r="L361" s="121" t="s">
        <v>9</v>
      </c>
      <c r="M361" s="121"/>
      <c r="N361" s="86"/>
    </row>
    <row r="362" spans="1:14" hidden="1" x14ac:dyDescent="0.25">
      <c r="A362" s="81" t="s">
        <v>472</v>
      </c>
      <c r="B362" s="81" t="s">
        <v>478</v>
      </c>
      <c r="C362" s="584">
        <v>1101348</v>
      </c>
      <c r="D362" s="83">
        <v>6250</v>
      </c>
      <c r="E362" s="81">
        <v>1101348</v>
      </c>
      <c r="F362" s="84">
        <v>1002965069</v>
      </c>
      <c r="G362" s="85">
        <v>42523</v>
      </c>
      <c r="H362" s="85">
        <v>42528</v>
      </c>
      <c r="I362" s="85">
        <v>42529</v>
      </c>
      <c r="J362" s="85">
        <v>42530</v>
      </c>
      <c r="K362" s="584">
        <f t="shared" si="5"/>
        <v>2016</v>
      </c>
      <c r="L362" s="121" t="s">
        <v>9</v>
      </c>
      <c r="M362" s="121"/>
      <c r="N362" s="86"/>
    </row>
    <row r="363" spans="1:14" hidden="1" x14ac:dyDescent="0.25">
      <c r="A363" s="81" t="s">
        <v>472</v>
      </c>
      <c r="B363" s="81" t="s">
        <v>479</v>
      </c>
      <c r="C363" s="584">
        <v>1101348</v>
      </c>
      <c r="D363" s="83">
        <v>6930</v>
      </c>
      <c r="E363" s="81">
        <v>1101348</v>
      </c>
      <c r="F363" s="84">
        <v>1003029568</v>
      </c>
      <c r="G363" s="85">
        <v>42622</v>
      </c>
      <c r="H363" s="85">
        <v>42625</v>
      </c>
      <c r="I363" s="85">
        <v>42626</v>
      </c>
      <c r="J363" s="85">
        <v>42628</v>
      </c>
      <c r="K363" s="584">
        <f t="shared" si="5"/>
        <v>2016</v>
      </c>
      <c r="L363" s="121" t="s">
        <v>9</v>
      </c>
      <c r="M363" s="121"/>
      <c r="N363" s="86"/>
    </row>
    <row r="364" spans="1:14" hidden="1" x14ac:dyDescent="0.25">
      <c r="A364" s="81" t="s">
        <v>472</v>
      </c>
      <c r="B364" s="81" t="s">
        <v>480</v>
      </c>
      <c r="C364" s="584">
        <v>1101348</v>
      </c>
      <c r="D364" s="83">
        <v>11165</v>
      </c>
      <c r="E364" s="81">
        <v>1101348</v>
      </c>
      <c r="F364" s="84">
        <v>1003029569</v>
      </c>
      <c r="G364" s="85">
        <v>42622</v>
      </c>
      <c r="H364" s="85">
        <v>42625</v>
      </c>
      <c r="I364" s="85">
        <v>42626</v>
      </c>
      <c r="J364" s="85">
        <v>42628</v>
      </c>
      <c r="K364" s="584">
        <f t="shared" si="5"/>
        <v>2016</v>
      </c>
      <c r="L364" s="121" t="s">
        <v>9</v>
      </c>
      <c r="M364" s="121"/>
    </row>
    <row r="365" spans="1:14" hidden="1" x14ac:dyDescent="0.25">
      <c r="A365" s="167" t="s">
        <v>472</v>
      </c>
      <c r="B365" s="167">
        <v>20170314</v>
      </c>
      <c r="C365" s="584">
        <v>1154481</v>
      </c>
      <c r="D365" s="173">
        <v>3560</v>
      </c>
      <c r="E365" s="167">
        <v>1154481</v>
      </c>
      <c r="F365" s="175">
        <v>1003160766</v>
      </c>
      <c r="G365" s="169">
        <v>42808</v>
      </c>
      <c r="H365" s="169">
        <v>42815</v>
      </c>
      <c r="I365" s="169">
        <v>42817</v>
      </c>
      <c r="J365" s="169">
        <v>42825</v>
      </c>
      <c r="K365" s="584">
        <f t="shared" si="5"/>
        <v>2017</v>
      </c>
      <c r="L365" s="308" t="s">
        <v>9</v>
      </c>
      <c r="M365" s="121"/>
    </row>
    <row r="366" spans="1:14" hidden="1" x14ac:dyDescent="0.25">
      <c r="A366" s="167" t="s">
        <v>472</v>
      </c>
      <c r="B366" s="167">
        <v>20170315</v>
      </c>
      <c r="C366" s="584">
        <v>1154481</v>
      </c>
      <c r="D366" s="173">
        <v>2580</v>
      </c>
      <c r="E366" s="167">
        <v>1154481</v>
      </c>
      <c r="F366" s="175">
        <v>1003160779</v>
      </c>
      <c r="G366" s="169">
        <v>42809</v>
      </c>
      <c r="H366" s="169">
        <v>42815</v>
      </c>
      <c r="I366" s="169">
        <v>42817</v>
      </c>
      <c r="J366" s="169">
        <v>42825</v>
      </c>
      <c r="K366" s="584">
        <f t="shared" si="5"/>
        <v>2017</v>
      </c>
      <c r="L366" s="308" t="s">
        <v>9</v>
      </c>
      <c r="M366" s="121"/>
    </row>
    <row r="367" spans="1:14" hidden="1" x14ac:dyDescent="0.25">
      <c r="A367" s="326" t="s">
        <v>472</v>
      </c>
      <c r="B367" s="326" t="s">
        <v>481</v>
      </c>
      <c r="C367" s="584">
        <v>1154481</v>
      </c>
      <c r="D367" s="278">
        <v>2320</v>
      </c>
      <c r="E367" s="326">
        <v>1154481</v>
      </c>
      <c r="F367" s="330">
        <v>1003160786</v>
      </c>
      <c r="G367" s="331">
        <v>42808</v>
      </c>
      <c r="H367" s="331">
        <v>42815</v>
      </c>
      <c r="I367" s="331">
        <v>42817</v>
      </c>
      <c r="J367" s="331">
        <v>42825</v>
      </c>
      <c r="K367" s="584">
        <f t="shared" si="5"/>
        <v>2017</v>
      </c>
      <c r="L367" s="308" t="s">
        <v>9</v>
      </c>
      <c r="M367" s="121"/>
    </row>
    <row r="368" spans="1:14" hidden="1" x14ac:dyDescent="0.25">
      <c r="A368" s="326" t="s">
        <v>472</v>
      </c>
      <c r="B368" s="326" t="s">
        <v>2466</v>
      </c>
      <c r="C368" s="584">
        <v>1200197</v>
      </c>
      <c r="D368" s="278">
        <v>3570</v>
      </c>
      <c r="E368" s="326">
        <v>1200197</v>
      </c>
      <c r="F368" s="330">
        <v>1003405529</v>
      </c>
      <c r="G368" s="331">
        <v>43201</v>
      </c>
      <c r="H368" s="331">
        <v>43203</v>
      </c>
      <c r="I368" s="331">
        <v>43217</v>
      </c>
      <c r="J368" s="331">
        <v>43223</v>
      </c>
      <c r="K368" s="584">
        <f t="shared" si="5"/>
        <v>2018</v>
      </c>
      <c r="L368" s="308" t="s">
        <v>9</v>
      </c>
      <c r="M368" s="121"/>
    </row>
    <row r="369" spans="1:14" hidden="1" x14ac:dyDescent="0.25">
      <c r="A369" s="326" t="s">
        <v>472</v>
      </c>
      <c r="B369" s="326" t="s">
        <v>2467</v>
      </c>
      <c r="C369" s="584">
        <v>1200197</v>
      </c>
      <c r="D369" s="278">
        <v>1080</v>
      </c>
      <c r="E369" s="326">
        <v>1200197</v>
      </c>
      <c r="F369" s="330">
        <v>1003405531</v>
      </c>
      <c r="G369" s="331">
        <v>43201</v>
      </c>
      <c r="H369" s="331">
        <v>43203</v>
      </c>
      <c r="I369" s="331">
        <v>43217</v>
      </c>
      <c r="J369" s="331">
        <v>43223</v>
      </c>
      <c r="K369" s="584">
        <f t="shared" si="5"/>
        <v>2018</v>
      </c>
      <c r="L369" s="308" t="s">
        <v>9</v>
      </c>
      <c r="M369" s="121"/>
    </row>
    <row r="370" spans="1:14" ht="15.75" hidden="1" thickTop="1" x14ac:dyDescent="0.25">
      <c r="A370" s="317" t="s">
        <v>482</v>
      </c>
      <c r="B370" s="317" t="s">
        <v>483</v>
      </c>
      <c r="C370" s="584">
        <v>994585</v>
      </c>
      <c r="D370" s="318">
        <v>8831.24</v>
      </c>
      <c r="E370" s="317">
        <v>994585</v>
      </c>
      <c r="F370" s="325">
        <v>1002484410</v>
      </c>
      <c r="G370" s="321">
        <v>41981</v>
      </c>
      <c r="H370" s="321">
        <v>41982</v>
      </c>
      <c r="I370" s="321">
        <v>41984</v>
      </c>
      <c r="J370" s="321">
        <v>41989</v>
      </c>
      <c r="K370" s="584">
        <f t="shared" si="5"/>
        <v>2014</v>
      </c>
      <c r="L370" s="111" t="s">
        <v>7</v>
      </c>
      <c r="M370" s="111"/>
    </row>
    <row r="371" spans="1:14" hidden="1" x14ac:dyDescent="0.25">
      <c r="A371" s="62" t="s">
        <v>482</v>
      </c>
      <c r="B371" s="62" t="s">
        <v>484</v>
      </c>
      <c r="C371" s="584">
        <v>989918</v>
      </c>
      <c r="D371" s="63">
        <v>790.25</v>
      </c>
      <c r="E371" s="62">
        <v>989918</v>
      </c>
      <c r="F371" s="226">
        <v>1002493426</v>
      </c>
      <c r="G371" s="64">
        <v>41990</v>
      </c>
      <c r="H371" s="64">
        <v>41991</v>
      </c>
      <c r="I371" s="64">
        <v>41644</v>
      </c>
      <c r="J371" s="64">
        <v>41645</v>
      </c>
      <c r="K371" s="584">
        <f t="shared" si="5"/>
        <v>2014</v>
      </c>
      <c r="L371" s="111" t="s">
        <v>7</v>
      </c>
      <c r="M371" s="111"/>
    </row>
    <row r="372" spans="1:14" ht="25.5" hidden="1" x14ac:dyDescent="0.25">
      <c r="A372" s="77" t="s">
        <v>482</v>
      </c>
      <c r="B372" s="77" t="s">
        <v>485</v>
      </c>
      <c r="C372" s="584">
        <v>989918</v>
      </c>
      <c r="D372" s="213">
        <v>16893.990000000002</v>
      </c>
      <c r="E372" s="77">
        <v>989918</v>
      </c>
      <c r="F372" s="233" t="s">
        <v>486</v>
      </c>
      <c r="G372" s="78">
        <v>42023</v>
      </c>
      <c r="H372" s="78" t="s">
        <v>130</v>
      </c>
      <c r="I372" s="78">
        <v>42419</v>
      </c>
      <c r="J372" s="78">
        <v>42419</v>
      </c>
      <c r="K372" s="584">
        <f t="shared" si="5"/>
        <v>2016</v>
      </c>
      <c r="L372" s="121" t="s">
        <v>7</v>
      </c>
      <c r="M372" s="121" t="s">
        <v>487</v>
      </c>
    </row>
    <row r="373" spans="1:14" hidden="1" x14ac:dyDescent="0.25">
      <c r="A373" s="1" t="s">
        <v>482</v>
      </c>
      <c r="B373" s="1" t="s">
        <v>488</v>
      </c>
      <c r="C373" s="584">
        <v>994528</v>
      </c>
      <c r="D373" s="236">
        <v>3667.33</v>
      </c>
      <c r="E373" s="1">
        <v>994528</v>
      </c>
      <c r="F373" s="352">
        <v>1002881496</v>
      </c>
      <c r="G373" s="2">
        <v>42023</v>
      </c>
      <c r="H373" s="2" t="s">
        <v>130</v>
      </c>
      <c r="I373" s="2">
        <v>42419</v>
      </c>
      <c r="J373" s="2">
        <v>42419</v>
      </c>
      <c r="K373" s="584">
        <f t="shared" si="5"/>
        <v>2016</v>
      </c>
      <c r="L373" s="121" t="s">
        <v>7</v>
      </c>
      <c r="M373" s="121" t="s">
        <v>487</v>
      </c>
    </row>
    <row r="374" spans="1:14" ht="15.75" hidden="1" thickTop="1" x14ac:dyDescent="0.25">
      <c r="A374" s="317" t="s">
        <v>12</v>
      </c>
      <c r="B374" s="317">
        <v>525808</v>
      </c>
      <c r="C374" s="584">
        <v>800689</v>
      </c>
      <c r="D374" s="318">
        <v>1683</v>
      </c>
      <c r="E374" s="317">
        <v>800689</v>
      </c>
      <c r="F374" s="317">
        <v>1002177100</v>
      </c>
      <c r="G374" s="321">
        <v>41675</v>
      </c>
      <c r="H374" s="321">
        <v>41681</v>
      </c>
      <c r="I374" s="321">
        <v>41688</v>
      </c>
      <c r="J374" s="321">
        <v>41688</v>
      </c>
      <c r="K374" s="584">
        <f t="shared" si="5"/>
        <v>2014</v>
      </c>
      <c r="L374" s="111" t="s">
        <v>9</v>
      </c>
      <c r="M374" s="111"/>
    </row>
    <row r="375" spans="1:14" hidden="1" x14ac:dyDescent="0.25">
      <c r="A375" s="62" t="s">
        <v>12</v>
      </c>
      <c r="B375" s="62">
        <v>527798</v>
      </c>
      <c r="C375" s="584">
        <v>948404</v>
      </c>
      <c r="D375" s="63">
        <v>2203.1999999999998</v>
      </c>
      <c r="E375" s="62">
        <v>948404</v>
      </c>
      <c r="F375" s="62">
        <v>1002306650</v>
      </c>
      <c r="G375" s="64">
        <v>41809</v>
      </c>
      <c r="H375" s="64">
        <v>41815</v>
      </c>
      <c r="I375" s="64">
        <v>41823</v>
      </c>
      <c r="J375" s="64">
        <v>41824</v>
      </c>
      <c r="K375" s="584">
        <f t="shared" si="5"/>
        <v>2014</v>
      </c>
      <c r="L375" s="111" t="s">
        <v>9</v>
      </c>
      <c r="M375" s="111"/>
    </row>
    <row r="376" spans="1:14" hidden="1" x14ac:dyDescent="0.25">
      <c r="A376" s="62" t="s">
        <v>12</v>
      </c>
      <c r="B376" s="62">
        <v>531565</v>
      </c>
      <c r="C376" s="584">
        <v>1026427</v>
      </c>
      <c r="D376" s="63">
        <v>1683</v>
      </c>
      <c r="E376" s="62">
        <v>1026427</v>
      </c>
      <c r="F376" s="62">
        <v>1002581336</v>
      </c>
      <c r="G376" s="64">
        <v>42061</v>
      </c>
      <c r="H376" s="64">
        <v>42065</v>
      </c>
      <c r="I376" s="64">
        <v>42089</v>
      </c>
      <c r="J376" s="64">
        <v>42094</v>
      </c>
      <c r="K376" s="584">
        <f t="shared" si="5"/>
        <v>2015</v>
      </c>
      <c r="L376" s="111" t="s">
        <v>9</v>
      </c>
      <c r="M376" s="111"/>
    </row>
    <row r="377" spans="1:14" hidden="1" x14ac:dyDescent="0.25">
      <c r="A377" s="314" t="s">
        <v>12</v>
      </c>
      <c r="B377" s="314">
        <v>534153</v>
      </c>
      <c r="C377" s="584">
        <v>1072184</v>
      </c>
      <c r="D377" s="237">
        <v>2225.23</v>
      </c>
      <c r="E377" s="314">
        <v>1072184</v>
      </c>
      <c r="F377" s="314">
        <v>1002745342</v>
      </c>
      <c r="G377" s="316">
        <v>42247</v>
      </c>
      <c r="H377" s="316">
        <v>42250</v>
      </c>
      <c r="I377" s="316">
        <v>42250</v>
      </c>
      <c r="J377" s="316">
        <v>42265</v>
      </c>
      <c r="K377" s="584">
        <f t="shared" si="5"/>
        <v>2015</v>
      </c>
      <c r="L377" s="124" t="s">
        <v>9</v>
      </c>
      <c r="M377" s="124"/>
    </row>
    <row r="378" spans="1:14" ht="15.75" hidden="1" thickTop="1" x14ac:dyDescent="0.25">
      <c r="A378" s="317" t="s">
        <v>489</v>
      </c>
      <c r="B378" s="317" t="s">
        <v>490</v>
      </c>
      <c r="C378" s="584">
        <v>876266</v>
      </c>
      <c r="D378" s="318">
        <v>2746.5</v>
      </c>
      <c r="E378" s="317">
        <v>876266</v>
      </c>
      <c r="F378" s="317">
        <v>1002157323</v>
      </c>
      <c r="G378" s="321">
        <v>41661</v>
      </c>
      <c r="H378" s="321">
        <v>41663</v>
      </c>
      <c r="I378" s="321">
        <v>41666</v>
      </c>
      <c r="J378" s="321">
        <v>41667</v>
      </c>
      <c r="K378" s="584">
        <f t="shared" si="5"/>
        <v>2014</v>
      </c>
      <c r="L378" s="111" t="s">
        <v>14</v>
      </c>
      <c r="M378" s="111"/>
    </row>
    <row r="379" spans="1:14" ht="25.5" hidden="1" x14ac:dyDescent="0.25">
      <c r="A379" s="200" t="s">
        <v>489</v>
      </c>
      <c r="B379" s="200" t="s">
        <v>491</v>
      </c>
      <c r="C379" s="584">
        <v>30812859</v>
      </c>
      <c r="D379" s="208">
        <v>9594.1</v>
      </c>
      <c r="E379" s="200">
        <v>30812859</v>
      </c>
      <c r="F379" s="209" t="s">
        <v>492</v>
      </c>
      <c r="G379" s="211">
        <v>41737</v>
      </c>
      <c r="H379" s="211">
        <v>41745</v>
      </c>
      <c r="I379" s="211">
        <v>41766</v>
      </c>
      <c r="J379" s="211">
        <v>41774</v>
      </c>
      <c r="K379" s="584">
        <f t="shared" si="5"/>
        <v>2014</v>
      </c>
      <c r="L379" s="120" t="s">
        <v>9</v>
      </c>
      <c r="M379" s="120"/>
    </row>
    <row r="380" spans="1:14" hidden="1" x14ac:dyDescent="0.25">
      <c r="A380" s="62" t="s">
        <v>489</v>
      </c>
      <c r="B380" s="62" t="s">
        <v>493</v>
      </c>
      <c r="C380" s="584">
        <v>30812875</v>
      </c>
      <c r="D380" s="63">
        <v>6391.75</v>
      </c>
      <c r="E380" s="62">
        <v>30812875</v>
      </c>
      <c r="F380" s="62">
        <v>1002258345</v>
      </c>
      <c r="G380" s="64">
        <v>41737</v>
      </c>
      <c r="H380" s="64">
        <v>41745</v>
      </c>
      <c r="I380" s="64">
        <v>41766</v>
      </c>
      <c r="J380" s="64">
        <v>41774</v>
      </c>
      <c r="K380" s="584">
        <f t="shared" si="5"/>
        <v>2014</v>
      </c>
      <c r="L380" s="111" t="s">
        <v>14</v>
      </c>
      <c r="M380" s="111"/>
    </row>
    <row r="381" spans="1:14" hidden="1" x14ac:dyDescent="0.25">
      <c r="A381" s="62" t="s">
        <v>489</v>
      </c>
      <c r="B381" s="62" t="s">
        <v>494</v>
      </c>
      <c r="C381" s="584">
        <v>30812859</v>
      </c>
      <c r="D381" s="63">
        <v>10000</v>
      </c>
      <c r="E381" s="62">
        <v>30812859</v>
      </c>
      <c r="F381" s="62"/>
      <c r="G381" s="64">
        <v>41842</v>
      </c>
      <c r="H381" s="64">
        <v>41844</v>
      </c>
      <c r="I381" s="64">
        <v>41872</v>
      </c>
      <c r="J381" s="64"/>
      <c r="K381" s="584">
        <f t="shared" si="5"/>
        <v>1900</v>
      </c>
      <c r="L381" s="125" t="s">
        <v>9</v>
      </c>
      <c r="M381" s="125" t="s">
        <v>495</v>
      </c>
    </row>
    <row r="382" spans="1:14" hidden="1" x14ac:dyDescent="0.25">
      <c r="A382" s="62" t="s">
        <v>489</v>
      </c>
      <c r="B382" s="62" t="s">
        <v>496</v>
      </c>
      <c r="C382" s="584">
        <v>30812875</v>
      </c>
      <c r="D382" s="63">
        <v>364</v>
      </c>
      <c r="E382" s="62">
        <v>30812875</v>
      </c>
      <c r="F382" s="62">
        <v>1002377559</v>
      </c>
      <c r="G382" s="64">
        <v>41876</v>
      </c>
      <c r="H382" s="64">
        <v>41880</v>
      </c>
      <c r="I382" s="64">
        <v>41880</v>
      </c>
      <c r="J382" s="64">
        <v>41897</v>
      </c>
      <c r="K382" s="584">
        <f t="shared" si="5"/>
        <v>2014</v>
      </c>
      <c r="L382" s="111"/>
      <c r="M382" s="111"/>
      <c r="N382" s="45"/>
    </row>
    <row r="383" spans="1:14" hidden="1" x14ac:dyDescent="0.25">
      <c r="A383" s="62" t="s">
        <v>489</v>
      </c>
      <c r="B383" s="62" t="s">
        <v>497</v>
      </c>
      <c r="C383" s="584">
        <v>30812875</v>
      </c>
      <c r="D383" s="63">
        <v>6391.75</v>
      </c>
      <c r="E383" s="62">
        <v>30812875</v>
      </c>
      <c r="F383" s="62" t="s">
        <v>498</v>
      </c>
      <c r="G383" s="64">
        <v>41969</v>
      </c>
      <c r="H383" s="64">
        <v>41971</v>
      </c>
      <c r="I383" s="64">
        <v>41974</v>
      </c>
      <c r="J383" s="64"/>
      <c r="K383" s="584">
        <f t="shared" si="5"/>
        <v>1900</v>
      </c>
      <c r="L383" s="111"/>
      <c r="M383" s="111"/>
      <c r="N383" s="45"/>
    </row>
    <row r="384" spans="1:14" hidden="1" x14ac:dyDescent="0.25">
      <c r="A384" s="200" t="s">
        <v>489</v>
      </c>
      <c r="B384" s="200" t="s">
        <v>499</v>
      </c>
      <c r="C384" s="584">
        <v>30939398</v>
      </c>
      <c r="D384" s="208">
        <v>10064.969999999999</v>
      </c>
      <c r="E384" s="200">
        <v>30939398</v>
      </c>
      <c r="F384" s="200">
        <v>1002622166</v>
      </c>
      <c r="G384" s="211">
        <v>42102</v>
      </c>
      <c r="H384" s="211">
        <v>42110</v>
      </c>
      <c r="I384" s="211">
        <v>42111</v>
      </c>
      <c r="J384" s="211">
        <v>42136</v>
      </c>
      <c r="K384" s="584">
        <f t="shared" si="5"/>
        <v>2015</v>
      </c>
      <c r="L384" s="120" t="s">
        <v>9</v>
      </c>
      <c r="M384" s="120"/>
      <c r="N384" s="55"/>
    </row>
    <row r="385" spans="1:14" hidden="1" x14ac:dyDescent="0.25">
      <c r="A385" s="200" t="s">
        <v>489</v>
      </c>
      <c r="B385" s="200" t="s">
        <v>500</v>
      </c>
      <c r="C385" s="584">
        <v>30939462</v>
      </c>
      <c r="D385" s="208">
        <v>6433.28</v>
      </c>
      <c r="E385" s="200">
        <v>30939462</v>
      </c>
      <c r="F385" s="200">
        <v>1002622138</v>
      </c>
      <c r="G385" s="211">
        <v>42102</v>
      </c>
      <c r="H385" s="211">
        <v>42110</v>
      </c>
      <c r="I385" s="211">
        <v>42111</v>
      </c>
      <c r="J385" s="211">
        <v>42136</v>
      </c>
      <c r="K385" s="584">
        <f t="shared" si="5"/>
        <v>2015</v>
      </c>
      <c r="L385" s="120" t="s">
        <v>14</v>
      </c>
      <c r="M385" s="120"/>
      <c r="N385" s="55"/>
    </row>
    <row r="386" spans="1:14" hidden="1" x14ac:dyDescent="0.25">
      <c r="A386" s="200" t="s">
        <v>489</v>
      </c>
      <c r="B386" s="200" t="s">
        <v>501</v>
      </c>
      <c r="C386" s="584">
        <v>1026090</v>
      </c>
      <c r="D386" s="208">
        <v>3461</v>
      </c>
      <c r="E386" s="200">
        <v>1026090</v>
      </c>
      <c r="F386" s="200">
        <v>1002653981</v>
      </c>
      <c r="G386" s="211">
        <v>42151</v>
      </c>
      <c r="H386" s="211">
        <v>42156</v>
      </c>
      <c r="I386" s="211">
        <v>42166</v>
      </c>
      <c r="J386" s="211">
        <v>42167</v>
      </c>
      <c r="K386" s="584">
        <f t="shared" si="5"/>
        <v>2015</v>
      </c>
      <c r="L386" s="120" t="s">
        <v>9</v>
      </c>
      <c r="M386" s="120"/>
      <c r="N386" s="55"/>
    </row>
    <row r="387" spans="1:14" hidden="1" x14ac:dyDescent="0.25">
      <c r="A387" s="81" t="s">
        <v>489</v>
      </c>
      <c r="B387" s="81" t="s">
        <v>502</v>
      </c>
      <c r="C387" s="584">
        <v>1113043</v>
      </c>
      <c r="D387" s="83">
        <v>6552.86</v>
      </c>
      <c r="E387" s="81">
        <v>1113043</v>
      </c>
      <c r="F387" s="81">
        <v>1002926256</v>
      </c>
      <c r="G387" s="85">
        <v>42471</v>
      </c>
      <c r="H387" s="85">
        <v>42474</v>
      </c>
      <c r="I387" s="85">
        <v>42478</v>
      </c>
      <c r="J387" s="85">
        <v>42479</v>
      </c>
      <c r="K387" s="584">
        <f t="shared" ref="K387:K450" si="6">YEAR(J387)</f>
        <v>2016</v>
      </c>
      <c r="L387" s="121" t="s">
        <v>14</v>
      </c>
      <c r="M387" s="121"/>
      <c r="N387" s="86"/>
    </row>
    <row r="388" spans="1:14" hidden="1" x14ac:dyDescent="0.25">
      <c r="A388" s="353" t="s">
        <v>489</v>
      </c>
      <c r="B388" s="353" t="s">
        <v>503</v>
      </c>
      <c r="C388" s="584">
        <v>1116053</v>
      </c>
      <c r="D388" s="100">
        <v>9724</v>
      </c>
      <c r="E388" s="353">
        <v>1116053</v>
      </c>
      <c r="F388" s="353">
        <v>1002926262</v>
      </c>
      <c r="G388" s="354">
        <v>42471</v>
      </c>
      <c r="H388" s="354">
        <v>42478</v>
      </c>
      <c r="I388" s="354">
        <v>42478</v>
      </c>
      <c r="J388" s="354">
        <v>42479</v>
      </c>
      <c r="K388" s="584">
        <f t="shared" si="6"/>
        <v>2016</v>
      </c>
      <c r="L388" s="121" t="s">
        <v>9</v>
      </c>
      <c r="M388" s="121"/>
      <c r="N388" s="86"/>
    </row>
    <row r="389" spans="1:14" ht="15.75" hidden="1" thickTop="1" x14ac:dyDescent="0.25">
      <c r="A389" s="355" t="s">
        <v>504</v>
      </c>
      <c r="B389" s="355">
        <v>8753</v>
      </c>
      <c r="C389" s="584">
        <v>696371</v>
      </c>
      <c r="D389" s="356">
        <v>3174.52</v>
      </c>
      <c r="E389" s="355">
        <v>696371</v>
      </c>
      <c r="F389" s="355">
        <v>1002233893</v>
      </c>
      <c r="G389" s="357">
        <v>41729</v>
      </c>
      <c r="H389" s="357">
        <v>41731</v>
      </c>
      <c r="I389" s="357">
        <v>41743</v>
      </c>
      <c r="J389" s="357">
        <v>41745</v>
      </c>
      <c r="K389" s="584">
        <f t="shared" si="6"/>
        <v>2014</v>
      </c>
      <c r="L389" s="111" t="s">
        <v>19</v>
      </c>
      <c r="M389" s="111"/>
      <c r="N389" s="45"/>
    </row>
    <row r="390" spans="1:14" ht="15.75" hidden="1" thickTop="1" x14ac:dyDescent="0.25">
      <c r="A390" s="358" t="s">
        <v>489</v>
      </c>
      <c r="B390" s="358" t="s">
        <v>505</v>
      </c>
      <c r="C390" s="584">
        <v>1165812</v>
      </c>
      <c r="D390" s="359">
        <v>7500</v>
      </c>
      <c r="E390" s="358">
        <v>1165812</v>
      </c>
      <c r="F390" s="358">
        <v>1003189852</v>
      </c>
      <c r="G390" s="360">
        <v>42850</v>
      </c>
      <c r="H390" s="360">
        <v>42864</v>
      </c>
      <c r="I390" s="360">
        <v>42870</v>
      </c>
      <c r="J390" s="360">
        <v>42870</v>
      </c>
      <c r="K390" s="584">
        <f t="shared" si="6"/>
        <v>2017</v>
      </c>
      <c r="L390" s="308" t="s">
        <v>9</v>
      </c>
      <c r="M390" s="121"/>
      <c r="N390" s="86"/>
    </row>
    <row r="391" spans="1:14" hidden="1" x14ac:dyDescent="0.25">
      <c r="A391" s="326" t="s">
        <v>489</v>
      </c>
      <c r="B391" s="326" t="s">
        <v>506</v>
      </c>
      <c r="C391" s="584">
        <v>1165805</v>
      </c>
      <c r="D391" s="278">
        <v>11000</v>
      </c>
      <c r="E391" s="326">
        <v>1165805</v>
      </c>
      <c r="F391" s="326">
        <v>1003189841</v>
      </c>
      <c r="G391" s="331">
        <v>42850</v>
      </c>
      <c r="H391" s="331">
        <v>42864</v>
      </c>
      <c r="I391" s="331">
        <v>42870</v>
      </c>
      <c r="J391" s="331">
        <v>42870</v>
      </c>
      <c r="K391" s="584">
        <f t="shared" si="6"/>
        <v>2017</v>
      </c>
      <c r="L391" s="308" t="s">
        <v>9</v>
      </c>
      <c r="M391" s="121"/>
      <c r="N391" s="86"/>
    </row>
    <row r="392" spans="1:14" hidden="1" x14ac:dyDescent="0.25">
      <c r="A392" s="326" t="s">
        <v>489</v>
      </c>
      <c r="B392" s="326" t="s">
        <v>2095</v>
      </c>
      <c r="C392" s="584">
        <v>1171173</v>
      </c>
      <c r="D392" s="278">
        <v>1728</v>
      </c>
      <c r="E392" s="326">
        <v>1171173</v>
      </c>
      <c r="F392" s="326">
        <v>1003250095</v>
      </c>
      <c r="G392" s="331">
        <v>42941</v>
      </c>
      <c r="H392" s="331">
        <v>42941</v>
      </c>
      <c r="I392" s="331">
        <v>42969</v>
      </c>
      <c r="J392" s="331">
        <v>42972</v>
      </c>
      <c r="K392" s="584">
        <f t="shared" si="6"/>
        <v>2017</v>
      </c>
      <c r="L392" s="308" t="s">
        <v>9</v>
      </c>
      <c r="M392" s="121"/>
      <c r="N392" s="86"/>
    </row>
    <row r="393" spans="1:14" hidden="1" x14ac:dyDescent="0.25">
      <c r="A393" s="326" t="s">
        <v>489</v>
      </c>
      <c r="B393" s="326" t="s">
        <v>2495</v>
      </c>
      <c r="C393" s="584">
        <v>1219650</v>
      </c>
      <c r="D393" s="278">
        <v>7717.75</v>
      </c>
      <c r="E393" s="326">
        <v>1219650</v>
      </c>
      <c r="F393" s="326">
        <v>1003422297</v>
      </c>
      <c r="G393" s="331">
        <v>43231</v>
      </c>
      <c r="H393" s="331">
        <v>43242</v>
      </c>
      <c r="I393" s="331">
        <v>43245</v>
      </c>
      <c r="J393" s="331"/>
      <c r="K393" s="584">
        <f t="shared" si="6"/>
        <v>1900</v>
      </c>
      <c r="L393" s="308" t="s">
        <v>9</v>
      </c>
      <c r="M393" s="121"/>
      <c r="N393" s="86"/>
    </row>
    <row r="394" spans="1:14" hidden="1" x14ac:dyDescent="0.25">
      <c r="A394" s="326" t="s">
        <v>489</v>
      </c>
      <c r="B394" s="326" t="s">
        <v>2496</v>
      </c>
      <c r="C394" s="584">
        <v>1219644</v>
      </c>
      <c r="D394" s="278">
        <v>11486</v>
      </c>
      <c r="E394" s="326">
        <v>1219644</v>
      </c>
      <c r="F394" s="326">
        <v>1003422293</v>
      </c>
      <c r="G394" s="331">
        <v>43231</v>
      </c>
      <c r="H394" s="331">
        <v>43242</v>
      </c>
      <c r="I394" s="331">
        <v>43245</v>
      </c>
      <c r="J394" s="331"/>
      <c r="K394" s="584">
        <f t="shared" si="6"/>
        <v>1900</v>
      </c>
      <c r="L394" s="308" t="s">
        <v>9</v>
      </c>
      <c r="M394" s="121"/>
      <c r="N394" s="86"/>
    </row>
    <row r="395" spans="1:14" hidden="1" x14ac:dyDescent="0.25">
      <c r="A395" s="326" t="s">
        <v>489</v>
      </c>
      <c r="B395" s="326" t="s">
        <v>2624</v>
      </c>
      <c r="C395" s="584">
        <v>1219644</v>
      </c>
      <c r="D395" s="278">
        <v>1138.2</v>
      </c>
      <c r="E395" s="326">
        <v>1219644</v>
      </c>
      <c r="F395" s="326"/>
      <c r="G395" s="331">
        <v>43199</v>
      </c>
      <c r="H395" s="331">
        <v>43206</v>
      </c>
      <c r="I395" s="331">
        <v>43217</v>
      </c>
      <c r="J395" s="331"/>
      <c r="K395" s="584">
        <f t="shared" si="6"/>
        <v>1900</v>
      </c>
      <c r="L395" s="308" t="s">
        <v>9</v>
      </c>
      <c r="M395" s="121"/>
      <c r="N395" s="86"/>
    </row>
    <row r="396" spans="1:14" ht="15.75" hidden="1" thickTop="1" x14ac:dyDescent="0.25">
      <c r="A396" s="340" t="s">
        <v>63</v>
      </c>
      <c r="B396" s="320" t="s">
        <v>507</v>
      </c>
      <c r="C396" s="584">
        <v>30784957</v>
      </c>
      <c r="D396" s="342">
        <v>29</v>
      </c>
      <c r="E396" s="340">
        <v>30784957</v>
      </c>
      <c r="F396" s="361">
        <v>1002218596</v>
      </c>
      <c r="G396" s="362">
        <v>41647</v>
      </c>
      <c r="H396" s="344" t="s">
        <v>130</v>
      </c>
      <c r="I396" s="344">
        <v>41745</v>
      </c>
      <c r="J396" s="344">
        <v>41753</v>
      </c>
      <c r="K396" s="584">
        <f t="shared" si="6"/>
        <v>2014</v>
      </c>
      <c r="L396" s="121" t="s">
        <v>9</v>
      </c>
      <c r="M396" s="121"/>
      <c r="N396" s="86"/>
    </row>
    <row r="397" spans="1:14" ht="26.25" hidden="1" x14ac:dyDescent="0.25">
      <c r="A397" s="200" t="s">
        <v>63</v>
      </c>
      <c r="B397" s="207" t="s">
        <v>508</v>
      </c>
      <c r="C397" s="584">
        <v>30784957</v>
      </c>
      <c r="D397" s="208">
        <v>64</v>
      </c>
      <c r="E397" s="200">
        <v>30784957</v>
      </c>
      <c r="F397" s="207" t="s">
        <v>509</v>
      </c>
      <c r="G397" s="210">
        <v>41652</v>
      </c>
      <c r="H397" s="211" t="s">
        <v>130</v>
      </c>
      <c r="I397" s="211">
        <v>41745</v>
      </c>
      <c r="J397" s="211">
        <v>41753</v>
      </c>
      <c r="K397" s="584">
        <f t="shared" si="6"/>
        <v>2014</v>
      </c>
      <c r="L397" s="121" t="s">
        <v>9</v>
      </c>
      <c r="M397" s="121"/>
      <c r="N397" s="86"/>
    </row>
    <row r="398" spans="1:14" hidden="1" x14ac:dyDescent="0.25">
      <c r="A398" s="200" t="s">
        <v>63</v>
      </c>
      <c r="B398" s="207" t="s">
        <v>510</v>
      </c>
      <c r="C398" s="584">
        <v>30784957</v>
      </c>
      <c r="D398" s="208">
        <v>482</v>
      </c>
      <c r="E398" s="200">
        <v>30784957</v>
      </c>
      <c r="F398" s="209">
        <v>1002239330</v>
      </c>
      <c r="G398" s="210">
        <v>41656</v>
      </c>
      <c r="H398" s="211" t="s">
        <v>130</v>
      </c>
      <c r="I398" s="211">
        <v>41745</v>
      </c>
      <c r="J398" s="211">
        <v>41753</v>
      </c>
      <c r="K398" s="584">
        <f t="shared" si="6"/>
        <v>2014</v>
      </c>
      <c r="L398" s="111" t="s">
        <v>9</v>
      </c>
      <c r="M398" s="111"/>
      <c r="N398" s="45"/>
    </row>
    <row r="399" spans="1:14" hidden="1" x14ac:dyDescent="0.25">
      <c r="A399" s="200" t="s">
        <v>63</v>
      </c>
      <c r="B399" s="207" t="s">
        <v>511</v>
      </c>
      <c r="C399" s="584">
        <v>30784957</v>
      </c>
      <c r="D399" s="208">
        <v>537.54</v>
      </c>
      <c r="E399" s="200">
        <v>30784957</v>
      </c>
      <c r="F399" s="209">
        <v>1002239327</v>
      </c>
      <c r="G399" s="210">
        <v>41661</v>
      </c>
      <c r="H399" s="211" t="s">
        <v>130</v>
      </c>
      <c r="I399" s="211">
        <v>41745</v>
      </c>
      <c r="J399" s="211">
        <v>41753</v>
      </c>
      <c r="K399" s="584">
        <f t="shared" si="6"/>
        <v>2014</v>
      </c>
      <c r="L399" s="111" t="s">
        <v>9</v>
      </c>
      <c r="M399" s="111"/>
      <c r="N399" s="45"/>
    </row>
    <row r="400" spans="1:14" hidden="1" x14ac:dyDescent="0.25">
      <c r="A400" s="200" t="s">
        <v>63</v>
      </c>
      <c r="B400" s="207" t="s">
        <v>512</v>
      </c>
      <c r="C400" s="584">
        <v>30784957</v>
      </c>
      <c r="D400" s="208">
        <v>28</v>
      </c>
      <c r="E400" s="200">
        <v>30784957</v>
      </c>
      <c r="F400" s="207">
        <v>1002225726</v>
      </c>
      <c r="G400" s="210">
        <v>41663</v>
      </c>
      <c r="H400" s="211" t="s">
        <v>130</v>
      </c>
      <c r="I400" s="211">
        <v>41745</v>
      </c>
      <c r="J400" s="211">
        <v>41753</v>
      </c>
      <c r="K400" s="584">
        <f t="shared" si="6"/>
        <v>2014</v>
      </c>
      <c r="L400" s="111" t="s">
        <v>9</v>
      </c>
      <c r="M400" s="111"/>
      <c r="N400" s="45"/>
    </row>
    <row r="401" spans="1:14" hidden="1" x14ac:dyDescent="0.25">
      <c r="A401" s="62" t="s">
        <v>63</v>
      </c>
      <c r="B401" s="62" t="s">
        <v>513</v>
      </c>
      <c r="C401" s="584">
        <v>30784957</v>
      </c>
      <c r="D401" s="63">
        <v>22978.400000000001</v>
      </c>
      <c r="E401" s="62">
        <v>30784957</v>
      </c>
      <c r="F401" s="62">
        <v>1002175325</v>
      </c>
      <c r="G401" s="64">
        <v>41668</v>
      </c>
      <c r="H401" s="64" t="s">
        <v>130</v>
      </c>
      <c r="I401" s="64">
        <v>41680</v>
      </c>
      <c r="J401" s="64">
        <v>41687</v>
      </c>
      <c r="K401" s="584">
        <f t="shared" si="6"/>
        <v>2014</v>
      </c>
      <c r="L401" s="111" t="s">
        <v>9</v>
      </c>
      <c r="M401" s="111"/>
      <c r="N401" s="45"/>
    </row>
    <row r="402" spans="1:14" ht="25.5" hidden="1" x14ac:dyDescent="0.25">
      <c r="A402" s="200" t="s">
        <v>63</v>
      </c>
      <c r="B402" s="207" t="s">
        <v>514</v>
      </c>
      <c r="C402" s="584">
        <v>30784957</v>
      </c>
      <c r="D402" s="208">
        <v>2175.08</v>
      </c>
      <c r="E402" s="200">
        <v>30784957</v>
      </c>
      <c r="F402" s="209" t="s">
        <v>515</v>
      </c>
      <c r="G402" s="210">
        <v>41668</v>
      </c>
      <c r="H402" s="211" t="s">
        <v>130</v>
      </c>
      <c r="I402" s="211">
        <v>41680</v>
      </c>
      <c r="J402" s="211">
        <v>42417</v>
      </c>
      <c r="K402" s="584">
        <f t="shared" si="6"/>
        <v>2016</v>
      </c>
      <c r="L402" s="111" t="s">
        <v>9</v>
      </c>
      <c r="M402" s="111"/>
    </row>
    <row r="403" spans="1:14" hidden="1" x14ac:dyDescent="0.25">
      <c r="A403" s="62" t="s">
        <v>63</v>
      </c>
      <c r="B403" s="62" t="s">
        <v>516</v>
      </c>
      <c r="C403" s="584">
        <v>30784957</v>
      </c>
      <c r="D403" s="63">
        <v>16756.28</v>
      </c>
      <c r="E403" s="62">
        <v>30784957</v>
      </c>
      <c r="F403" s="207">
        <v>1002175334</v>
      </c>
      <c r="G403" s="64">
        <v>41668</v>
      </c>
      <c r="H403" s="64" t="s">
        <v>130</v>
      </c>
      <c r="I403" s="64">
        <v>41680</v>
      </c>
      <c r="J403" s="64">
        <v>41687</v>
      </c>
      <c r="K403" s="584">
        <f t="shared" si="6"/>
        <v>2014</v>
      </c>
      <c r="L403" s="111" t="s">
        <v>9</v>
      </c>
      <c r="M403" s="111"/>
    </row>
    <row r="404" spans="1:14" hidden="1" x14ac:dyDescent="0.25">
      <c r="A404" s="200" t="s">
        <v>63</v>
      </c>
      <c r="B404" s="207" t="s">
        <v>517</v>
      </c>
      <c r="C404" s="584">
        <v>30784957</v>
      </c>
      <c r="D404" s="208">
        <v>39</v>
      </c>
      <c r="E404" s="200">
        <v>30784957</v>
      </c>
      <c r="F404" s="209">
        <v>1002218596</v>
      </c>
      <c r="G404" s="210">
        <v>41680</v>
      </c>
      <c r="H404" s="211" t="s">
        <v>130</v>
      </c>
      <c r="I404" s="211">
        <v>41745</v>
      </c>
      <c r="J404" s="211">
        <v>41753</v>
      </c>
      <c r="K404" s="584">
        <f t="shared" si="6"/>
        <v>2014</v>
      </c>
      <c r="L404" s="111" t="s">
        <v>9</v>
      </c>
      <c r="M404" s="111"/>
    </row>
    <row r="405" spans="1:14" hidden="1" x14ac:dyDescent="0.25">
      <c r="A405" s="62" t="s">
        <v>63</v>
      </c>
      <c r="B405" s="62" t="s">
        <v>518</v>
      </c>
      <c r="C405" s="584">
        <v>30784957</v>
      </c>
      <c r="D405" s="63">
        <v>176.47</v>
      </c>
      <c r="E405" s="62">
        <v>30784957</v>
      </c>
      <c r="F405" s="207">
        <v>1002139268</v>
      </c>
      <c r="G405" s="64">
        <v>41688</v>
      </c>
      <c r="H405" s="64" t="s">
        <v>130</v>
      </c>
      <c r="I405" s="64">
        <v>41688</v>
      </c>
      <c r="J405" s="64">
        <v>41689</v>
      </c>
      <c r="K405" s="584">
        <f t="shared" si="6"/>
        <v>2014</v>
      </c>
      <c r="L405" s="111" t="s">
        <v>9</v>
      </c>
      <c r="M405" s="111"/>
    </row>
    <row r="406" spans="1:14" hidden="1" x14ac:dyDescent="0.25">
      <c r="A406" s="62" t="s">
        <v>63</v>
      </c>
      <c r="B406" s="62" t="s">
        <v>519</v>
      </c>
      <c r="C406" s="584">
        <v>30784957</v>
      </c>
      <c r="D406" s="63">
        <v>159.63999999999999</v>
      </c>
      <c r="E406" s="62">
        <v>30784957</v>
      </c>
      <c r="F406" s="207">
        <v>1002139268</v>
      </c>
      <c r="G406" s="64">
        <v>41695</v>
      </c>
      <c r="H406" s="64" t="s">
        <v>130</v>
      </c>
      <c r="I406" s="64">
        <v>41702</v>
      </c>
      <c r="J406" s="64">
        <v>41703</v>
      </c>
      <c r="K406" s="584">
        <f t="shared" si="6"/>
        <v>2014</v>
      </c>
      <c r="L406" s="111" t="s">
        <v>9</v>
      </c>
      <c r="M406" s="111"/>
    </row>
    <row r="407" spans="1:14" ht="51.75" hidden="1" x14ac:dyDescent="0.25">
      <c r="A407" s="62" t="s">
        <v>63</v>
      </c>
      <c r="B407" s="62" t="s">
        <v>520</v>
      </c>
      <c r="C407" s="584">
        <v>30784957</v>
      </c>
      <c r="D407" s="63">
        <v>344.3</v>
      </c>
      <c r="E407" s="62">
        <v>30784957</v>
      </c>
      <c r="F407" s="207" t="s">
        <v>521</v>
      </c>
      <c r="G407" s="64">
        <v>41698</v>
      </c>
      <c r="H407" s="64" t="s">
        <v>130</v>
      </c>
      <c r="I407" s="64">
        <v>41702</v>
      </c>
      <c r="J407" s="64">
        <v>41703</v>
      </c>
      <c r="K407" s="584">
        <f t="shared" si="6"/>
        <v>2014</v>
      </c>
      <c r="L407" s="120" t="s">
        <v>9</v>
      </c>
      <c r="M407" s="111"/>
    </row>
    <row r="408" spans="1:14" hidden="1" x14ac:dyDescent="0.25">
      <c r="A408" s="62" t="s">
        <v>63</v>
      </c>
      <c r="B408" s="62" t="s">
        <v>522</v>
      </c>
      <c r="C408" s="584">
        <v>30784957</v>
      </c>
      <c r="D408" s="63">
        <v>5032.76</v>
      </c>
      <c r="E408" s="62">
        <v>30784957</v>
      </c>
      <c r="F408" s="62">
        <v>1002189987</v>
      </c>
      <c r="G408" s="64">
        <v>41698</v>
      </c>
      <c r="H408" s="64" t="s">
        <v>130</v>
      </c>
      <c r="I408" s="64">
        <v>41702</v>
      </c>
      <c r="J408" s="64">
        <v>41703</v>
      </c>
      <c r="K408" s="584">
        <f t="shared" si="6"/>
        <v>2014</v>
      </c>
      <c r="L408" s="120" t="s">
        <v>11</v>
      </c>
      <c r="M408" s="111"/>
    </row>
    <row r="409" spans="1:14" hidden="1" x14ac:dyDescent="0.25">
      <c r="A409" s="200" t="s">
        <v>63</v>
      </c>
      <c r="B409" s="207" t="s">
        <v>523</v>
      </c>
      <c r="C409" s="584">
        <v>30784957</v>
      </c>
      <c r="D409" s="208">
        <v>143.56</v>
      </c>
      <c r="E409" s="200">
        <v>30784957</v>
      </c>
      <c r="F409" s="209">
        <v>1002139268</v>
      </c>
      <c r="G409" s="210">
        <v>41698</v>
      </c>
      <c r="H409" s="211" t="s">
        <v>130</v>
      </c>
      <c r="I409" s="211">
        <v>41702</v>
      </c>
      <c r="J409" s="211">
        <v>41703</v>
      </c>
      <c r="K409" s="584">
        <f t="shared" si="6"/>
        <v>2014</v>
      </c>
      <c r="L409" s="120" t="s">
        <v>9</v>
      </c>
      <c r="M409" s="111"/>
    </row>
    <row r="410" spans="1:14" ht="51.75" hidden="1" x14ac:dyDescent="0.25">
      <c r="A410" s="62" t="s">
        <v>63</v>
      </c>
      <c r="B410" s="62" t="s">
        <v>524</v>
      </c>
      <c r="C410" s="584">
        <v>30784957</v>
      </c>
      <c r="D410" s="63">
        <v>8583.27</v>
      </c>
      <c r="E410" s="62">
        <v>30784957</v>
      </c>
      <c r="F410" s="207" t="s">
        <v>525</v>
      </c>
      <c r="G410" s="64">
        <v>41698</v>
      </c>
      <c r="H410" s="64" t="s">
        <v>130</v>
      </c>
      <c r="I410" s="64">
        <v>41745</v>
      </c>
      <c r="J410" s="64">
        <v>41753</v>
      </c>
      <c r="K410" s="584">
        <f t="shared" si="6"/>
        <v>2014</v>
      </c>
      <c r="L410" s="120" t="s">
        <v>9</v>
      </c>
      <c r="M410" s="111"/>
    </row>
    <row r="411" spans="1:14" hidden="1" x14ac:dyDescent="0.25">
      <c r="A411" s="200" t="s">
        <v>63</v>
      </c>
      <c r="B411" s="207" t="s">
        <v>526</v>
      </c>
      <c r="C411" s="584">
        <v>30784957</v>
      </c>
      <c r="D411" s="208">
        <v>156</v>
      </c>
      <c r="E411" s="200">
        <v>30784957</v>
      </c>
      <c r="F411" s="209">
        <v>1002225728</v>
      </c>
      <c r="G411" s="210">
        <v>41702</v>
      </c>
      <c r="H411" s="211" t="s">
        <v>130</v>
      </c>
      <c r="I411" s="211">
        <v>41745</v>
      </c>
      <c r="J411" s="211">
        <v>41753</v>
      </c>
      <c r="K411" s="584">
        <f t="shared" si="6"/>
        <v>2014</v>
      </c>
      <c r="L411" s="120" t="s">
        <v>9</v>
      </c>
      <c r="M411" s="111"/>
    </row>
    <row r="412" spans="1:14" hidden="1" x14ac:dyDescent="0.25">
      <c r="A412" s="200" t="s">
        <v>63</v>
      </c>
      <c r="B412" s="207" t="s">
        <v>527</v>
      </c>
      <c r="C412" s="584">
        <v>30784957</v>
      </c>
      <c r="D412" s="208">
        <v>823.14</v>
      </c>
      <c r="E412" s="200">
        <v>30784957</v>
      </c>
      <c r="F412" s="209">
        <v>1002218596</v>
      </c>
      <c r="G412" s="210">
        <v>41719</v>
      </c>
      <c r="H412" s="211" t="s">
        <v>130</v>
      </c>
      <c r="I412" s="211">
        <v>41730</v>
      </c>
      <c r="J412" s="211">
        <v>41731</v>
      </c>
      <c r="K412" s="584">
        <f t="shared" si="6"/>
        <v>2014</v>
      </c>
      <c r="L412" s="120" t="s">
        <v>9</v>
      </c>
      <c r="M412" s="111"/>
    </row>
    <row r="413" spans="1:14" hidden="1" x14ac:dyDescent="0.25">
      <c r="A413" s="200" t="s">
        <v>63</v>
      </c>
      <c r="B413" s="207" t="s">
        <v>528</v>
      </c>
      <c r="C413" s="584">
        <v>30784957</v>
      </c>
      <c r="D413" s="208">
        <v>108</v>
      </c>
      <c r="E413" s="200">
        <v>30784957</v>
      </c>
      <c r="F413" s="209">
        <v>1002189987</v>
      </c>
      <c r="G413" s="210">
        <v>41723</v>
      </c>
      <c r="H413" s="211" t="s">
        <v>130</v>
      </c>
      <c r="I413" s="211">
        <v>41723</v>
      </c>
      <c r="J413" s="211">
        <v>41723</v>
      </c>
      <c r="K413" s="584">
        <f t="shared" si="6"/>
        <v>2014</v>
      </c>
      <c r="L413" s="120" t="s">
        <v>9</v>
      </c>
      <c r="M413" s="111"/>
    </row>
    <row r="414" spans="1:14" hidden="1" x14ac:dyDescent="0.25">
      <c r="A414" s="62" t="s">
        <v>63</v>
      </c>
      <c r="B414" s="62" t="s">
        <v>529</v>
      </c>
      <c r="C414" s="584">
        <v>30784957</v>
      </c>
      <c r="D414" s="63">
        <v>32.94</v>
      </c>
      <c r="E414" s="62">
        <v>30784957</v>
      </c>
      <c r="F414" s="207">
        <v>1002189987</v>
      </c>
      <c r="G414" s="64">
        <v>41724</v>
      </c>
      <c r="H414" s="64" t="s">
        <v>130</v>
      </c>
      <c r="I414" s="64">
        <v>41737</v>
      </c>
      <c r="J414" s="64">
        <v>41738</v>
      </c>
      <c r="K414" s="584">
        <f t="shared" si="6"/>
        <v>2014</v>
      </c>
      <c r="L414" s="120" t="s">
        <v>9</v>
      </c>
      <c r="M414" s="111"/>
    </row>
    <row r="415" spans="1:14" ht="39" hidden="1" x14ac:dyDescent="0.25">
      <c r="A415" s="62" t="s">
        <v>63</v>
      </c>
      <c r="B415" s="62" t="s">
        <v>530</v>
      </c>
      <c r="C415" s="584">
        <v>30784957</v>
      </c>
      <c r="D415" s="63">
        <v>1828.78</v>
      </c>
      <c r="E415" s="62">
        <v>30784957</v>
      </c>
      <c r="F415" s="207" t="s">
        <v>531</v>
      </c>
      <c r="G415" s="64">
        <v>41729</v>
      </c>
      <c r="H415" s="64" t="s">
        <v>130</v>
      </c>
      <c r="I415" s="64">
        <v>41737</v>
      </c>
      <c r="J415" s="64">
        <v>41738</v>
      </c>
      <c r="K415" s="584">
        <f t="shared" si="6"/>
        <v>2014</v>
      </c>
      <c r="L415" s="120" t="s">
        <v>9</v>
      </c>
      <c r="M415" s="111"/>
    </row>
    <row r="416" spans="1:14" hidden="1" x14ac:dyDescent="0.25">
      <c r="A416" s="200" t="s">
        <v>63</v>
      </c>
      <c r="B416" s="207" t="s">
        <v>532</v>
      </c>
      <c r="C416" s="584">
        <v>30784957</v>
      </c>
      <c r="D416" s="208">
        <v>2675.65</v>
      </c>
      <c r="E416" s="200">
        <v>30784957</v>
      </c>
      <c r="F416" s="209">
        <v>1002225726</v>
      </c>
      <c r="G416" s="210">
        <v>41729</v>
      </c>
      <c r="H416" s="211" t="s">
        <v>130</v>
      </c>
      <c r="I416" s="211">
        <v>41737</v>
      </c>
      <c r="J416" s="211">
        <v>41738</v>
      </c>
      <c r="K416" s="584">
        <f t="shared" si="6"/>
        <v>2014</v>
      </c>
      <c r="L416" s="120" t="s">
        <v>9</v>
      </c>
      <c r="M416" s="111"/>
    </row>
    <row r="417" spans="1:13" hidden="1" x14ac:dyDescent="0.25">
      <c r="A417" s="62" t="s">
        <v>63</v>
      </c>
      <c r="B417" s="62" t="s">
        <v>533</v>
      </c>
      <c r="C417" s="584">
        <v>30784957</v>
      </c>
      <c r="D417" s="63">
        <v>11456.29</v>
      </c>
      <c r="E417" s="62">
        <v>30784957</v>
      </c>
      <c r="F417" s="207">
        <v>1002225728</v>
      </c>
      <c r="G417" s="64">
        <v>41729</v>
      </c>
      <c r="H417" s="64" t="s">
        <v>130</v>
      </c>
      <c r="I417" s="64">
        <v>41737</v>
      </c>
      <c r="J417" s="64">
        <v>41738</v>
      </c>
      <c r="K417" s="584">
        <f t="shared" si="6"/>
        <v>2014</v>
      </c>
      <c r="L417" s="120" t="s">
        <v>9</v>
      </c>
      <c r="M417" s="111"/>
    </row>
    <row r="418" spans="1:13" hidden="1" x14ac:dyDescent="0.25">
      <c r="A418" s="200" t="s">
        <v>63</v>
      </c>
      <c r="B418" s="207" t="s">
        <v>534</v>
      </c>
      <c r="C418" s="584">
        <v>30784957</v>
      </c>
      <c r="D418" s="208">
        <v>83</v>
      </c>
      <c r="E418" s="200">
        <v>30784957</v>
      </c>
      <c r="F418" s="209">
        <v>1002225728</v>
      </c>
      <c r="G418" s="210">
        <v>41733</v>
      </c>
      <c r="H418" s="211" t="s">
        <v>130</v>
      </c>
      <c r="I418" s="211">
        <v>41745</v>
      </c>
      <c r="J418" s="211">
        <v>41753</v>
      </c>
      <c r="K418" s="584">
        <f t="shared" si="6"/>
        <v>2014</v>
      </c>
      <c r="L418" s="120" t="s">
        <v>9</v>
      </c>
      <c r="M418" s="111"/>
    </row>
    <row r="419" spans="1:13" hidden="1" x14ac:dyDescent="0.25">
      <c r="A419" s="200" t="s">
        <v>63</v>
      </c>
      <c r="B419" s="207" t="s">
        <v>535</v>
      </c>
      <c r="C419" s="584">
        <v>30784957</v>
      </c>
      <c r="D419" s="208">
        <v>566.28</v>
      </c>
      <c r="E419" s="200">
        <v>30784957</v>
      </c>
      <c r="F419" s="209">
        <v>1002239331</v>
      </c>
      <c r="G419" s="210">
        <v>41736</v>
      </c>
      <c r="H419" s="211" t="s">
        <v>130</v>
      </c>
      <c r="I419" s="211">
        <v>41745</v>
      </c>
      <c r="J419" s="211">
        <v>41753</v>
      </c>
      <c r="K419" s="584">
        <f t="shared" si="6"/>
        <v>2014</v>
      </c>
      <c r="L419" s="120" t="s">
        <v>9</v>
      </c>
      <c r="M419" s="111"/>
    </row>
    <row r="420" spans="1:13" hidden="1" x14ac:dyDescent="0.25">
      <c r="A420" s="62" t="s">
        <v>63</v>
      </c>
      <c r="B420" s="62" t="s">
        <v>536</v>
      </c>
      <c r="C420" s="584">
        <v>30784957</v>
      </c>
      <c r="D420" s="63">
        <v>41.05</v>
      </c>
      <c r="E420" s="62">
        <v>30784957</v>
      </c>
      <c r="F420" s="207">
        <v>1002225726</v>
      </c>
      <c r="G420" s="64">
        <v>41737</v>
      </c>
      <c r="H420" s="64" t="s">
        <v>130</v>
      </c>
      <c r="I420" s="64">
        <v>41745</v>
      </c>
      <c r="J420" s="211">
        <v>41753</v>
      </c>
      <c r="K420" s="584">
        <f t="shared" si="6"/>
        <v>2014</v>
      </c>
      <c r="L420" s="120" t="s">
        <v>9</v>
      </c>
      <c r="M420" s="111"/>
    </row>
    <row r="421" spans="1:13" hidden="1" x14ac:dyDescent="0.25">
      <c r="A421" s="200" t="s">
        <v>63</v>
      </c>
      <c r="B421" s="207" t="s">
        <v>537</v>
      </c>
      <c r="C421" s="584">
        <v>30784957</v>
      </c>
      <c r="D421" s="208">
        <v>311</v>
      </c>
      <c r="E421" s="200">
        <v>30784957</v>
      </c>
      <c r="F421" s="209">
        <v>1002258328</v>
      </c>
      <c r="G421" s="210">
        <v>41750</v>
      </c>
      <c r="H421" s="211" t="s">
        <v>130</v>
      </c>
      <c r="I421" s="211">
        <v>41766</v>
      </c>
      <c r="J421" s="211">
        <v>41774</v>
      </c>
      <c r="K421" s="584">
        <f t="shared" si="6"/>
        <v>2014</v>
      </c>
      <c r="L421" s="120" t="s">
        <v>9</v>
      </c>
      <c r="M421" s="111"/>
    </row>
    <row r="422" spans="1:13" hidden="1" x14ac:dyDescent="0.25">
      <c r="A422" s="62" t="s">
        <v>63</v>
      </c>
      <c r="B422" s="62" t="s">
        <v>538</v>
      </c>
      <c r="C422" s="584">
        <v>30784957</v>
      </c>
      <c r="D422" s="63">
        <v>2962.27</v>
      </c>
      <c r="E422" s="62">
        <v>30784957</v>
      </c>
      <c r="F422" s="207">
        <v>1002277048</v>
      </c>
      <c r="G422" s="64">
        <v>41759</v>
      </c>
      <c r="H422" s="64" t="s">
        <v>130</v>
      </c>
      <c r="I422" s="64">
        <v>41793</v>
      </c>
      <c r="J422" s="64">
        <v>41794</v>
      </c>
      <c r="K422" s="584">
        <f t="shared" si="6"/>
        <v>2014</v>
      </c>
      <c r="L422" s="120" t="s">
        <v>9</v>
      </c>
      <c r="M422" s="111"/>
    </row>
    <row r="423" spans="1:13" hidden="1" x14ac:dyDescent="0.25">
      <c r="A423" s="200" t="s">
        <v>63</v>
      </c>
      <c r="B423" s="207" t="s">
        <v>539</v>
      </c>
      <c r="C423" s="584">
        <v>30784957</v>
      </c>
      <c r="D423" s="208">
        <v>2501.98</v>
      </c>
      <c r="E423" s="200">
        <v>30784957</v>
      </c>
      <c r="F423" s="209">
        <v>1002277064</v>
      </c>
      <c r="G423" s="210">
        <v>41759</v>
      </c>
      <c r="H423" s="211" t="s">
        <v>130</v>
      </c>
      <c r="I423" s="211">
        <v>41793</v>
      </c>
      <c r="J423" s="211">
        <v>41794</v>
      </c>
      <c r="K423" s="584">
        <f t="shared" si="6"/>
        <v>2014</v>
      </c>
      <c r="L423" s="120" t="s">
        <v>9</v>
      </c>
      <c r="M423" s="111"/>
    </row>
    <row r="424" spans="1:13" ht="51.75" hidden="1" x14ac:dyDescent="0.25">
      <c r="A424" s="62" t="s">
        <v>63</v>
      </c>
      <c r="B424" s="62" t="s">
        <v>540</v>
      </c>
      <c r="C424" s="584">
        <v>30784957</v>
      </c>
      <c r="D424" s="63">
        <v>9398.1200000000008</v>
      </c>
      <c r="E424" s="62">
        <v>30784957</v>
      </c>
      <c r="F424" s="207" t="s">
        <v>541</v>
      </c>
      <c r="G424" s="64">
        <v>41759</v>
      </c>
      <c r="H424" s="64" t="s">
        <v>130</v>
      </c>
      <c r="I424" s="64">
        <v>41793</v>
      </c>
      <c r="J424" s="64">
        <v>41794</v>
      </c>
      <c r="K424" s="584">
        <f t="shared" si="6"/>
        <v>2014</v>
      </c>
      <c r="L424" s="120" t="s">
        <v>9</v>
      </c>
      <c r="M424" s="111"/>
    </row>
    <row r="425" spans="1:13" ht="39" hidden="1" x14ac:dyDescent="0.25">
      <c r="A425" s="62" t="s">
        <v>63</v>
      </c>
      <c r="B425" s="62" t="s">
        <v>542</v>
      </c>
      <c r="C425" s="584">
        <v>30784957</v>
      </c>
      <c r="D425" s="63">
        <v>4695</v>
      </c>
      <c r="E425" s="62">
        <v>30784957</v>
      </c>
      <c r="F425" s="207" t="s">
        <v>543</v>
      </c>
      <c r="G425" s="64">
        <v>41781</v>
      </c>
      <c r="H425" s="64" t="s">
        <v>130</v>
      </c>
      <c r="I425" s="64">
        <v>41793</v>
      </c>
      <c r="J425" s="64">
        <v>41794</v>
      </c>
      <c r="K425" s="584">
        <f t="shared" si="6"/>
        <v>2014</v>
      </c>
      <c r="L425" s="120" t="s">
        <v>9</v>
      </c>
      <c r="M425" s="111"/>
    </row>
    <row r="426" spans="1:13" ht="26.25" hidden="1" x14ac:dyDescent="0.25">
      <c r="A426" s="62" t="s">
        <v>63</v>
      </c>
      <c r="B426" s="62" t="s">
        <v>544</v>
      </c>
      <c r="C426" s="584">
        <v>30784957</v>
      </c>
      <c r="D426" s="63">
        <v>5005.4399999999996</v>
      </c>
      <c r="E426" s="62">
        <v>30784957</v>
      </c>
      <c r="F426" s="207" t="s">
        <v>545</v>
      </c>
      <c r="G426" s="64">
        <v>41790</v>
      </c>
      <c r="H426" s="64" t="s">
        <v>130</v>
      </c>
      <c r="I426" s="64">
        <v>41827</v>
      </c>
      <c r="J426" s="64">
        <v>41828</v>
      </c>
      <c r="K426" s="584">
        <f t="shared" si="6"/>
        <v>2014</v>
      </c>
      <c r="L426" s="120" t="s">
        <v>9</v>
      </c>
      <c r="M426" s="111"/>
    </row>
    <row r="427" spans="1:13" ht="38.25" hidden="1" x14ac:dyDescent="0.25">
      <c r="A427" s="200" t="s">
        <v>63</v>
      </c>
      <c r="B427" s="207" t="s">
        <v>546</v>
      </c>
      <c r="C427" s="584">
        <v>30784957</v>
      </c>
      <c r="D427" s="208">
        <v>2262.87</v>
      </c>
      <c r="E427" s="200">
        <v>30784957</v>
      </c>
      <c r="F427" s="209" t="s">
        <v>547</v>
      </c>
      <c r="G427" s="210">
        <v>41790</v>
      </c>
      <c r="H427" s="211" t="s">
        <v>130</v>
      </c>
      <c r="I427" s="211">
        <v>41827</v>
      </c>
      <c r="J427" s="211">
        <v>41828</v>
      </c>
      <c r="K427" s="584">
        <f t="shared" si="6"/>
        <v>2014</v>
      </c>
      <c r="L427" s="120" t="s">
        <v>9</v>
      </c>
      <c r="M427" s="111"/>
    </row>
    <row r="428" spans="1:13" hidden="1" x14ac:dyDescent="0.25">
      <c r="A428" s="62" t="s">
        <v>63</v>
      </c>
      <c r="B428" s="62" t="s">
        <v>548</v>
      </c>
      <c r="C428" s="584">
        <v>30784957</v>
      </c>
      <c r="D428" s="63">
        <v>187.11</v>
      </c>
      <c r="E428" s="62">
        <v>30784957</v>
      </c>
      <c r="F428" s="207">
        <v>1002306676</v>
      </c>
      <c r="G428" s="64">
        <v>41790</v>
      </c>
      <c r="H428" s="64" t="s">
        <v>130</v>
      </c>
      <c r="I428" s="64">
        <v>41827</v>
      </c>
      <c r="J428" s="211">
        <v>41828</v>
      </c>
      <c r="K428" s="584">
        <f t="shared" si="6"/>
        <v>2014</v>
      </c>
      <c r="L428" s="120" t="s">
        <v>9</v>
      </c>
      <c r="M428" s="111"/>
    </row>
    <row r="429" spans="1:13" ht="26.25" hidden="1" x14ac:dyDescent="0.25">
      <c r="A429" s="62" t="s">
        <v>63</v>
      </c>
      <c r="B429" s="62" t="s">
        <v>549</v>
      </c>
      <c r="C429" s="584">
        <v>30784957</v>
      </c>
      <c r="D429" s="63">
        <v>7114.55</v>
      </c>
      <c r="E429" s="62">
        <v>30784957</v>
      </c>
      <c r="F429" s="207" t="s">
        <v>550</v>
      </c>
      <c r="G429" s="64">
        <v>41790</v>
      </c>
      <c r="H429" s="64" t="s">
        <v>130</v>
      </c>
      <c r="I429" s="64">
        <v>41827</v>
      </c>
      <c r="J429" s="64">
        <v>41828</v>
      </c>
      <c r="K429" s="584">
        <f t="shared" si="6"/>
        <v>2014</v>
      </c>
      <c r="L429" s="120" t="s">
        <v>9</v>
      </c>
      <c r="M429" s="111"/>
    </row>
    <row r="430" spans="1:13" hidden="1" x14ac:dyDescent="0.25">
      <c r="A430" s="62" t="s">
        <v>63</v>
      </c>
      <c r="B430" s="62" t="s">
        <v>551</v>
      </c>
      <c r="C430" s="584">
        <v>30784957</v>
      </c>
      <c r="D430" s="63">
        <v>361.04</v>
      </c>
      <c r="E430" s="62">
        <v>30784957</v>
      </c>
      <c r="F430" s="207">
        <v>1002306657</v>
      </c>
      <c r="G430" s="64">
        <v>41807</v>
      </c>
      <c r="H430" s="64" t="s">
        <v>130</v>
      </c>
      <c r="I430" s="64">
        <v>41823</v>
      </c>
      <c r="J430" s="211">
        <v>41824</v>
      </c>
      <c r="K430" s="584">
        <f t="shared" si="6"/>
        <v>2014</v>
      </c>
      <c r="L430" s="120" t="s">
        <v>9</v>
      </c>
      <c r="M430" s="111"/>
    </row>
    <row r="431" spans="1:13" ht="25.5" hidden="1" x14ac:dyDescent="0.25">
      <c r="A431" s="200" t="s">
        <v>63</v>
      </c>
      <c r="B431" s="207" t="s">
        <v>552</v>
      </c>
      <c r="C431" s="584">
        <v>30784957</v>
      </c>
      <c r="D431" s="208">
        <v>174</v>
      </c>
      <c r="E431" s="200">
        <v>30784957</v>
      </c>
      <c r="F431" s="209" t="s">
        <v>553</v>
      </c>
      <c r="G431" s="210">
        <v>41810</v>
      </c>
      <c r="H431" s="211" t="s">
        <v>130</v>
      </c>
      <c r="I431" s="211">
        <v>41823</v>
      </c>
      <c r="J431" s="211">
        <v>41824</v>
      </c>
      <c r="K431" s="584">
        <f t="shared" si="6"/>
        <v>2014</v>
      </c>
      <c r="L431" s="120" t="s">
        <v>9</v>
      </c>
      <c r="M431" s="111"/>
    </row>
    <row r="432" spans="1:13" hidden="1" x14ac:dyDescent="0.25">
      <c r="A432" s="200" t="s">
        <v>63</v>
      </c>
      <c r="B432" s="207" t="s">
        <v>554</v>
      </c>
      <c r="C432" s="584">
        <v>30784957</v>
      </c>
      <c r="D432" s="208">
        <v>344</v>
      </c>
      <c r="E432" s="200">
        <v>30784957</v>
      </c>
      <c r="F432" s="209">
        <v>1002306657</v>
      </c>
      <c r="G432" s="210">
        <v>41814</v>
      </c>
      <c r="H432" s="211" t="s">
        <v>130</v>
      </c>
      <c r="I432" s="211">
        <v>41823</v>
      </c>
      <c r="J432" s="211">
        <v>41824</v>
      </c>
      <c r="K432" s="584">
        <f t="shared" si="6"/>
        <v>2014</v>
      </c>
      <c r="L432" s="120" t="s">
        <v>9</v>
      </c>
      <c r="M432" s="111"/>
    </row>
    <row r="433" spans="1:14" hidden="1" x14ac:dyDescent="0.25">
      <c r="A433" s="62" t="s">
        <v>63</v>
      </c>
      <c r="B433" s="62" t="s">
        <v>555</v>
      </c>
      <c r="C433" s="584">
        <v>30784957</v>
      </c>
      <c r="D433" s="63">
        <v>20.62</v>
      </c>
      <c r="E433" s="62">
        <v>30784957</v>
      </c>
      <c r="F433" s="207">
        <v>1002306657</v>
      </c>
      <c r="G433" s="64">
        <v>41814</v>
      </c>
      <c r="H433" s="64" t="s">
        <v>130</v>
      </c>
      <c r="I433" s="64">
        <v>41823</v>
      </c>
      <c r="J433" s="211">
        <v>41824</v>
      </c>
      <c r="K433" s="584">
        <f t="shared" si="6"/>
        <v>2014</v>
      </c>
      <c r="L433" s="120" t="s">
        <v>9</v>
      </c>
      <c r="M433" s="111"/>
    </row>
    <row r="434" spans="1:14" hidden="1" x14ac:dyDescent="0.25">
      <c r="A434" s="62" t="s">
        <v>63</v>
      </c>
      <c r="B434" s="62" t="s">
        <v>556</v>
      </c>
      <c r="C434" s="584">
        <v>30784957</v>
      </c>
      <c r="D434" s="63">
        <v>1231.06</v>
      </c>
      <c r="E434" s="62">
        <v>30784957</v>
      </c>
      <c r="F434" s="207">
        <v>1002306657</v>
      </c>
      <c r="G434" s="64">
        <v>41820</v>
      </c>
      <c r="H434" s="64" t="s">
        <v>130</v>
      </c>
      <c r="I434" s="64">
        <v>41823</v>
      </c>
      <c r="J434" s="64">
        <v>41824</v>
      </c>
      <c r="K434" s="584">
        <f t="shared" si="6"/>
        <v>2014</v>
      </c>
      <c r="L434" s="120" t="s">
        <v>9</v>
      </c>
      <c r="M434" s="111"/>
      <c r="N434" s="45"/>
    </row>
    <row r="435" spans="1:14" hidden="1" x14ac:dyDescent="0.25">
      <c r="A435" s="200" t="s">
        <v>63</v>
      </c>
      <c r="B435" s="207" t="s">
        <v>557</v>
      </c>
      <c r="C435" s="584">
        <v>30784957</v>
      </c>
      <c r="D435" s="208">
        <v>55.06</v>
      </c>
      <c r="E435" s="200">
        <v>30784957</v>
      </c>
      <c r="F435" s="209">
        <v>1002277064</v>
      </c>
      <c r="G435" s="210">
        <v>41820</v>
      </c>
      <c r="H435" s="211" t="s">
        <v>130</v>
      </c>
      <c r="I435" s="211">
        <v>41823</v>
      </c>
      <c r="J435" s="211">
        <v>41824</v>
      </c>
      <c r="K435" s="584">
        <f t="shared" si="6"/>
        <v>2014</v>
      </c>
      <c r="L435" s="120" t="s">
        <v>9</v>
      </c>
      <c r="M435" s="111"/>
      <c r="N435" s="45"/>
    </row>
    <row r="436" spans="1:14" hidden="1" x14ac:dyDescent="0.25">
      <c r="A436" s="62" t="s">
        <v>63</v>
      </c>
      <c r="B436" s="62" t="s">
        <v>558</v>
      </c>
      <c r="C436" s="584">
        <v>30784957</v>
      </c>
      <c r="D436" s="63">
        <v>15.6</v>
      </c>
      <c r="E436" s="62">
        <v>30784957</v>
      </c>
      <c r="F436" s="207">
        <v>1002306657</v>
      </c>
      <c r="G436" s="64">
        <v>41820</v>
      </c>
      <c r="H436" s="64" t="s">
        <v>130</v>
      </c>
      <c r="I436" s="64">
        <v>41823</v>
      </c>
      <c r="J436" s="211">
        <v>41824</v>
      </c>
      <c r="K436" s="584">
        <f t="shared" si="6"/>
        <v>2014</v>
      </c>
      <c r="L436" s="120" t="s">
        <v>9</v>
      </c>
      <c r="M436" s="111"/>
      <c r="N436" s="45"/>
    </row>
    <row r="437" spans="1:14" hidden="1" x14ac:dyDescent="0.25">
      <c r="A437" s="62" t="s">
        <v>63</v>
      </c>
      <c r="B437" s="62" t="s">
        <v>559</v>
      </c>
      <c r="C437" s="584">
        <v>30784957</v>
      </c>
      <c r="D437" s="63">
        <v>8139.18</v>
      </c>
      <c r="E437" s="62">
        <v>30784957</v>
      </c>
      <c r="F437" s="207">
        <v>1002306676</v>
      </c>
      <c r="G437" s="64">
        <v>41820</v>
      </c>
      <c r="H437" s="64" t="s">
        <v>130</v>
      </c>
      <c r="I437" s="64">
        <v>41823</v>
      </c>
      <c r="J437" s="64">
        <v>41824</v>
      </c>
      <c r="K437" s="584">
        <f t="shared" si="6"/>
        <v>2014</v>
      </c>
      <c r="L437" s="120" t="s">
        <v>9</v>
      </c>
      <c r="M437" s="111"/>
      <c r="N437" s="45"/>
    </row>
    <row r="438" spans="1:14" hidden="1" x14ac:dyDescent="0.25">
      <c r="A438" s="200" t="s">
        <v>63</v>
      </c>
      <c r="B438" s="207" t="s">
        <v>560</v>
      </c>
      <c r="C438" s="584">
        <v>30784957</v>
      </c>
      <c r="D438" s="208">
        <v>53</v>
      </c>
      <c r="E438" s="200">
        <v>30784957</v>
      </c>
      <c r="F438" s="207">
        <v>1002306676</v>
      </c>
      <c r="G438" s="210">
        <v>41842</v>
      </c>
      <c r="H438" s="211" t="s">
        <v>130</v>
      </c>
      <c r="I438" s="211">
        <v>41872</v>
      </c>
      <c r="J438" s="211">
        <v>41872</v>
      </c>
      <c r="K438" s="584">
        <f t="shared" si="6"/>
        <v>2014</v>
      </c>
      <c r="L438" s="120" t="s">
        <v>9</v>
      </c>
      <c r="M438" s="111"/>
      <c r="N438" s="45"/>
    </row>
    <row r="439" spans="1:14" hidden="1" x14ac:dyDescent="0.25">
      <c r="A439" s="200" t="s">
        <v>63</v>
      </c>
      <c r="B439" s="207" t="s">
        <v>561</v>
      </c>
      <c r="C439" s="584">
        <v>30784957</v>
      </c>
      <c r="D439" s="208">
        <v>46</v>
      </c>
      <c r="E439" s="200">
        <v>30784957</v>
      </c>
      <c r="F439" s="209">
        <v>1002359061</v>
      </c>
      <c r="G439" s="210">
        <v>41848</v>
      </c>
      <c r="H439" s="211" t="s">
        <v>130</v>
      </c>
      <c r="I439" s="211">
        <v>41872</v>
      </c>
      <c r="J439" s="211">
        <v>41878</v>
      </c>
      <c r="K439" s="584">
        <f t="shared" si="6"/>
        <v>2014</v>
      </c>
      <c r="L439" s="121" t="s">
        <v>9</v>
      </c>
      <c r="M439" s="124"/>
      <c r="N439" s="304"/>
    </row>
    <row r="440" spans="1:14" ht="26.25" hidden="1" x14ac:dyDescent="0.25">
      <c r="A440" s="62" t="s">
        <v>63</v>
      </c>
      <c r="B440" s="62" t="s">
        <v>562</v>
      </c>
      <c r="C440" s="584">
        <v>30784957</v>
      </c>
      <c r="D440" s="63">
        <v>1001.66</v>
      </c>
      <c r="E440" s="62">
        <v>30784957</v>
      </c>
      <c r="F440" s="207" t="s">
        <v>563</v>
      </c>
      <c r="G440" s="64">
        <v>41849</v>
      </c>
      <c r="H440" s="64" t="s">
        <v>130</v>
      </c>
      <c r="I440" s="64">
        <v>41872</v>
      </c>
      <c r="J440" s="64">
        <v>41878</v>
      </c>
      <c r="K440" s="584">
        <f t="shared" si="6"/>
        <v>2014</v>
      </c>
      <c r="L440" s="120" t="s">
        <v>9</v>
      </c>
      <c r="M440" s="111"/>
      <c r="N440" s="45"/>
    </row>
    <row r="441" spans="1:14" hidden="1" x14ac:dyDescent="0.25">
      <c r="A441" s="62" t="s">
        <v>63</v>
      </c>
      <c r="B441" s="62" t="s">
        <v>564</v>
      </c>
      <c r="C441" s="584">
        <v>30784957</v>
      </c>
      <c r="D441" s="63">
        <v>109.52</v>
      </c>
      <c r="E441" s="62">
        <v>30784957</v>
      </c>
      <c r="F441" s="207">
        <v>1002359061</v>
      </c>
      <c r="G441" s="64">
        <v>41849</v>
      </c>
      <c r="H441" s="64" t="s">
        <v>130</v>
      </c>
      <c r="I441" s="64">
        <v>41872</v>
      </c>
      <c r="J441" s="211">
        <v>41878</v>
      </c>
      <c r="K441" s="584">
        <f t="shared" si="6"/>
        <v>2014</v>
      </c>
      <c r="L441" s="120" t="s">
        <v>9</v>
      </c>
      <c r="M441" s="111"/>
      <c r="N441" s="45"/>
    </row>
    <row r="442" spans="1:14" hidden="1" x14ac:dyDescent="0.25">
      <c r="A442" s="62" t="s">
        <v>63</v>
      </c>
      <c r="B442" s="62" t="s">
        <v>565</v>
      </c>
      <c r="C442" s="584">
        <v>30784957</v>
      </c>
      <c r="D442" s="63">
        <v>30.33</v>
      </c>
      <c r="E442" s="62">
        <v>30784957</v>
      </c>
      <c r="F442" s="207">
        <v>1002306676</v>
      </c>
      <c r="G442" s="64">
        <v>41849</v>
      </c>
      <c r="H442" s="64" t="s">
        <v>130</v>
      </c>
      <c r="I442" s="64">
        <v>41872</v>
      </c>
      <c r="J442" s="211">
        <v>41872</v>
      </c>
      <c r="K442" s="584">
        <f t="shared" si="6"/>
        <v>2014</v>
      </c>
      <c r="L442" s="120" t="s">
        <v>9</v>
      </c>
      <c r="M442" s="111"/>
      <c r="N442" s="45"/>
    </row>
    <row r="443" spans="1:14" hidden="1" x14ac:dyDescent="0.25">
      <c r="A443" s="62" t="s">
        <v>63</v>
      </c>
      <c r="B443" s="62" t="s">
        <v>566</v>
      </c>
      <c r="C443" s="584">
        <v>30784957</v>
      </c>
      <c r="D443" s="63">
        <v>9812.94</v>
      </c>
      <c r="E443" s="62">
        <v>30784957</v>
      </c>
      <c r="F443" s="207">
        <v>1002359061</v>
      </c>
      <c r="G443" s="64">
        <v>41849</v>
      </c>
      <c r="H443" s="64" t="s">
        <v>130</v>
      </c>
      <c r="I443" s="64">
        <v>41872</v>
      </c>
      <c r="J443" s="64">
        <v>41878</v>
      </c>
      <c r="K443" s="584">
        <f t="shared" si="6"/>
        <v>2014</v>
      </c>
      <c r="L443" s="120" t="s">
        <v>9</v>
      </c>
      <c r="M443" s="111"/>
      <c r="N443" s="45"/>
    </row>
    <row r="444" spans="1:14" hidden="1" x14ac:dyDescent="0.25">
      <c r="A444" s="200" t="s">
        <v>63</v>
      </c>
      <c r="B444" s="207" t="s">
        <v>567</v>
      </c>
      <c r="C444" s="584">
        <v>30784957</v>
      </c>
      <c r="D444" s="208">
        <v>28</v>
      </c>
      <c r="E444" s="200">
        <v>30784957</v>
      </c>
      <c r="F444" s="209">
        <v>1002359061</v>
      </c>
      <c r="G444" s="210">
        <v>41857</v>
      </c>
      <c r="H444" s="211" t="s">
        <v>130</v>
      </c>
      <c r="I444" s="211">
        <v>41872</v>
      </c>
      <c r="J444" s="211">
        <v>41878</v>
      </c>
      <c r="K444" s="584">
        <f t="shared" si="6"/>
        <v>2014</v>
      </c>
      <c r="L444" s="120" t="s">
        <v>9</v>
      </c>
      <c r="M444" s="111"/>
      <c r="N444" s="45"/>
    </row>
    <row r="445" spans="1:14" hidden="1" x14ac:dyDescent="0.25">
      <c r="A445" s="62" t="s">
        <v>63</v>
      </c>
      <c r="B445" s="62" t="s">
        <v>568</v>
      </c>
      <c r="C445" s="584">
        <v>30784957</v>
      </c>
      <c r="D445" s="63">
        <v>50.61</v>
      </c>
      <c r="E445" s="62">
        <v>30784957</v>
      </c>
      <c r="F445" s="207">
        <v>1002306676</v>
      </c>
      <c r="G445" s="64">
        <v>41863</v>
      </c>
      <c r="H445" s="64" t="s">
        <v>130</v>
      </c>
      <c r="I445" s="64">
        <v>41872</v>
      </c>
      <c r="J445" s="211">
        <v>41872</v>
      </c>
      <c r="K445" s="584">
        <f t="shared" si="6"/>
        <v>2014</v>
      </c>
      <c r="L445" s="120" t="s">
        <v>9</v>
      </c>
      <c r="M445" s="111"/>
      <c r="N445" s="45"/>
    </row>
    <row r="446" spans="1:14" hidden="1" x14ac:dyDescent="0.25">
      <c r="A446" s="200" t="s">
        <v>63</v>
      </c>
      <c r="B446" s="207" t="s">
        <v>569</v>
      </c>
      <c r="C446" s="584">
        <v>30784957</v>
      </c>
      <c r="D446" s="208">
        <v>388</v>
      </c>
      <c r="E446" s="200">
        <v>30784957</v>
      </c>
      <c r="F446" s="209">
        <v>1002359110</v>
      </c>
      <c r="G446" s="210">
        <v>41869</v>
      </c>
      <c r="H446" s="211" t="s">
        <v>130</v>
      </c>
      <c r="I446" s="211">
        <v>41872</v>
      </c>
      <c r="J446" s="211">
        <v>41869</v>
      </c>
      <c r="K446" s="584">
        <f t="shared" si="6"/>
        <v>2014</v>
      </c>
      <c r="L446" s="120" t="s">
        <v>9</v>
      </c>
      <c r="M446" s="111"/>
      <c r="N446" s="45"/>
    </row>
    <row r="447" spans="1:14" hidden="1" x14ac:dyDescent="0.25">
      <c r="A447" s="200" t="s">
        <v>63</v>
      </c>
      <c r="B447" s="207" t="s">
        <v>570</v>
      </c>
      <c r="C447" s="584">
        <v>30784957</v>
      </c>
      <c r="D447" s="208">
        <v>262</v>
      </c>
      <c r="E447" s="200">
        <v>30784957</v>
      </c>
      <c r="F447" s="209">
        <v>1002359110</v>
      </c>
      <c r="G447" s="210">
        <v>41873</v>
      </c>
      <c r="H447" s="211" t="s">
        <v>130</v>
      </c>
      <c r="I447" s="211">
        <v>41891</v>
      </c>
      <c r="J447" s="211">
        <v>41897</v>
      </c>
      <c r="K447" s="584">
        <f t="shared" si="6"/>
        <v>2014</v>
      </c>
      <c r="L447" s="120" t="s">
        <v>11</v>
      </c>
      <c r="M447" s="111"/>
      <c r="N447" s="45"/>
    </row>
    <row r="448" spans="1:14" hidden="1" x14ac:dyDescent="0.25">
      <c r="A448" s="200" t="s">
        <v>63</v>
      </c>
      <c r="B448" s="207" t="s">
        <v>571</v>
      </c>
      <c r="C448" s="584">
        <v>30784957</v>
      </c>
      <c r="D448" s="208">
        <v>85</v>
      </c>
      <c r="E448" s="200">
        <v>30784957</v>
      </c>
      <c r="F448" s="209">
        <v>1002359110</v>
      </c>
      <c r="G448" s="210">
        <v>41880</v>
      </c>
      <c r="H448" s="211" t="s">
        <v>130</v>
      </c>
      <c r="I448" s="211">
        <v>41891</v>
      </c>
      <c r="J448" s="211">
        <v>41897</v>
      </c>
      <c r="K448" s="584">
        <f t="shared" si="6"/>
        <v>2014</v>
      </c>
      <c r="L448" s="120" t="s">
        <v>9</v>
      </c>
      <c r="M448" s="111"/>
      <c r="N448" s="45"/>
    </row>
    <row r="449" spans="1:14" hidden="1" x14ac:dyDescent="0.25">
      <c r="A449" s="62" t="s">
        <v>63</v>
      </c>
      <c r="B449" s="62" t="s">
        <v>572</v>
      </c>
      <c r="C449" s="584">
        <v>30784957</v>
      </c>
      <c r="D449" s="63">
        <v>7889.78</v>
      </c>
      <c r="E449" s="62">
        <v>30784957</v>
      </c>
      <c r="F449" s="207">
        <v>1002397660</v>
      </c>
      <c r="G449" s="64">
        <v>41882</v>
      </c>
      <c r="H449" s="64" t="s">
        <v>130</v>
      </c>
      <c r="I449" s="64">
        <v>41914</v>
      </c>
      <c r="J449" s="64">
        <v>41915</v>
      </c>
      <c r="K449" s="584">
        <f t="shared" si="6"/>
        <v>2014</v>
      </c>
      <c r="L449" s="120" t="s">
        <v>9</v>
      </c>
      <c r="M449" s="111"/>
      <c r="N449" s="45"/>
    </row>
    <row r="450" spans="1:14" ht="25.5" hidden="1" x14ac:dyDescent="0.25">
      <c r="A450" s="200" t="s">
        <v>63</v>
      </c>
      <c r="B450" s="207" t="s">
        <v>573</v>
      </c>
      <c r="C450" s="584">
        <v>30784957</v>
      </c>
      <c r="D450" s="208">
        <v>373.47</v>
      </c>
      <c r="E450" s="200">
        <v>30784957</v>
      </c>
      <c r="F450" s="209" t="s">
        <v>574</v>
      </c>
      <c r="G450" s="210">
        <v>41882</v>
      </c>
      <c r="H450" s="211" t="s">
        <v>130</v>
      </c>
      <c r="I450" s="211">
        <v>41891</v>
      </c>
      <c r="J450" s="211">
        <v>41897</v>
      </c>
      <c r="K450" s="584">
        <f t="shared" si="6"/>
        <v>2014</v>
      </c>
      <c r="L450" s="120" t="s">
        <v>9</v>
      </c>
      <c r="M450" s="111"/>
      <c r="N450" s="45"/>
    </row>
    <row r="451" spans="1:14" hidden="1" x14ac:dyDescent="0.25">
      <c r="A451" s="62" t="s">
        <v>63</v>
      </c>
      <c r="B451" s="62" t="s">
        <v>575</v>
      </c>
      <c r="C451" s="584">
        <v>30784957</v>
      </c>
      <c r="D451" s="63">
        <v>20.97</v>
      </c>
      <c r="E451" s="62">
        <v>30784957</v>
      </c>
      <c r="F451" s="207">
        <v>1002306676</v>
      </c>
      <c r="G451" s="64">
        <v>41882</v>
      </c>
      <c r="H451" s="64" t="s">
        <v>130</v>
      </c>
      <c r="I451" s="64">
        <v>41891</v>
      </c>
      <c r="J451" s="211">
        <v>41897</v>
      </c>
      <c r="K451" s="584">
        <f t="shared" ref="K451:K514" si="7">YEAR(J451)</f>
        <v>2014</v>
      </c>
      <c r="L451" s="120" t="s">
        <v>9</v>
      </c>
      <c r="M451" s="111"/>
      <c r="N451" s="45"/>
    </row>
    <row r="452" spans="1:14" hidden="1" x14ac:dyDescent="0.25">
      <c r="A452" s="62" t="s">
        <v>63</v>
      </c>
      <c r="B452" s="62" t="s">
        <v>576</v>
      </c>
      <c r="C452" s="584">
        <v>30784957</v>
      </c>
      <c r="D452" s="63">
        <v>9228.68</v>
      </c>
      <c r="E452" s="62">
        <v>30784957</v>
      </c>
      <c r="F452" s="207">
        <v>1002377500</v>
      </c>
      <c r="G452" s="64">
        <v>41882</v>
      </c>
      <c r="H452" s="64" t="s">
        <v>130</v>
      </c>
      <c r="I452" s="64">
        <v>41891</v>
      </c>
      <c r="J452" s="64">
        <v>41897</v>
      </c>
      <c r="K452" s="584">
        <f t="shared" si="7"/>
        <v>2014</v>
      </c>
      <c r="L452" s="120" t="s">
        <v>9</v>
      </c>
      <c r="M452" s="111"/>
      <c r="N452" s="45"/>
    </row>
    <row r="453" spans="1:14" hidden="1" x14ac:dyDescent="0.25">
      <c r="A453" s="200" t="s">
        <v>63</v>
      </c>
      <c r="B453" s="207" t="s">
        <v>577</v>
      </c>
      <c r="C453" s="584">
        <v>30784957</v>
      </c>
      <c r="D453" s="208">
        <v>30</v>
      </c>
      <c r="E453" s="200">
        <v>30784957</v>
      </c>
      <c r="F453" s="209">
        <v>1002359110</v>
      </c>
      <c r="G453" s="210">
        <v>41891</v>
      </c>
      <c r="H453" s="211" t="s">
        <v>130</v>
      </c>
      <c r="I453" s="211">
        <v>41891</v>
      </c>
      <c r="J453" s="211">
        <v>41897</v>
      </c>
      <c r="K453" s="584">
        <f t="shared" si="7"/>
        <v>2014</v>
      </c>
      <c r="L453" s="120" t="s">
        <v>9</v>
      </c>
      <c r="M453" s="111"/>
      <c r="N453" s="45"/>
    </row>
    <row r="454" spans="1:14" hidden="1" x14ac:dyDescent="0.25">
      <c r="A454" s="77" t="s">
        <v>63</v>
      </c>
      <c r="B454" s="212" t="s">
        <v>578</v>
      </c>
      <c r="C454" s="584">
        <v>30897203</v>
      </c>
      <c r="D454" s="213">
        <v>10</v>
      </c>
      <c r="E454" s="77">
        <v>30897203</v>
      </c>
      <c r="F454" s="214" t="s">
        <v>579</v>
      </c>
      <c r="G454" s="215">
        <v>41891</v>
      </c>
      <c r="H454" s="78" t="s">
        <v>130</v>
      </c>
      <c r="I454" s="78">
        <v>42192</v>
      </c>
      <c r="J454" s="78">
        <v>42193</v>
      </c>
      <c r="K454" s="584">
        <f t="shared" si="7"/>
        <v>2015</v>
      </c>
      <c r="L454" s="120" t="s">
        <v>9</v>
      </c>
      <c r="M454" s="111"/>
      <c r="N454" s="45"/>
    </row>
    <row r="455" spans="1:14" ht="38.25" hidden="1" x14ac:dyDescent="0.25">
      <c r="A455" s="200" t="s">
        <v>63</v>
      </c>
      <c r="B455" s="200" t="s">
        <v>580</v>
      </c>
      <c r="C455" s="584">
        <v>30784957</v>
      </c>
      <c r="D455" s="208">
        <v>159.81</v>
      </c>
      <c r="E455" s="200">
        <v>30784957</v>
      </c>
      <c r="F455" s="209" t="s">
        <v>581</v>
      </c>
      <c r="G455" s="211">
        <v>41891</v>
      </c>
      <c r="H455" s="211" t="s">
        <v>130</v>
      </c>
      <c r="I455" s="211">
        <v>41891</v>
      </c>
      <c r="J455" s="211">
        <v>41897</v>
      </c>
      <c r="K455" s="584">
        <f t="shared" si="7"/>
        <v>2014</v>
      </c>
      <c r="L455" s="120" t="s">
        <v>9</v>
      </c>
      <c r="M455" s="120"/>
      <c r="N455" s="55"/>
    </row>
    <row r="456" spans="1:14" hidden="1" x14ac:dyDescent="0.25">
      <c r="A456" s="200" t="s">
        <v>63</v>
      </c>
      <c r="B456" s="207" t="s">
        <v>582</v>
      </c>
      <c r="C456" s="584">
        <v>30784957</v>
      </c>
      <c r="D456" s="208">
        <v>775.22</v>
      </c>
      <c r="E456" s="200">
        <v>30784957</v>
      </c>
      <c r="F456" s="209">
        <v>1002397666</v>
      </c>
      <c r="G456" s="210">
        <v>41898</v>
      </c>
      <c r="H456" s="211" t="s">
        <v>130</v>
      </c>
      <c r="I456" s="211">
        <v>41914</v>
      </c>
      <c r="J456" s="211">
        <v>41915</v>
      </c>
      <c r="K456" s="584">
        <f t="shared" si="7"/>
        <v>2014</v>
      </c>
      <c r="L456" s="111" t="s">
        <v>9</v>
      </c>
      <c r="M456" s="111"/>
      <c r="N456" s="45"/>
    </row>
    <row r="457" spans="1:14" hidden="1" x14ac:dyDescent="0.25">
      <c r="A457" s="62" t="s">
        <v>63</v>
      </c>
      <c r="B457" s="62" t="s">
        <v>583</v>
      </c>
      <c r="C457" s="584">
        <v>30784957</v>
      </c>
      <c r="D457" s="63">
        <v>67.52</v>
      </c>
      <c r="E457" s="62">
        <v>30784957</v>
      </c>
      <c r="F457" s="207">
        <v>1002377500</v>
      </c>
      <c r="G457" s="64">
        <v>41898</v>
      </c>
      <c r="H457" s="64" t="s">
        <v>130</v>
      </c>
      <c r="I457" s="64">
        <v>41914</v>
      </c>
      <c r="J457" s="64">
        <v>41915</v>
      </c>
      <c r="K457" s="584">
        <f t="shared" si="7"/>
        <v>2014</v>
      </c>
      <c r="L457" s="111" t="s">
        <v>9</v>
      </c>
      <c r="M457" s="111"/>
      <c r="N457" s="45"/>
    </row>
    <row r="458" spans="1:14" hidden="1" x14ac:dyDescent="0.25">
      <c r="A458" s="200" t="s">
        <v>63</v>
      </c>
      <c r="B458" s="207" t="s">
        <v>584</v>
      </c>
      <c r="C458" s="584">
        <v>30784957</v>
      </c>
      <c r="D458" s="208">
        <v>733.18</v>
      </c>
      <c r="E458" s="200">
        <v>30784957</v>
      </c>
      <c r="F458" s="209">
        <v>1002397696</v>
      </c>
      <c r="G458" s="210">
        <v>41900</v>
      </c>
      <c r="H458" s="211" t="s">
        <v>130</v>
      </c>
      <c r="I458" s="211">
        <v>41914</v>
      </c>
      <c r="J458" s="211">
        <v>41915</v>
      </c>
      <c r="K458" s="584">
        <f t="shared" si="7"/>
        <v>2014</v>
      </c>
      <c r="L458" s="111" t="s">
        <v>9</v>
      </c>
      <c r="M458" s="111"/>
      <c r="N458" s="45"/>
    </row>
    <row r="459" spans="1:14" hidden="1" x14ac:dyDescent="0.25">
      <c r="A459" s="200" t="s">
        <v>63</v>
      </c>
      <c r="B459" s="207" t="s">
        <v>585</v>
      </c>
      <c r="C459" s="584">
        <v>30784957</v>
      </c>
      <c r="D459" s="208">
        <v>362</v>
      </c>
      <c r="E459" s="200">
        <v>30784957</v>
      </c>
      <c r="F459" s="216">
        <v>1002377500</v>
      </c>
      <c r="G459" s="210">
        <v>41904</v>
      </c>
      <c r="H459" s="211" t="s">
        <v>130</v>
      </c>
      <c r="I459" s="211">
        <v>41914</v>
      </c>
      <c r="J459" s="211">
        <v>41915</v>
      </c>
      <c r="K459" s="584">
        <f t="shared" si="7"/>
        <v>2014</v>
      </c>
      <c r="L459" s="120" t="s">
        <v>9</v>
      </c>
      <c r="M459" s="120"/>
      <c r="N459" s="55"/>
    </row>
    <row r="460" spans="1:14" hidden="1" x14ac:dyDescent="0.25">
      <c r="A460" s="62" t="s">
        <v>63</v>
      </c>
      <c r="B460" s="62" t="s">
        <v>586</v>
      </c>
      <c r="C460" s="584">
        <v>30784957</v>
      </c>
      <c r="D460" s="63">
        <v>47.27</v>
      </c>
      <c r="E460" s="62">
        <v>30784957</v>
      </c>
      <c r="F460" s="207">
        <v>1002397660</v>
      </c>
      <c r="G460" s="64">
        <v>41905</v>
      </c>
      <c r="H460" s="64" t="s">
        <v>130</v>
      </c>
      <c r="I460" s="64">
        <v>41920</v>
      </c>
      <c r="J460" s="211">
        <v>41921</v>
      </c>
      <c r="K460" s="584">
        <f t="shared" si="7"/>
        <v>2014</v>
      </c>
      <c r="L460" s="120" t="s">
        <v>9</v>
      </c>
      <c r="M460" s="120"/>
      <c r="N460" s="55"/>
    </row>
    <row r="461" spans="1:14" ht="63.75" hidden="1" x14ac:dyDescent="0.25">
      <c r="A461" s="200" t="s">
        <v>63</v>
      </c>
      <c r="B461" s="209" t="s">
        <v>587</v>
      </c>
      <c r="C461" s="584">
        <v>30784957</v>
      </c>
      <c r="D461" s="208">
        <v>1656.74</v>
      </c>
      <c r="E461" s="200">
        <v>30784957</v>
      </c>
      <c r="F461" s="209" t="s">
        <v>588</v>
      </c>
      <c r="G461" s="217">
        <v>41912</v>
      </c>
      <c r="H461" s="211" t="s">
        <v>130</v>
      </c>
      <c r="I461" s="211">
        <v>41920</v>
      </c>
      <c r="J461" s="211">
        <v>41921</v>
      </c>
      <c r="K461" s="584">
        <f t="shared" si="7"/>
        <v>2014</v>
      </c>
      <c r="L461" s="120" t="s">
        <v>9</v>
      </c>
      <c r="M461" s="120"/>
      <c r="N461" s="55"/>
    </row>
    <row r="462" spans="1:14" ht="25.5" hidden="1" x14ac:dyDescent="0.25">
      <c r="A462" s="200" t="s">
        <v>63</v>
      </c>
      <c r="B462" s="207" t="s">
        <v>589</v>
      </c>
      <c r="C462" s="584">
        <v>30784957</v>
      </c>
      <c r="D462" s="208">
        <v>52.64</v>
      </c>
      <c r="E462" s="200">
        <v>30784957</v>
      </c>
      <c r="F462" s="209" t="s">
        <v>590</v>
      </c>
      <c r="G462" s="210">
        <v>41912</v>
      </c>
      <c r="H462" s="211" t="s">
        <v>130</v>
      </c>
      <c r="I462" s="211">
        <v>41920</v>
      </c>
      <c r="J462" s="211">
        <v>41921</v>
      </c>
      <c r="K462" s="584">
        <f t="shared" si="7"/>
        <v>2014</v>
      </c>
      <c r="L462" s="121" t="s">
        <v>11</v>
      </c>
      <c r="M462" s="121"/>
      <c r="N462" s="86"/>
    </row>
    <row r="463" spans="1:14" hidden="1" x14ac:dyDescent="0.25">
      <c r="A463" s="62" t="s">
        <v>63</v>
      </c>
      <c r="B463" s="62" t="s">
        <v>591</v>
      </c>
      <c r="C463" s="584">
        <v>30784957</v>
      </c>
      <c r="D463" s="63">
        <v>8761.17</v>
      </c>
      <c r="E463" s="62">
        <v>30784957</v>
      </c>
      <c r="F463" s="207">
        <v>1002403492</v>
      </c>
      <c r="G463" s="64">
        <v>41912</v>
      </c>
      <c r="H463" s="64" t="s">
        <v>130</v>
      </c>
      <c r="I463" s="64">
        <v>41920</v>
      </c>
      <c r="J463" s="64">
        <v>41921</v>
      </c>
      <c r="K463" s="584">
        <f t="shared" si="7"/>
        <v>2014</v>
      </c>
      <c r="L463" s="120" t="s">
        <v>9</v>
      </c>
      <c r="M463" s="120"/>
      <c r="N463" s="55"/>
    </row>
    <row r="464" spans="1:14" ht="25.5" hidden="1" x14ac:dyDescent="0.25">
      <c r="A464" s="200" t="s">
        <v>63</v>
      </c>
      <c r="B464" s="209" t="s">
        <v>592</v>
      </c>
      <c r="C464" s="584">
        <v>30784957</v>
      </c>
      <c r="D464" s="208">
        <v>81</v>
      </c>
      <c r="E464" s="200">
        <v>30784957</v>
      </c>
      <c r="F464" s="209" t="s">
        <v>593</v>
      </c>
      <c r="G464" s="217">
        <v>41921</v>
      </c>
      <c r="H464" s="211" t="s">
        <v>130</v>
      </c>
      <c r="I464" s="211">
        <v>41926</v>
      </c>
      <c r="J464" s="211">
        <v>41934</v>
      </c>
      <c r="K464" s="584">
        <f t="shared" si="7"/>
        <v>2014</v>
      </c>
      <c r="L464" s="120" t="s">
        <v>9</v>
      </c>
      <c r="M464" s="120"/>
      <c r="N464" s="55"/>
    </row>
    <row r="465" spans="1:14" hidden="1" x14ac:dyDescent="0.25">
      <c r="A465" s="200" t="s">
        <v>63</v>
      </c>
      <c r="B465" s="207" t="s">
        <v>594</v>
      </c>
      <c r="C465" s="584">
        <v>30784957</v>
      </c>
      <c r="D465" s="208">
        <v>36</v>
      </c>
      <c r="E465" s="200">
        <v>30784957</v>
      </c>
      <c r="F465" s="209">
        <v>1002403492</v>
      </c>
      <c r="G465" s="210">
        <v>41922</v>
      </c>
      <c r="H465" s="211" t="s">
        <v>130</v>
      </c>
      <c r="I465" s="211">
        <v>41927</v>
      </c>
      <c r="J465" s="211">
        <v>41928</v>
      </c>
      <c r="K465" s="584">
        <f t="shared" si="7"/>
        <v>2014</v>
      </c>
      <c r="L465" s="120" t="s">
        <v>9</v>
      </c>
      <c r="M465" s="120"/>
      <c r="N465" s="55"/>
    </row>
    <row r="466" spans="1:14" hidden="1" x14ac:dyDescent="0.25">
      <c r="A466" s="200" t="s">
        <v>63</v>
      </c>
      <c r="B466" s="207" t="s">
        <v>595</v>
      </c>
      <c r="C466" s="584">
        <v>30784957</v>
      </c>
      <c r="D466" s="208">
        <v>36</v>
      </c>
      <c r="E466" s="200">
        <v>30784957</v>
      </c>
      <c r="F466" s="209">
        <v>1002403492</v>
      </c>
      <c r="G466" s="210">
        <v>41926</v>
      </c>
      <c r="H466" s="211" t="s">
        <v>130</v>
      </c>
      <c r="I466" s="211">
        <v>41927</v>
      </c>
      <c r="J466" s="211">
        <v>41928</v>
      </c>
      <c r="K466" s="584">
        <f t="shared" si="7"/>
        <v>2014</v>
      </c>
      <c r="L466" s="120" t="s">
        <v>9</v>
      </c>
      <c r="M466" s="120"/>
      <c r="N466" s="55"/>
    </row>
    <row r="467" spans="1:14" hidden="1" x14ac:dyDescent="0.25">
      <c r="A467" s="62" t="s">
        <v>63</v>
      </c>
      <c r="B467" s="62" t="s">
        <v>596</v>
      </c>
      <c r="C467" s="584">
        <v>30784957</v>
      </c>
      <c r="D467" s="63">
        <v>43.93</v>
      </c>
      <c r="E467" s="62">
        <v>30784957</v>
      </c>
      <c r="F467" s="209">
        <v>1002403492</v>
      </c>
      <c r="G467" s="64">
        <v>41926</v>
      </c>
      <c r="H467" s="64" t="s">
        <v>130</v>
      </c>
      <c r="I467" s="64">
        <v>41927</v>
      </c>
      <c r="J467" s="211">
        <v>41928</v>
      </c>
      <c r="K467" s="584">
        <f t="shared" si="7"/>
        <v>2014</v>
      </c>
      <c r="L467" s="121" t="s">
        <v>9</v>
      </c>
      <c r="M467" s="121"/>
      <c r="N467" s="86"/>
    </row>
    <row r="468" spans="1:14" hidden="1" x14ac:dyDescent="0.25">
      <c r="A468" s="200" t="s">
        <v>63</v>
      </c>
      <c r="B468" s="207" t="s">
        <v>597</v>
      </c>
      <c r="C468" s="584">
        <v>30784957</v>
      </c>
      <c r="D468" s="208">
        <v>184</v>
      </c>
      <c r="E468" s="200">
        <v>30784957</v>
      </c>
      <c r="F468" s="209">
        <v>1002417623</v>
      </c>
      <c r="G468" s="210">
        <v>41929</v>
      </c>
      <c r="H468" s="211" t="s">
        <v>130</v>
      </c>
      <c r="I468" s="211">
        <v>41934</v>
      </c>
      <c r="J468" s="211">
        <v>41934</v>
      </c>
      <c r="K468" s="584">
        <f t="shared" si="7"/>
        <v>2014</v>
      </c>
      <c r="L468" s="121" t="s">
        <v>9</v>
      </c>
      <c r="M468" s="121"/>
      <c r="N468" s="86"/>
    </row>
    <row r="469" spans="1:14" hidden="1" x14ac:dyDescent="0.25">
      <c r="A469" s="62" t="s">
        <v>63</v>
      </c>
      <c r="B469" s="62" t="s">
        <v>598</v>
      </c>
      <c r="C469" s="584">
        <v>30784957</v>
      </c>
      <c r="D469" s="63">
        <v>100</v>
      </c>
      <c r="E469" s="62">
        <v>30784957</v>
      </c>
      <c r="F469" s="207">
        <v>1002417623</v>
      </c>
      <c r="G469" s="64">
        <v>41940</v>
      </c>
      <c r="H469" s="64" t="s">
        <v>130</v>
      </c>
      <c r="I469" s="64">
        <v>41950</v>
      </c>
      <c r="J469" s="64">
        <v>41953</v>
      </c>
      <c r="K469" s="584">
        <f t="shared" si="7"/>
        <v>2014</v>
      </c>
      <c r="L469" s="121" t="s">
        <v>9</v>
      </c>
      <c r="M469" s="121"/>
      <c r="N469" s="86"/>
    </row>
    <row r="470" spans="1:14" hidden="1" x14ac:dyDescent="0.25">
      <c r="A470" s="200" t="s">
        <v>63</v>
      </c>
      <c r="B470" s="207" t="s">
        <v>599</v>
      </c>
      <c r="C470" s="584">
        <v>30784957</v>
      </c>
      <c r="D470" s="208">
        <v>3465.27</v>
      </c>
      <c r="E470" s="200">
        <v>30784957</v>
      </c>
      <c r="F470" s="209">
        <v>1002437754</v>
      </c>
      <c r="G470" s="210">
        <v>41941</v>
      </c>
      <c r="H470" s="211" t="s">
        <v>600</v>
      </c>
      <c r="I470" s="211">
        <v>41950</v>
      </c>
      <c r="J470" s="211">
        <v>41953</v>
      </c>
      <c r="K470" s="584">
        <f t="shared" si="7"/>
        <v>2014</v>
      </c>
      <c r="L470" s="121" t="s">
        <v>9</v>
      </c>
      <c r="M470" s="121"/>
      <c r="N470" s="86"/>
    </row>
    <row r="471" spans="1:14" hidden="1" x14ac:dyDescent="0.25">
      <c r="A471" s="62" t="s">
        <v>63</v>
      </c>
      <c r="B471" s="62" t="s">
        <v>601</v>
      </c>
      <c r="C471" s="584">
        <v>30784957</v>
      </c>
      <c r="D471" s="63">
        <v>297.77999999999997</v>
      </c>
      <c r="E471" s="62">
        <v>30784957</v>
      </c>
      <c r="F471" s="209">
        <v>1002417623</v>
      </c>
      <c r="G471" s="64">
        <v>41941</v>
      </c>
      <c r="H471" s="64" t="s">
        <v>130</v>
      </c>
      <c r="I471" s="64">
        <v>41950</v>
      </c>
      <c r="J471" s="211">
        <v>41953</v>
      </c>
      <c r="K471" s="584">
        <f t="shared" si="7"/>
        <v>2014</v>
      </c>
      <c r="L471" s="121" t="s">
        <v>9</v>
      </c>
      <c r="M471" s="121"/>
      <c r="N471" s="86"/>
    </row>
    <row r="472" spans="1:14" hidden="1" x14ac:dyDescent="0.25">
      <c r="A472" s="62" t="s">
        <v>63</v>
      </c>
      <c r="B472" s="62" t="s">
        <v>602</v>
      </c>
      <c r="C472" s="584">
        <v>30784957</v>
      </c>
      <c r="D472" s="63">
        <v>8658.16</v>
      </c>
      <c r="E472" s="62">
        <v>30784957</v>
      </c>
      <c r="F472" s="207">
        <v>1002437763</v>
      </c>
      <c r="G472" s="64">
        <v>41941</v>
      </c>
      <c r="H472" s="64" t="s">
        <v>130</v>
      </c>
      <c r="I472" s="64">
        <v>41950</v>
      </c>
      <c r="J472" s="64">
        <v>41953</v>
      </c>
      <c r="K472" s="584">
        <f t="shared" si="7"/>
        <v>2014</v>
      </c>
      <c r="L472" s="121" t="s">
        <v>9</v>
      </c>
      <c r="M472" s="121"/>
      <c r="N472" s="86"/>
    </row>
    <row r="473" spans="1:14" ht="38.25" hidden="1" x14ac:dyDescent="0.25">
      <c r="A473" s="200" t="s">
        <v>63</v>
      </c>
      <c r="B473" s="209" t="s">
        <v>603</v>
      </c>
      <c r="C473" s="584">
        <v>30784957</v>
      </c>
      <c r="D473" s="208">
        <v>928.2</v>
      </c>
      <c r="E473" s="200">
        <v>30784957</v>
      </c>
      <c r="F473" s="209" t="s">
        <v>604</v>
      </c>
      <c r="G473" s="217">
        <v>41949</v>
      </c>
      <c r="H473" s="211" t="s">
        <v>130</v>
      </c>
      <c r="I473" s="211">
        <v>41950</v>
      </c>
      <c r="J473" s="211">
        <v>41953</v>
      </c>
      <c r="K473" s="584">
        <f t="shared" si="7"/>
        <v>2014</v>
      </c>
      <c r="L473" s="121" t="s">
        <v>9</v>
      </c>
      <c r="M473" s="121"/>
      <c r="N473" s="86"/>
    </row>
    <row r="474" spans="1:14" hidden="1" x14ac:dyDescent="0.25">
      <c r="A474" s="62" t="s">
        <v>63</v>
      </c>
      <c r="B474" s="62" t="s">
        <v>605</v>
      </c>
      <c r="C474" s="584">
        <v>30784957</v>
      </c>
      <c r="D474" s="63">
        <v>10.55</v>
      </c>
      <c r="E474" s="62">
        <v>30784957</v>
      </c>
      <c r="F474" s="209">
        <v>1002437763</v>
      </c>
      <c r="G474" s="64">
        <v>41954</v>
      </c>
      <c r="H474" s="64" t="s">
        <v>130</v>
      </c>
      <c r="I474" s="64">
        <v>41956</v>
      </c>
      <c r="J474" s="211">
        <v>41961</v>
      </c>
      <c r="K474" s="584">
        <f t="shared" si="7"/>
        <v>2014</v>
      </c>
      <c r="L474" s="121" t="s">
        <v>9</v>
      </c>
      <c r="M474" s="121"/>
      <c r="N474" s="86"/>
    </row>
    <row r="475" spans="1:14" hidden="1" x14ac:dyDescent="0.25">
      <c r="A475" s="200" t="s">
        <v>63</v>
      </c>
      <c r="B475" s="207" t="s">
        <v>606</v>
      </c>
      <c r="C475" s="584">
        <v>30784957</v>
      </c>
      <c r="D475" s="208">
        <v>41</v>
      </c>
      <c r="E475" s="200">
        <v>30784957</v>
      </c>
      <c r="F475" s="209">
        <v>1002437763</v>
      </c>
      <c r="G475" s="210">
        <v>41955</v>
      </c>
      <c r="H475" s="211" t="s">
        <v>130</v>
      </c>
      <c r="I475" s="211">
        <v>41956</v>
      </c>
      <c r="J475" s="211">
        <v>41961</v>
      </c>
      <c r="K475" s="584">
        <f t="shared" si="7"/>
        <v>2014</v>
      </c>
      <c r="L475" s="121" t="s">
        <v>9</v>
      </c>
      <c r="M475" s="121"/>
      <c r="N475" s="86"/>
    </row>
    <row r="476" spans="1:14" hidden="1" x14ac:dyDescent="0.25">
      <c r="A476" s="200" t="s">
        <v>63</v>
      </c>
      <c r="B476" s="207" t="s">
        <v>607</v>
      </c>
      <c r="C476" s="584">
        <v>30784957</v>
      </c>
      <c r="D476" s="208">
        <v>375</v>
      </c>
      <c r="E476" s="200">
        <v>30784957</v>
      </c>
      <c r="F476" s="209">
        <v>1002452528</v>
      </c>
      <c r="G476" s="210">
        <v>41956</v>
      </c>
      <c r="H476" s="211" t="s">
        <v>130</v>
      </c>
      <c r="I476" s="211">
        <v>41963</v>
      </c>
      <c r="J476" s="211">
        <v>41963</v>
      </c>
      <c r="K476" s="584">
        <f t="shared" si="7"/>
        <v>2014</v>
      </c>
      <c r="L476" s="121" t="s">
        <v>9</v>
      </c>
      <c r="M476" s="121"/>
      <c r="N476" s="86"/>
    </row>
    <row r="477" spans="1:14" hidden="1" x14ac:dyDescent="0.25">
      <c r="A477" s="200" t="s">
        <v>63</v>
      </c>
      <c r="B477" s="207" t="s">
        <v>608</v>
      </c>
      <c r="C477" s="584">
        <v>30784957</v>
      </c>
      <c r="D477" s="208">
        <v>176</v>
      </c>
      <c r="E477" s="200">
        <v>30784957</v>
      </c>
      <c r="F477" s="209">
        <v>1002437763</v>
      </c>
      <c r="G477" s="210">
        <v>41962</v>
      </c>
      <c r="H477" s="211" t="s">
        <v>130</v>
      </c>
      <c r="I477" s="211">
        <v>41963</v>
      </c>
      <c r="J477" s="211">
        <v>41963</v>
      </c>
      <c r="K477" s="584">
        <f t="shared" si="7"/>
        <v>2014</v>
      </c>
      <c r="L477" s="121" t="s">
        <v>9</v>
      </c>
      <c r="M477" s="121"/>
      <c r="N477" s="86"/>
    </row>
    <row r="478" spans="1:14" ht="25.5" hidden="1" x14ac:dyDescent="0.25">
      <c r="A478" s="200" t="s">
        <v>63</v>
      </c>
      <c r="B478" s="209" t="s">
        <v>609</v>
      </c>
      <c r="C478" s="584">
        <v>30784957</v>
      </c>
      <c r="D478" s="208">
        <v>8054.03</v>
      </c>
      <c r="E478" s="200">
        <v>30784957</v>
      </c>
      <c r="F478" s="209" t="s">
        <v>610</v>
      </c>
      <c r="G478" s="210">
        <v>41973</v>
      </c>
      <c r="H478" s="211" t="s">
        <v>130</v>
      </c>
      <c r="I478" s="211">
        <v>41978</v>
      </c>
      <c r="J478" s="211">
        <v>41981</v>
      </c>
      <c r="K478" s="584">
        <f t="shared" si="7"/>
        <v>2014</v>
      </c>
      <c r="L478" s="121" t="s">
        <v>9</v>
      </c>
      <c r="M478" s="121"/>
      <c r="N478" s="86"/>
    </row>
    <row r="479" spans="1:14" ht="26.25" hidden="1" x14ac:dyDescent="0.25">
      <c r="A479" s="62" t="s">
        <v>63</v>
      </c>
      <c r="B479" s="62" t="s">
        <v>611</v>
      </c>
      <c r="C479" s="584">
        <v>30784957</v>
      </c>
      <c r="D479" s="63">
        <v>11540.44</v>
      </c>
      <c r="E479" s="62">
        <v>30784957</v>
      </c>
      <c r="F479" s="207" t="s">
        <v>612</v>
      </c>
      <c r="G479" s="64">
        <v>41973</v>
      </c>
      <c r="H479" s="64" t="s">
        <v>130</v>
      </c>
      <c r="I479" s="64">
        <v>41978</v>
      </c>
      <c r="J479" s="64">
        <v>41981</v>
      </c>
      <c r="K479" s="584">
        <f t="shared" si="7"/>
        <v>2014</v>
      </c>
      <c r="L479" s="121" t="s">
        <v>9</v>
      </c>
      <c r="M479" s="121"/>
      <c r="N479" s="86"/>
    </row>
    <row r="480" spans="1:14" hidden="1" x14ac:dyDescent="0.25">
      <c r="A480" s="200" t="s">
        <v>63</v>
      </c>
      <c r="B480" s="207" t="s">
        <v>613</v>
      </c>
      <c r="C480" s="584">
        <v>30784957</v>
      </c>
      <c r="D480" s="208">
        <v>10</v>
      </c>
      <c r="E480" s="200">
        <v>30784957</v>
      </c>
      <c r="F480" s="209" t="s">
        <v>614</v>
      </c>
      <c r="G480" s="210">
        <v>41982</v>
      </c>
      <c r="H480" s="211" t="s">
        <v>130</v>
      </c>
      <c r="I480" s="211">
        <v>41982</v>
      </c>
      <c r="J480" s="211">
        <v>41982</v>
      </c>
      <c r="K480" s="584">
        <f t="shared" si="7"/>
        <v>2014</v>
      </c>
      <c r="L480" s="121" t="s">
        <v>9</v>
      </c>
      <c r="M480" s="121"/>
      <c r="N480" s="86"/>
    </row>
    <row r="481" spans="1:14" ht="38.25" hidden="1" x14ac:dyDescent="0.25">
      <c r="A481" s="62" t="s">
        <v>63</v>
      </c>
      <c r="B481" s="62" t="s">
        <v>615</v>
      </c>
      <c r="C481" s="584">
        <v>30784957</v>
      </c>
      <c r="D481" s="63">
        <v>711.37</v>
      </c>
      <c r="E481" s="62">
        <v>30784957</v>
      </c>
      <c r="F481" s="209" t="s">
        <v>616</v>
      </c>
      <c r="G481" s="64">
        <v>41982</v>
      </c>
      <c r="H481" s="64">
        <v>41982</v>
      </c>
      <c r="I481" s="64">
        <v>41982</v>
      </c>
      <c r="J481" s="211">
        <v>41982</v>
      </c>
      <c r="K481" s="584">
        <f t="shared" si="7"/>
        <v>2014</v>
      </c>
      <c r="L481" s="121" t="s">
        <v>9</v>
      </c>
      <c r="M481" s="121"/>
      <c r="N481" s="86"/>
    </row>
    <row r="482" spans="1:14" hidden="1" x14ac:dyDescent="0.25">
      <c r="A482" s="200" t="s">
        <v>63</v>
      </c>
      <c r="B482" s="207" t="s">
        <v>617</v>
      </c>
      <c r="C482" s="584">
        <v>30784957</v>
      </c>
      <c r="D482" s="208">
        <v>43</v>
      </c>
      <c r="E482" s="200">
        <v>30784957</v>
      </c>
      <c r="F482" s="207">
        <v>1002225726</v>
      </c>
      <c r="G482" s="210">
        <v>41985</v>
      </c>
      <c r="H482" s="211" t="s">
        <v>130</v>
      </c>
      <c r="I482" s="211">
        <v>41745</v>
      </c>
      <c r="J482" s="211">
        <v>41753</v>
      </c>
      <c r="K482" s="584">
        <f t="shared" si="7"/>
        <v>2014</v>
      </c>
      <c r="L482" s="191" t="s">
        <v>9</v>
      </c>
      <c r="M482" s="191"/>
      <c r="N482" s="176"/>
    </row>
    <row r="483" spans="1:14" hidden="1" x14ac:dyDescent="0.25">
      <c r="A483" s="200" t="s">
        <v>63</v>
      </c>
      <c r="B483" s="207" t="s">
        <v>618</v>
      </c>
      <c r="C483" s="584">
        <v>30784957</v>
      </c>
      <c r="D483" s="208">
        <v>148.80000000000001</v>
      </c>
      <c r="E483" s="200">
        <v>30784957</v>
      </c>
      <c r="F483" s="209" t="s">
        <v>614</v>
      </c>
      <c r="G483" s="210">
        <v>41988</v>
      </c>
      <c r="H483" s="211" t="s">
        <v>130</v>
      </c>
      <c r="I483" s="211">
        <v>41988</v>
      </c>
      <c r="J483" s="211">
        <v>41990</v>
      </c>
      <c r="K483" s="584">
        <f t="shared" si="7"/>
        <v>2014</v>
      </c>
      <c r="L483" s="121" t="s">
        <v>9</v>
      </c>
      <c r="M483" s="121" t="s">
        <v>619</v>
      </c>
      <c r="N483" s="86"/>
    </row>
    <row r="484" spans="1:14" hidden="1" x14ac:dyDescent="0.25">
      <c r="A484" s="200" t="s">
        <v>63</v>
      </c>
      <c r="B484" s="207" t="s">
        <v>620</v>
      </c>
      <c r="C484" s="584">
        <v>30897203</v>
      </c>
      <c r="D484" s="208">
        <v>10</v>
      </c>
      <c r="E484" s="200">
        <v>30897203</v>
      </c>
      <c r="F484" s="209">
        <v>1002493429</v>
      </c>
      <c r="G484" s="210">
        <v>41995</v>
      </c>
      <c r="H484" s="211">
        <v>42009</v>
      </c>
      <c r="I484" s="211">
        <v>42016</v>
      </c>
      <c r="J484" s="211">
        <v>42017</v>
      </c>
      <c r="K484" s="584">
        <f t="shared" si="7"/>
        <v>2015</v>
      </c>
      <c r="L484" s="121" t="s">
        <v>9</v>
      </c>
      <c r="M484" s="121" t="s">
        <v>621</v>
      </c>
      <c r="N484" s="86"/>
    </row>
    <row r="485" spans="1:14" hidden="1" x14ac:dyDescent="0.25">
      <c r="A485" s="62" t="s">
        <v>63</v>
      </c>
      <c r="B485" s="62" t="s">
        <v>622</v>
      </c>
      <c r="C485" s="584">
        <v>30784957</v>
      </c>
      <c r="D485" s="63">
        <v>150.69</v>
      </c>
      <c r="E485" s="62">
        <v>30784957</v>
      </c>
      <c r="F485" s="209" t="s">
        <v>614</v>
      </c>
      <c r="G485" s="64">
        <v>41996</v>
      </c>
      <c r="H485" s="64" t="s">
        <v>130</v>
      </c>
      <c r="I485" s="64">
        <v>42009</v>
      </c>
      <c r="J485" s="211">
        <v>42010</v>
      </c>
      <c r="K485" s="584">
        <f t="shared" si="7"/>
        <v>2015</v>
      </c>
      <c r="L485" s="121" t="s">
        <v>9</v>
      </c>
      <c r="M485" s="121" t="s">
        <v>623</v>
      </c>
      <c r="N485" s="86"/>
    </row>
    <row r="486" spans="1:14" hidden="1" x14ac:dyDescent="0.25">
      <c r="A486" s="200" t="s">
        <v>63</v>
      </c>
      <c r="B486" s="207" t="s">
        <v>624</v>
      </c>
      <c r="C486" s="584">
        <v>30897203</v>
      </c>
      <c r="D486" s="208">
        <v>10</v>
      </c>
      <c r="E486" s="200">
        <v>30897203</v>
      </c>
      <c r="F486" s="209">
        <v>1002493429</v>
      </c>
      <c r="G486" s="210">
        <v>41997</v>
      </c>
      <c r="H486" s="211">
        <v>42009</v>
      </c>
      <c r="I486" s="211">
        <v>42016</v>
      </c>
      <c r="J486" s="211">
        <v>42017</v>
      </c>
      <c r="K486" s="584">
        <f t="shared" si="7"/>
        <v>2015</v>
      </c>
      <c r="L486" s="121" t="s">
        <v>9</v>
      </c>
      <c r="M486" s="121"/>
      <c r="N486" s="86"/>
    </row>
    <row r="487" spans="1:14" hidden="1" x14ac:dyDescent="0.25">
      <c r="A487" s="200" t="s">
        <v>63</v>
      </c>
      <c r="B487" s="207" t="s">
        <v>625</v>
      </c>
      <c r="C487" s="584">
        <v>30784957</v>
      </c>
      <c r="D487" s="208">
        <v>7038.56</v>
      </c>
      <c r="E487" s="200">
        <v>30784957</v>
      </c>
      <c r="F487" s="209" t="s">
        <v>614</v>
      </c>
      <c r="G487" s="210">
        <v>42004</v>
      </c>
      <c r="H487" s="211" t="s">
        <v>130</v>
      </c>
      <c r="I487" s="211">
        <v>42009</v>
      </c>
      <c r="J487" s="211">
        <v>42010</v>
      </c>
      <c r="K487" s="584">
        <f t="shared" si="7"/>
        <v>2015</v>
      </c>
      <c r="L487" s="121" t="s">
        <v>9</v>
      </c>
      <c r="M487" s="121" t="s">
        <v>626</v>
      </c>
      <c r="N487" s="306"/>
    </row>
    <row r="488" spans="1:14" hidden="1" x14ac:dyDescent="0.25">
      <c r="A488" s="200" t="s">
        <v>63</v>
      </c>
      <c r="B488" s="207" t="s">
        <v>627</v>
      </c>
      <c r="C488" s="584">
        <v>30784957</v>
      </c>
      <c r="D488" s="208">
        <v>64.31</v>
      </c>
      <c r="E488" s="200">
        <v>30784957</v>
      </c>
      <c r="F488" s="209" t="s">
        <v>614</v>
      </c>
      <c r="G488" s="210">
        <v>42004</v>
      </c>
      <c r="H488" s="211" t="s">
        <v>130</v>
      </c>
      <c r="I488" s="211">
        <v>42009</v>
      </c>
      <c r="J488" s="211">
        <v>42010</v>
      </c>
      <c r="K488" s="584">
        <f t="shared" si="7"/>
        <v>2015</v>
      </c>
      <c r="L488" s="121" t="s">
        <v>9</v>
      </c>
      <c r="M488" s="121" t="s">
        <v>628</v>
      </c>
      <c r="N488" s="86"/>
    </row>
    <row r="489" spans="1:14" hidden="1" x14ac:dyDescent="0.25">
      <c r="A489" s="200" t="s">
        <v>63</v>
      </c>
      <c r="B489" s="207" t="s">
        <v>629</v>
      </c>
      <c r="C489" s="584">
        <v>30784957</v>
      </c>
      <c r="D489" s="208">
        <v>1250.28</v>
      </c>
      <c r="E489" s="200">
        <v>30784957</v>
      </c>
      <c r="F489" s="209" t="s">
        <v>614</v>
      </c>
      <c r="G489" s="210">
        <v>42004</v>
      </c>
      <c r="H489" s="211" t="s">
        <v>130</v>
      </c>
      <c r="I489" s="211">
        <v>42009</v>
      </c>
      <c r="J489" s="211">
        <v>42010</v>
      </c>
      <c r="K489" s="584">
        <f t="shared" si="7"/>
        <v>2015</v>
      </c>
      <c r="L489" s="121" t="s">
        <v>9</v>
      </c>
      <c r="M489" s="121" t="s">
        <v>630</v>
      </c>
      <c r="N489" s="86"/>
    </row>
    <row r="490" spans="1:14" ht="26.25" hidden="1" x14ac:dyDescent="0.25">
      <c r="A490" s="62" t="s">
        <v>63</v>
      </c>
      <c r="B490" s="62" t="s">
        <v>631</v>
      </c>
      <c r="C490" s="584" t="s">
        <v>632</v>
      </c>
      <c r="D490" s="63">
        <v>9970.4599999999991</v>
      </c>
      <c r="E490" s="207" t="s">
        <v>632</v>
      </c>
      <c r="F490" s="207" t="s">
        <v>633</v>
      </c>
      <c r="G490" s="64">
        <v>42004</v>
      </c>
      <c r="H490" s="64" t="s">
        <v>130</v>
      </c>
      <c r="I490" s="64">
        <v>42009</v>
      </c>
      <c r="J490" s="64">
        <v>42010</v>
      </c>
      <c r="K490" s="584">
        <f t="shared" si="7"/>
        <v>2015</v>
      </c>
      <c r="L490" s="121" t="s">
        <v>9</v>
      </c>
      <c r="M490" s="121" t="s">
        <v>634</v>
      </c>
      <c r="N490" s="86"/>
    </row>
    <row r="491" spans="1:14" ht="25.5" hidden="1" x14ac:dyDescent="0.25">
      <c r="A491" s="200" t="s">
        <v>63</v>
      </c>
      <c r="B491" s="200" t="s">
        <v>635</v>
      </c>
      <c r="C491" s="584">
        <v>30897203</v>
      </c>
      <c r="D491" s="208">
        <v>438.44</v>
      </c>
      <c r="E491" s="209">
        <v>30897203</v>
      </c>
      <c r="F491" s="209" t="s">
        <v>636</v>
      </c>
      <c r="G491" s="211">
        <v>42023</v>
      </c>
      <c r="H491" s="211"/>
      <c r="I491" s="211">
        <v>42041</v>
      </c>
      <c r="J491" s="211">
        <v>42047</v>
      </c>
      <c r="K491" s="584">
        <f t="shared" si="7"/>
        <v>2015</v>
      </c>
      <c r="L491" s="121" t="s">
        <v>9</v>
      </c>
      <c r="M491" s="121"/>
      <c r="N491" s="86"/>
    </row>
    <row r="492" spans="1:14" hidden="1" x14ac:dyDescent="0.25">
      <c r="A492" s="62" t="s">
        <v>63</v>
      </c>
      <c r="B492" s="62" t="s">
        <v>637</v>
      </c>
      <c r="C492" s="584">
        <v>30897203</v>
      </c>
      <c r="D492" s="63">
        <v>128</v>
      </c>
      <c r="E492" s="207">
        <v>30897203</v>
      </c>
      <c r="F492" s="207">
        <v>1002535483</v>
      </c>
      <c r="G492" s="64">
        <v>42031</v>
      </c>
      <c r="H492" s="64"/>
      <c r="I492" s="64">
        <v>42041</v>
      </c>
      <c r="J492" s="64">
        <v>42047</v>
      </c>
      <c r="K492" s="584">
        <f t="shared" si="7"/>
        <v>2015</v>
      </c>
      <c r="L492" s="121" t="s">
        <v>9</v>
      </c>
      <c r="M492" s="121"/>
      <c r="N492" s="86"/>
    </row>
    <row r="493" spans="1:14" hidden="1" x14ac:dyDescent="0.25">
      <c r="A493" s="62" t="s">
        <v>63</v>
      </c>
      <c r="B493" s="62" t="s">
        <v>638</v>
      </c>
      <c r="C493" s="584">
        <v>30897203</v>
      </c>
      <c r="D493" s="63">
        <v>1661.14</v>
      </c>
      <c r="E493" s="207">
        <v>30897203</v>
      </c>
      <c r="F493" s="207">
        <v>1002535454</v>
      </c>
      <c r="G493" s="64">
        <v>42035</v>
      </c>
      <c r="H493" s="64" t="s">
        <v>130</v>
      </c>
      <c r="I493" s="64">
        <v>42041</v>
      </c>
      <c r="J493" s="64">
        <v>42047</v>
      </c>
      <c r="K493" s="584">
        <f t="shared" si="7"/>
        <v>2015</v>
      </c>
      <c r="L493" s="121" t="s">
        <v>9</v>
      </c>
      <c r="M493" s="121"/>
      <c r="N493" s="86"/>
    </row>
    <row r="494" spans="1:14" ht="25.5" hidden="1" x14ac:dyDescent="0.25">
      <c r="A494" s="200" t="s">
        <v>63</v>
      </c>
      <c r="B494" s="209" t="s">
        <v>639</v>
      </c>
      <c r="C494" s="584">
        <v>30784957</v>
      </c>
      <c r="D494" s="208">
        <v>201.85</v>
      </c>
      <c r="E494" s="200">
        <v>30784957</v>
      </c>
      <c r="F494" s="209" t="s">
        <v>640</v>
      </c>
      <c r="G494" s="217">
        <v>42035</v>
      </c>
      <c r="H494" s="211" t="s">
        <v>130</v>
      </c>
      <c r="I494" s="211">
        <v>42051</v>
      </c>
      <c r="J494" s="211">
        <v>42059</v>
      </c>
      <c r="K494" s="584">
        <f t="shared" si="7"/>
        <v>2015</v>
      </c>
      <c r="L494" s="120" t="s">
        <v>9</v>
      </c>
      <c r="M494" s="111"/>
      <c r="N494" s="45"/>
    </row>
    <row r="495" spans="1:14" ht="25.5" hidden="1" x14ac:dyDescent="0.25">
      <c r="A495" s="200" t="s">
        <v>63</v>
      </c>
      <c r="B495" s="200" t="s">
        <v>641</v>
      </c>
      <c r="C495" s="584">
        <v>30897203</v>
      </c>
      <c r="D495" s="208">
        <v>68.22</v>
      </c>
      <c r="E495" s="209">
        <v>30897203</v>
      </c>
      <c r="F495" s="209" t="s">
        <v>642</v>
      </c>
      <c r="G495" s="211">
        <v>42035</v>
      </c>
      <c r="H495" s="211" t="s">
        <v>130</v>
      </c>
      <c r="I495" s="211">
        <v>42041</v>
      </c>
      <c r="J495" s="211">
        <v>42047</v>
      </c>
      <c r="K495" s="584">
        <f t="shared" si="7"/>
        <v>2015</v>
      </c>
      <c r="L495" s="120" t="s">
        <v>9</v>
      </c>
      <c r="M495" s="111"/>
      <c r="N495" s="45"/>
    </row>
    <row r="496" spans="1:14" hidden="1" x14ac:dyDescent="0.25">
      <c r="A496" s="62" t="s">
        <v>63</v>
      </c>
      <c r="B496" s="62" t="s">
        <v>643</v>
      </c>
      <c r="C496" s="584">
        <v>30897203</v>
      </c>
      <c r="D496" s="63">
        <v>5227.74</v>
      </c>
      <c r="E496" s="207">
        <v>30897203</v>
      </c>
      <c r="F496" s="207">
        <v>1002535483</v>
      </c>
      <c r="G496" s="64">
        <v>42035</v>
      </c>
      <c r="H496" s="64" t="s">
        <v>130</v>
      </c>
      <c r="I496" s="64">
        <v>42041</v>
      </c>
      <c r="J496" s="64">
        <v>42047</v>
      </c>
      <c r="K496" s="584">
        <f t="shared" si="7"/>
        <v>2015</v>
      </c>
      <c r="L496" s="120" t="s">
        <v>9</v>
      </c>
      <c r="M496" s="111"/>
      <c r="N496" s="45"/>
    </row>
    <row r="497" spans="1:14" hidden="1" x14ac:dyDescent="0.25">
      <c r="A497" s="62" t="s">
        <v>63</v>
      </c>
      <c r="B497" s="62" t="s">
        <v>644</v>
      </c>
      <c r="C497" s="584">
        <v>30897203</v>
      </c>
      <c r="D497" s="63">
        <v>10</v>
      </c>
      <c r="E497" s="207">
        <v>30897203</v>
      </c>
      <c r="F497" s="207">
        <v>1002535454</v>
      </c>
      <c r="G497" s="64">
        <v>42040</v>
      </c>
      <c r="H497" s="64"/>
      <c r="I497" s="64">
        <v>42041</v>
      </c>
      <c r="J497" s="64">
        <v>42047</v>
      </c>
      <c r="K497" s="584">
        <f t="shared" si="7"/>
        <v>2015</v>
      </c>
      <c r="L497" s="111" t="s">
        <v>9</v>
      </c>
      <c r="M497" s="111"/>
      <c r="N497" s="45"/>
    </row>
    <row r="498" spans="1:14" hidden="1" x14ac:dyDescent="0.25">
      <c r="A498" s="62" t="s">
        <v>63</v>
      </c>
      <c r="B498" s="62" t="s">
        <v>645</v>
      </c>
      <c r="C498" s="584">
        <v>30897203</v>
      </c>
      <c r="D498" s="63">
        <v>80.94</v>
      </c>
      <c r="E498" s="62">
        <v>30897203</v>
      </c>
      <c r="F498" s="209">
        <v>1002561023</v>
      </c>
      <c r="G498" s="64">
        <v>42046</v>
      </c>
      <c r="H498" s="64" t="s">
        <v>130</v>
      </c>
      <c r="I498" s="64">
        <v>42069</v>
      </c>
      <c r="J498" s="211">
        <v>42074</v>
      </c>
      <c r="K498" s="584">
        <f t="shared" si="7"/>
        <v>2015</v>
      </c>
      <c r="L498" s="120" t="s">
        <v>9</v>
      </c>
      <c r="M498" s="111"/>
      <c r="N498" s="45"/>
    </row>
    <row r="499" spans="1:14" ht="51" hidden="1" x14ac:dyDescent="0.25">
      <c r="A499" s="200" t="s">
        <v>63</v>
      </c>
      <c r="B499" s="200" t="s">
        <v>646</v>
      </c>
      <c r="C499" s="584">
        <v>30897203</v>
      </c>
      <c r="D499" s="208">
        <v>943.81</v>
      </c>
      <c r="E499" s="209">
        <v>30897203</v>
      </c>
      <c r="F499" s="209" t="s">
        <v>647</v>
      </c>
      <c r="G499" s="211">
        <v>42052</v>
      </c>
      <c r="H499" s="64" t="s">
        <v>130</v>
      </c>
      <c r="I499" s="211">
        <v>42069</v>
      </c>
      <c r="J499" s="211">
        <v>42074</v>
      </c>
      <c r="K499" s="584">
        <f t="shared" si="7"/>
        <v>2015</v>
      </c>
      <c r="L499" s="111" t="s">
        <v>9</v>
      </c>
      <c r="M499" s="111"/>
      <c r="N499" s="45"/>
    </row>
    <row r="500" spans="1:14" ht="38.25" hidden="1" x14ac:dyDescent="0.25">
      <c r="A500" s="200" t="s">
        <v>63</v>
      </c>
      <c r="B500" s="200" t="s">
        <v>648</v>
      </c>
      <c r="C500" s="584">
        <v>30897203</v>
      </c>
      <c r="D500" s="208">
        <v>1770.29</v>
      </c>
      <c r="E500" s="209">
        <v>30897203</v>
      </c>
      <c r="F500" s="209" t="s">
        <v>649</v>
      </c>
      <c r="G500" s="211">
        <v>42060</v>
      </c>
      <c r="H500" s="64" t="s">
        <v>130</v>
      </c>
      <c r="I500" s="211">
        <v>42069</v>
      </c>
      <c r="J500" s="211">
        <v>42074</v>
      </c>
      <c r="K500" s="584">
        <f t="shared" si="7"/>
        <v>2015</v>
      </c>
      <c r="L500" s="120" t="s">
        <v>9</v>
      </c>
      <c r="M500" s="120"/>
      <c r="N500" s="55"/>
    </row>
    <row r="501" spans="1:14" hidden="1" x14ac:dyDescent="0.25">
      <c r="A501" s="62" t="s">
        <v>63</v>
      </c>
      <c r="B501" s="62" t="s">
        <v>650</v>
      </c>
      <c r="C501" s="584">
        <v>30872203</v>
      </c>
      <c r="D501" s="63">
        <v>11666.68</v>
      </c>
      <c r="E501" s="207">
        <v>30872203</v>
      </c>
      <c r="F501" s="207">
        <v>1002561502</v>
      </c>
      <c r="G501" s="64">
        <v>42063</v>
      </c>
      <c r="H501" s="64" t="s">
        <v>130</v>
      </c>
      <c r="I501" s="64">
        <v>42069</v>
      </c>
      <c r="J501" s="64">
        <v>42074</v>
      </c>
      <c r="K501" s="584">
        <f t="shared" si="7"/>
        <v>2015</v>
      </c>
      <c r="L501" s="121" t="s">
        <v>9</v>
      </c>
      <c r="M501" s="121"/>
      <c r="N501" s="86"/>
    </row>
    <row r="502" spans="1:14" hidden="1" x14ac:dyDescent="0.25">
      <c r="A502" s="200" t="s">
        <v>63</v>
      </c>
      <c r="B502" s="200" t="s">
        <v>651</v>
      </c>
      <c r="C502" s="584">
        <v>30897203</v>
      </c>
      <c r="D502" s="208">
        <v>539.29999999999995</v>
      </c>
      <c r="E502" s="209">
        <v>30897203</v>
      </c>
      <c r="F502" s="209">
        <v>1002565022</v>
      </c>
      <c r="G502" s="211">
        <v>42063</v>
      </c>
      <c r="H502" s="211" t="s">
        <v>130</v>
      </c>
      <c r="I502" s="211">
        <v>42069</v>
      </c>
      <c r="J502" s="211">
        <v>42076</v>
      </c>
      <c r="K502" s="584">
        <f t="shared" si="7"/>
        <v>2015</v>
      </c>
      <c r="L502" s="120" t="s">
        <v>9</v>
      </c>
      <c r="M502" s="120"/>
      <c r="N502" s="55"/>
    </row>
    <row r="503" spans="1:14" hidden="1" x14ac:dyDescent="0.25">
      <c r="A503" s="62" t="s">
        <v>63</v>
      </c>
      <c r="B503" s="62" t="s">
        <v>652</v>
      </c>
      <c r="C503" s="584">
        <v>30872203</v>
      </c>
      <c r="D503" s="63">
        <v>490.38</v>
      </c>
      <c r="E503" s="207">
        <v>30872203</v>
      </c>
      <c r="F503" s="207">
        <v>1002561402</v>
      </c>
      <c r="G503" s="64">
        <v>42063</v>
      </c>
      <c r="H503" s="64" t="s">
        <v>130</v>
      </c>
      <c r="I503" s="64">
        <v>42069</v>
      </c>
      <c r="J503" s="64">
        <v>42074</v>
      </c>
      <c r="K503" s="584">
        <f t="shared" si="7"/>
        <v>2015</v>
      </c>
      <c r="L503" s="121" t="s">
        <v>9</v>
      </c>
      <c r="M503" s="121"/>
      <c r="N503" s="86"/>
    </row>
    <row r="504" spans="1:14" hidden="1" x14ac:dyDescent="0.25">
      <c r="A504" s="62" t="s">
        <v>63</v>
      </c>
      <c r="B504" s="62" t="s">
        <v>653</v>
      </c>
      <c r="C504" s="584">
        <v>30897203</v>
      </c>
      <c r="D504" s="63">
        <v>7857.5</v>
      </c>
      <c r="E504" s="207">
        <v>30897203</v>
      </c>
      <c r="F504" s="207">
        <v>1002559441</v>
      </c>
      <c r="G504" s="64">
        <v>42063</v>
      </c>
      <c r="H504" s="64" t="s">
        <v>130</v>
      </c>
      <c r="I504" s="64">
        <v>42069</v>
      </c>
      <c r="J504" s="64">
        <v>42073</v>
      </c>
      <c r="K504" s="584">
        <f t="shared" si="7"/>
        <v>2015</v>
      </c>
      <c r="L504" s="124" t="s">
        <v>9</v>
      </c>
      <c r="M504" s="124"/>
      <c r="N504" s="304"/>
    </row>
    <row r="505" spans="1:14" hidden="1" x14ac:dyDescent="0.25">
      <c r="A505" s="62" t="s">
        <v>63</v>
      </c>
      <c r="B505" s="62" t="s">
        <v>654</v>
      </c>
      <c r="C505" s="584">
        <v>30872203</v>
      </c>
      <c r="D505" s="63">
        <v>10</v>
      </c>
      <c r="E505" s="207">
        <v>30872203</v>
      </c>
      <c r="F505" s="200">
        <v>1002561023</v>
      </c>
      <c r="G505" s="64">
        <v>42069</v>
      </c>
      <c r="H505" s="64"/>
      <c r="I505" s="64">
        <v>42069</v>
      </c>
      <c r="J505" s="64">
        <v>42074</v>
      </c>
      <c r="K505" s="584">
        <f t="shared" si="7"/>
        <v>2015</v>
      </c>
      <c r="L505" s="121" t="s">
        <v>9</v>
      </c>
      <c r="M505" s="121"/>
      <c r="N505" s="86"/>
    </row>
    <row r="506" spans="1:14" hidden="1" x14ac:dyDescent="0.25">
      <c r="A506" s="200" t="s">
        <v>63</v>
      </c>
      <c r="B506" s="200" t="s">
        <v>655</v>
      </c>
      <c r="C506" s="584">
        <v>30897203</v>
      </c>
      <c r="D506" s="208">
        <v>944.56</v>
      </c>
      <c r="E506" s="209">
        <v>30897203</v>
      </c>
      <c r="F506" s="209">
        <v>1002582268</v>
      </c>
      <c r="G506" s="211">
        <v>42073</v>
      </c>
      <c r="H506" s="64" t="s">
        <v>130</v>
      </c>
      <c r="I506" s="211">
        <v>42089</v>
      </c>
      <c r="J506" s="211">
        <v>42095</v>
      </c>
      <c r="K506" s="584">
        <f t="shared" si="7"/>
        <v>2015</v>
      </c>
      <c r="L506" s="121" t="s">
        <v>9</v>
      </c>
      <c r="M506" s="121"/>
      <c r="N506" s="86"/>
    </row>
    <row r="507" spans="1:14" ht="25.5" hidden="1" x14ac:dyDescent="0.25">
      <c r="A507" s="200" t="s">
        <v>63</v>
      </c>
      <c r="B507" s="200" t="s">
        <v>656</v>
      </c>
      <c r="C507" s="584">
        <v>30897203</v>
      </c>
      <c r="D507" s="208">
        <v>5967</v>
      </c>
      <c r="E507" s="209">
        <v>30897203</v>
      </c>
      <c r="F507" s="209" t="s">
        <v>657</v>
      </c>
      <c r="G507" s="211">
        <v>42082</v>
      </c>
      <c r="H507" s="211"/>
      <c r="I507" s="211">
        <v>42089</v>
      </c>
      <c r="J507" s="211">
        <v>42095</v>
      </c>
      <c r="K507" s="584">
        <f t="shared" si="7"/>
        <v>2015</v>
      </c>
      <c r="L507" s="121" t="s">
        <v>9</v>
      </c>
      <c r="M507" s="121"/>
      <c r="N507" s="86"/>
    </row>
    <row r="508" spans="1:14" hidden="1" x14ac:dyDescent="0.25">
      <c r="A508" s="200" t="s">
        <v>63</v>
      </c>
      <c r="B508" s="200" t="s">
        <v>658</v>
      </c>
      <c r="C508" s="584">
        <v>30897203</v>
      </c>
      <c r="D508" s="208">
        <v>704.83</v>
      </c>
      <c r="E508" s="209">
        <v>30897203</v>
      </c>
      <c r="F508" s="209">
        <v>1002586642</v>
      </c>
      <c r="G508" s="211">
        <v>42087</v>
      </c>
      <c r="H508" s="64" t="s">
        <v>130</v>
      </c>
      <c r="I508" s="211">
        <v>42089</v>
      </c>
      <c r="J508" s="211">
        <v>42095</v>
      </c>
      <c r="K508" s="584">
        <f t="shared" si="7"/>
        <v>2015</v>
      </c>
      <c r="L508" s="121" t="s">
        <v>9</v>
      </c>
      <c r="M508" s="121"/>
      <c r="N508" s="86"/>
    </row>
    <row r="509" spans="1:14" ht="25.5" hidden="1" x14ac:dyDescent="0.25">
      <c r="A509" s="200" t="s">
        <v>63</v>
      </c>
      <c r="B509" s="200" t="s">
        <v>659</v>
      </c>
      <c r="C509" s="584">
        <v>30897203</v>
      </c>
      <c r="D509" s="208">
        <v>12617.53</v>
      </c>
      <c r="E509" s="209">
        <v>30897203</v>
      </c>
      <c r="F509" s="209" t="s">
        <v>660</v>
      </c>
      <c r="G509" s="211">
        <v>42094</v>
      </c>
      <c r="H509" s="211" t="s">
        <v>130</v>
      </c>
      <c r="I509" s="211">
        <v>42104</v>
      </c>
      <c r="J509" s="211">
        <v>42114</v>
      </c>
      <c r="K509" s="584">
        <f t="shared" si="7"/>
        <v>2015</v>
      </c>
      <c r="L509" s="121" t="s">
        <v>9</v>
      </c>
      <c r="M509" s="121"/>
      <c r="N509" s="86"/>
    </row>
    <row r="510" spans="1:14" hidden="1" x14ac:dyDescent="0.25">
      <c r="A510" s="200" t="s">
        <v>63</v>
      </c>
      <c r="B510" s="200" t="s">
        <v>661</v>
      </c>
      <c r="C510" s="584">
        <v>30897203</v>
      </c>
      <c r="D510" s="208">
        <v>784.74</v>
      </c>
      <c r="E510" s="209">
        <v>30897203</v>
      </c>
      <c r="F510" s="209">
        <v>1002601314</v>
      </c>
      <c r="G510" s="211">
        <v>42094</v>
      </c>
      <c r="H510" s="211" t="s">
        <v>130</v>
      </c>
      <c r="I510" s="211">
        <v>42104</v>
      </c>
      <c r="J510" s="211">
        <v>42114</v>
      </c>
      <c r="K510" s="584">
        <f t="shared" si="7"/>
        <v>2015</v>
      </c>
      <c r="L510" s="121" t="s">
        <v>9</v>
      </c>
      <c r="M510" s="121"/>
      <c r="N510" s="86"/>
    </row>
    <row r="511" spans="1:14" hidden="1" x14ac:dyDescent="0.25">
      <c r="A511" s="62" t="s">
        <v>63</v>
      </c>
      <c r="B511" s="62" t="s">
        <v>662</v>
      </c>
      <c r="C511" s="584">
        <v>30897203</v>
      </c>
      <c r="D511" s="63">
        <v>341.03</v>
      </c>
      <c r="E511" s="207">
        <v>30897203</v>
      </c>
      <c r="F511" s="207">
        <v>1002601432</v>
      </c>
      <c r="G511" s="64">
        <v>42094</v>
      </c>
      <c r="H511" s="64" t="s">
        <v>130</v>
      </c>
      <c r="I511" s="64">
        <v>42104</v>
      </c>
      <c r="J511" s="64">
        <v>42114</v>
      </c>
      <c r="K511" s="584">
        <f t="shared" si="7"/>
        <v>2015</v>
      </c>
      <c r="L511" s="121" t="s">
        <v>9</v>
      </c>
      <c r="M511" s="121"/>
      <c r="N511" s="86"/>
    </row>
    <row r="512" spans="1:14" ht="63.75" hidden="1" x14ac:dyDescent="0.25">
      <c r="A512" s="200" t="s">
        <v>63</v>
      </c>
      <c r="B512" s="200" t="s">
        <v>663</v>
      </c>
      <c r="C512" s="584">
        <v>30897203</v>
      </c>
      <c r="D512" s="208">
        <v>7735.11</v>
      </c>
      <c r="E512" s="209">
        <v>30897203</v>
      </c>
      <c r="F512" s="209" t="s">
        <v>664</v>
      </c>
      <c r="G512" s="211">
        <v>42094</v>
      </c>
      <c r="H512" s="211" t="s">
        <v>130</v>
      </c>
      <c r="I512" s="211">
        <v>42104</v>
      </c>
      <c r="J512" s="211">
        <v>42114</v>
      </c>
      <c r="K512" s="584">
        <f t="shared" si="7"/>
        <v>2015</v>
      </c>
      <c r="L512" s="121" t="s">
        <v>9</v>
      </c>
      <c r="M512" s="121"/>
      <c r="N512" s="86"/>
    </row>
    <row r="513" spans="1:14" hidden="1" x14ac:dyDescent="0.25">
      <c r="A513" s="62" t="s">
        <v>63</v>
      </c>
      <c r="B513" s="218" t="s">
        <v>665</v>
      </c>
      <c r="C513" s="584">
        <v>30897203</v>
      </c>
      <c r="D513" s="63">
        <v>159.97999999999999</v>
      </c>
      <c r="E513" s="207">
        <v>30897203</v>
      </c>
      <c r="F513" s="207">
        <v>1002610878</v>
      </c>
      <c r="G513" s="64">
        <v>42108</v>
      </c>
      <c r="H513" s="64" t="s">
        <v>130</v>
      </c>
      <c r="I513" s="64">
        <v>42114</v>
      </c>
      <c r="J513" s="64">
        <v>42123</v>
      </c>
      <c r="K513" s="584">
        <f t="shared" si="7"/>
        <v>2015</v>
      </c>
      <c r="L513" s="121" t="s">
        <v>9</v>
      </c>
      <c r="M513" s="121"/>
      <c r="N513" s="306"/>
    </row>
    <row r="514" spans="1:14" ht="25.5" hidden="1" x14ac:dyDescent="0.25">
      <c r="A514" s="200" t="s">
        <v>63</v>
      </c>
      <c r="B514" s="200" t="s">
        <v>666</v>
      </c>
      <c r="C514" s="584">
        <v>30897203</v>
      </c>
      <c r="D514" s="208">
        <v>712.2</v>
      </c>
      <c r="E514" s="209">
        <v>30897203</v>
      </c>
      <c r="F514" s="219" t="s">
        <v>667</v>
      </c>
      <c r="G514" s="211">
        <v>42122</v>
      </c>
      <c r="H514" s="211" t="s">
        <v>130</v>
      </c>
      <c r="I514" s="211">
        <v>42143</v>
      </c>
      <c r="J514" s="211">
        <v>42145</v>
      </c>
      <c r="K514" s="584">
        <f t="shared" si="7"/>
        <v>2015</v>
      </c>
      <c r="L514" s="121" t="s">
        <v>9</v>
      </c>
      <c r="M514" s="121"/>
      <c r="N514" s="86"/>
    </row>
    <row r="515" spans="1:14" hidden="1" x14ac:dyDescent="0.25">
      <c r="A515" s="200" t="s">
        <v>63</v>
      </c>
      <c r="B515" s="200" t="s">
        <v>668</v>
      </c>
      <c r="C515" s="584">
        <v>30897203</v>
      </c>
      <c r="D515" s="208">
        <v>141.03</v>
      </c>
      <c r="E515" s="200">
        <v>30897203</v>
      </c>
      <c r="F515" s="200">
        <v>1002632574</v>
      </c>
      <c r="G515" s="211">
        <v>42123</v>
      </c>
      <c r="H515" s="211" t="s">
        <v>130</v>
      </c>
      <c r="I515" s="211">
        <v>42143</v>
      </c>
      <c r="J515" s="211">
        <v>42145</v>
      </c>
      <c r="K515" s="584">
        <f t="shared" ref="K515:K578" si="8">YEAR(J515)</f>
        <v>2015</v>
      </c>
      <c r="L515" s="120" t="s">
        <v>9</v>
      </c>
      <c r="M515" s="120"/>
      <c r="N515" s="55"/>
    </row>
    <row r="516" spans="1:14" ht="25.5" hidden="1" x14ac:dyDescent="0.25">
      <c r="A516" s="77" t="s">
        <v>63</v>
      </c>
      <c r="B516" s="77" t="s">
        <v>669</v>
      </c>
      <c r="C516" s="584">
        <v>30897203</v>
      </c>
      <c r="D516" s="213">
        <v>12662.98</v>
      </c>
      <c r="E516" s="214">
        <v>30897203</v>
      </c>
      <c r="F516" s="214" t="s">
        <v>670</v>
      </c>
      <c r="G516" s="78">
        <v>42123</v>
      </c>
      <c r="H516" s="78" t="s">
        <v>130</v>
      </c>
      <c r="I516" s="78">
        <v>42192</v>
      </c>
      <c r="J516" s="78">
        <v>42193</v>
      </c>
      <c r="K516" s="584">
        <f t="shared" si="8"/>
        <v>2015</v>
      </c>
      <c r="L516" s="121" t="s">
        <v>9</v>
      </c>
      <c r="M516" s="121"/>
      <c r="N516" s="86"/>
    </row>
    <row r="517" spans="1:14" hidden="1" x14ac:dyDescent="0.25">
      <c r="A517" s="200" t="s">
        <v>63</v>
      </c>
      <c r="B517" s="200" t="s">
        <v>671</v>
      </c>
      <c r="C517" s="584">
        <v>30897203</v>
      </c>
      <c r="D517" s="208">
        <v>31.04</v>
      </c>
      <c r="E517" s="209">
        <v>30897203</v>
      </c>
      <c r="F517" s="209">
        <v>1002632634</v>
      </c>
      <c r="G517" s="211">
        <v>42123</v>
      </c>
      <c r="H517" s="211" t="s">
        <v>130</v>
      </c>
      <c r="I517" s="211">
        <v>42143</v>
      </c>
      <c r="J517" s="211">
        <v>42145</v>
      </c>
      <c r="K517" s="584">
        <f t="shared" si="8"/>
        <v>2015</v>
      </c>
      <c r="L517" s="120" t="s">
        <v>9</v>
      </c>
      <c r="M517" s="111"/>
      <c r="N517" s="45"/>
    </row>
    <row r="518" spans="1:14" hidden="1" x14ac:dyDescent="0.25">
      <c r="A518" s="200" t="s">
        <v>63</v>
      </c>
      <c r="B518" s="200" t="s">
        <v>672</v>
      </c>
      <c r="C518" s="584">
        <v>30897203</v>
      </c>
      <c r="D518" s="208">
        <v>21982.29</v>
      </c>
      <c r="E518" s="209">
        <v>30897203</v>
      </c>
      <c r="F518" s="209">
        <v>1002632587</v>
      </c>
      <c r="G518" s="211">
        <v>42123</v>
      </c>
      <c r="H518" s="211" t="s">
        <v>130</v>
      </c>
      <c r="I518" s="211">
        <v>42142</v>
      </c>
      <c r="J518" s="211">
        <v>42143</v>
      </c>
      <c r="K518" s="584">
        <f t="shared" si="8"/>
        <v>2015</v>
      </c>
      <c r="L518" s="120" t="s">
        <v>9</v>
      </c>
      <c r="M518" s="120"/>
      <c r="N518" s="55"/>
    </row>
    <row r="519" spans="1:14" ht="25.5" hidden="1" x14ac:dyDescent="0.25">
      <c r="A519" s="77" t="s">
        <v>63</v>
      </c>
      <c r="B519" s="77" t="s">
        <v>673</v>
      </c>
      <c r="C519" s="584">
        <v>30897203</v>
      </c>
      <c r="D519" s="213">
        <v>10</v>
      </c>
      <c r="E519" s="214">
        <v>30897203</v>
      </c>
      <c r="F519" s="214" t="s">
        <v>674</v>
      </c>
      <c r="G519" s="78">
        <v>42136</v>
      </c>
      <c r="H519" s="78" t="s">
        <v>130</v>
      </c>
      <c r="I519" s="78">
        <v>42192</v>
      </c>
      <c r="J519" s="78">
        <v>42193</v>
      </c>
      <c r="K519" s="584">
        <f t="shared" si="8"/>
        <v>2015</v>
      </c>
      <c r="L519" s="120" t="s">
        <v>9</v>
      </c>
      <c r="M519" s="120"/>
      <c r="N519" s="55"/>
    </row>
    <row r="520" spans="1:14" hidden="1" x14ac:dyDescent="0.25">
      <c r="A520" s="200" t="s">
        <v>63</v>
      </c>
      <c r="B520" s="200" t="s">
        <v>675</v>
      </c>
      <c r="C520" s="584">
        <v>30897203</v>
      </c>
      <c r="D520" s="208">
        <v>10</v>
      </c>
      <c r="E520" s="209">
        <v>30897203</v>
      </c>
      <c r="F520" s="209" t="s">
        <v>676</v>
      </c>
      <c r="G520" s="211">
        <v>42142</v>
      </c>
      <c r="H520" s="211" t="s">
        <v>130</v>
      </c>
      <c r="I520" s="211">
        <v>42143</v>
      </c>
      <c r="J520" s="211">
        <v>42145</v>
      </c>
      <c r="K520" s="584">
        <f t="shared" si="8"/>
        <v>2015</v>
      </c>
      <c r="L520" s="120" t="s">
        <v>9</v>
      </c>
      <c r="M520" s="120"/>
      <c r="N520" s="55"/>
    </row>
    <row r="521" spans="1:14" hidden="1" x14ac:dyDescent="0.25">
      <c r="A521" s="200" t="s">
        <v>63</v>
      </c>
      <c r="B521" s="200" t="s">
        <v>677</v>
      </c>
      <c r="C521" s="584">
        <v>30897203</v>
      </c>
      <c r="D521" s="208">
        <v>10</v>
      </c>
      <c r="E521" s="209">
        <v>30897203</v>
      </c>
      <c r="F521" s="209" t="s">
        <v>676</v>
      </c>
      <c r="G521" s="211">
        <v>42142</v>
      </c>
      <c r="H521" s="211" t="s">
        <v>130</v>
      </c>
      <c r="I521" s="211">
        <v>42143</v>
      </c>
      <c r="J521" s="211">
        <v>42145</v>
      </c>
      <c r="K521" s="584">
        <f t="shared" si="8"/>
        <v>2015</v>
      </c>
      <c r="L521" s="121" t="s">
        <v>9</v>
      </c>
      <c r="M521" s="121"/>
      <c r="N521" s="86"/>
    </row>
    <row r="522" spans="1:14" hidden="1" x14ac:dyDescent="0.25">
      <c r="A522" s="200" t="s">
        <v>63</v>
      </c>
      <c r="B522" s="200" t="s">
        <v>678</v>
      </c>
      <c r="C522" s="584">
        <v>30897203</v>
      </c>
      <c r="D522" s="208">
        <v>10</v>
      </c>
      <c r="E522" s="209">
        <v>30897203</v>
      </c>
      <c r="F522" s="209" t="s">
        <v>676</v>
      </c>
      <c r="G522" s="211">
        <v>42142</v>
      </c>
      <c r="H522" s="211" t="s">
        <v>130</v>
      </c>
      <c r="I522" s="211">
        <v>42143</v>
      </c>
      <c r="J522" s="211">
        <v>42145</v>
      </c>
      <c r="K522" s="584">
        <f t="shared" si="8"/>
        <v>2015</v>
      </c>
      <c r="L522" s="111" t="s">
        <v>9</v>
      </c>
      <c r="M522" s="111"/>
      <c r="N522" s="45"/>
    </row>
    <row r="523" spans="1:14" ht="25.5" hidden="1" x14ac:dyDescent="0.25">
      <c r="A523" s="200" t="s">
        <v>63</v>
      </c>
      <c r="B523" s="200" t="s">
        <v>679</v>
      </c>
      <c r="C523" s="584">
        <v>30897203</v>
      </c>
      <c r="D523" s="208">
        <v>51.96</v>
      </c>
      <c r="E523" s="209">
        <v>30897203</v>
      </c>
      <c r="F523" s="209" t="s">
        <v>680</v>
      </c>
      <c r="G523" s="211">
        <v>42143</v>
      </c>
      <c r="H523" s="211" t="s">
        <v>130</v>
      </c>
      <c r="I523" s="211">
        <v>42143</v>
      </c>
      <c r="J523" s="211">
        <v>42145</v>
      </c>
      <c r="K523" s="584">
        <f t="shared" si="8"/>
        <v>2015</v>
      </c>
      <c r="L523" s="111" t="s">
        <v>9</v>
      </c>
      <c r="M523" s="111"/>
      <c r="N523" s="45"/>
    </row>
    <row r="524" spans="1:14" ht="38.25" hidden="1" x14ac:dyDescent="0.25">
      <c r="A524" s="200" t="s">
        <v>63</v>
      </c>
      <c r="B524" s="200" t="s">
        <v>681</v>
      </c>
      <c r="C524" s="584" t="s">
        <v>682</v>
      </c>
      <c r="D524" s="208">
        <v>663.84</v>
      </c>
      <c r="E524" s="209" t="s">
        <v>682</v>
      </c>
      <c r="F524" s="209" t="s">
        <v>683</v>
      </c>
      <c r="G524" s="211">
        <v>42155</v>
      </c>
      <c r="H524" s="211" t="s">
        <v>130</v>
      </c>
      <c r="I524" s="211">
        <v>42166</v>
      </c>
      <c r="J524" s="211">
        <v>42170</v>
      </c>
      <c r="K524" s="584">
        <f t="shared" si="8"/>
        <v>2015</v>
      </c>
      <c r="L524" s="111" t="s">
        <v>9</v>
      </c>
      <c r="M524" s="111"/>
      <c r="N524" s="45"/>
    </row>
    <row r="525" spans="1:14" hidden="1" x14ac:dyDescent="0.25">
      <c r="A525" s="200" t="s">
        <v>63</v>
      </c>
      <c r="B525" s="200" t="s">
        <v>684</v>
      </c>
      <c r="C525" s="584">
        <v>30897203</v>
      </c>
      <c r="D525" s="208">
        <v>186.47</v>
      </c>
      <c r="E525" s="209">
        <v>30897203</v>
      </c>
      <c r="F525" s="209">
        <v>1002655645</v>
      </c>
      <c r="G525" s="211">
        <v>42155</v>
      </c>
      <c r="H525" s="211" t="s">
        <v>130</v>
      </c>
      <c r="I525" s="211">
        <v>42166</v>
      </c>
      <c r="J525" s="211">
        <v>42170</v>
      </c>
      <c r="K525" s="584">
        <f t="shared" si="8"/>
        <v>2015</v>
      </c>
      <c r="L525" s="111" t="s">
        <v>11</v>
      </c>
      <c r="M525" s="111"/>
      <c r="N525" s="45"/>
    </row>
    <row r="526" spans="1:14" hidden="1" x14ac:dyDescent="0.25">
      <c r="A526" s="200" t="s">
        <v>63</v>
      </c>
      <c r="B526" s="200" t="s">
        <v>685</v>
      </c>
      <c r="C526" s="584">
        <v>30897203</v>
      </c>
      <c r="D526" s="208">
        <v>6594.34</v>
      </c>
      <c r="E526" s="209">
        <v>30897203</v>
      </c>
      <c r="F526" s="209">
        <v>1002655690</v>
      </c>
      <c r="G526" s="211">
        <v>42155</v>
      </c>
      <c r="H526" s="211" t="s">
        <v>130</v>
      </c>
      <c r="I526" s="211">
        <v>42166</v>
      </c>
      <c r="J526" s="211">
        <v>42170</v>
      </c>
      <c r="K526" s="584">
        <f t="shared" si="8"/>
        <v>2015</v>
      </c>
      <c r="L526" s="111" t="s">
        <v>9</v>
      </c>
      <c r="M526" s="111"/>
      <c r="N526" s="45"/>
    </row>
    <row r="527" spans="1:14" hidden="1" x14ac:dyDescent="0.25">
      <c r="A527" s="200" t="s">
        <v>63</v>
      </c>
      <c r="B527" s="200" t="s">
        <v>686</v>
      </c>
      <c r="C527" s="584">
        <v>30897203</v>
      </c>
      <c r="D527" s="208">
        <v>10</v>
      </c>
      <c r="E527" s="209">
        <v>30897203</v>
      </c>
      <c r="F527" s="200" t="s">
        <v>687</v>
      </c>
      <c r="G527" s="211">
        <v>42164</v>
      </c>
      <c r="H527" s="211"/>
      <c r="I527" s="211">
        <v>42166</v>
      </c>
      <c r="J527" s="211">
        <v>42170</v>
      </c>
      <c r="K527" s="584">
        <f t="shared" si="8"/>
        <v>2015</v>
      </c>
      <c r="L527" s="111" t="s">
        <v>9</v>
      </c>
      <c r="M527" s="111"/>
      <c r="N527" s="45"/>
    </row>
    <row r="528" spans="1:14" hidden="1" x14ac:dyDescent="0.25">
      <c r="A528" s="200" t="s">
        <v>63</v>
      </c>
      <c r="B528" s="200" t="s">
        <v>688</v>
      </c>
      <c r="C528" s="584">
        <v>30897203</v>
      </c>
      <c r="D528" s="208">
        <v>10</v>
      </c>
      <c r="E528" s="209">
        <v>30897203</v>
      </c>
      <c r="F528" s="200" t="s">
        <v>687</v>
      </c>
      <c r="G528" s="211">
        <v>42165</v>
      </c>
      <c r="H528" s="211"/>
      <c r="I528" s="211">
        <v>42166</v>
      </c>
      <c r="J528" s="211">
        <v>42170</v>
      </c>
      <c r="K528" s="584">
        <f t="shared" si="8"/>
        <v>2015</v>
      </c>
      <c r="L528" s="111" t="s">
        <v>9</v>
      </c>
      <c r="M528" s="111"/>
      <c r="N528" s="45"/>
    </row>
    <row r="529" spans="1:14" hidden="1" x14ac:dyDescent="0.25">
      <c r="A529" s="200" t="s">
        <v>63</v>
      </c>
      <c r="B529" s="200" t="s">
        <v>689</v>
      </c>
      <c r="C529" s="584">
        <v>30897203</v>
      </c>
      <c r="D529" s="208">
        <v>425.23</v>
      </c>
      <c r="E529" s="209">
        <v>30897203</v>
      </c>
      <c r="F529" s="209">
        <v>1002663820</v>
      </c>
      <c r="G529" s="211">
        <v>42171</v>
      </c>
      <c r="H529" s="211" t="s">
        <v>130</v>
      </c>
      <c r="I529" s="211">
        <v>42177</v>
      </c>
      <c r="J529" s="211">
        <v>42178</v>
      </c>
      <c r="K529" s="584">
        <f t="shared" si="8"/>
        <v>2015</v>
      </c>
      <c r="L529" s="111" t="s">
        <v>9</v>
      </c>
      <c r="M529" s="111"/>
      <c r="N529" s="45"/>
    </row>
    <row r="530" spans="1:14" ht="25.5" hidden="1" x14ac:dyDescent="0.25">
      <c r="A530" s="200" t="s">
        <v>63</v>
      </c>
      <c r="B530" s="200" t="s">
        <v>690</v>
      </c>
      <c r="C530" s="584">
        <v>30897203</v>
      </c>
      <c r="D530" s="208">
        <v>10</v>
      </c>
      <c r="E530" s="209">
        <v>30897203</v>
      </c>
      <c r="F530" s="209" t="s">
        <v>691</v>
      </c>
      <c r="G530" s="211">
        <v>42173</v>
      </c>
      <c r="H530" s="211" t="s">
        <v>130</v>
      </c>
      <c r="I530" s="211">
        <v>42177</v>
      </c>
      <c r="J530" s="211">
        <v>42178</v>
      </c>
      <c r="K530" s="584">
        <f t="shared" si="8"/>
        <v>2015</v>
      </c>
      <c r="L530" s="111" t="s">
        <v>9</v>
      </c>
      <c r="M530" s="111"/>
      <c r="N530" s="45"/>
    </row>
    <row r="531" spans="1:14" ht="38.25" hidden="1" x14ac:dyDescent="0.25">
      <c r="A531" s="200" t="s">
        <v>63</v>
      </c>
      <c r="B531" s="200" t="s">
        <v>692</v>
      </c>
      <c r="C531" s="584">
        <v>30897203</v>
      </c>
      <c r="D531" s="208">
        <v>1153.9000000000001</v>
      </c>
      <c r="E531" s="209">
        <v>30897203</v>
      </c>
      <c r="F531" s="209" t="s">
        <v>693</v>
      </c>
      <c r="G531" s="211">
        <v>42178</v>
      </c>
      <c r="H531" s="211" t="s">
        <v>130</v>
      </c>
      <c r="I531" s="211">
        <v>42180</v>
      </c>
      <c r="J531" s="211">
        <v>42181</v>
      </c>
      <c r="K531" s="584">
        <f t="shared" si="8"/>
        <v>2015</v>
      </c>
      <c r="L531" s="111" t="s">
        <v>9</v>
      </c>
      <c r="M531" s="111"/>
      <c r="N531" s="45"/>
    </row>
    <row r="532" spans="1:14" ht="25.5" hidden="1" x14ac:dyDescent="0.25">
      <c r="A532" s="77" t="s">
        <v>63</v>
      </c>
      <c r="B532" s="77" t="s">
        <v>694</v>
      </c>
      <c r="C532" s="584">
        <v>30897203</v>
      </c>
      <c r="D532" s="213">
        <v>215.79</v>
      </c>
      <c r="E532" s="77">
        <v>30897203</v>
      </c>
      <c r="F532" s="214" t="s">
        <v>695</v>
      </c>
      <c r="G532" s="78">
        <v>42185</v>
      </c>
      <c r="H532" s="78" t="s">
        <v>130</v>
      </c>
      <c r="I532" s="78">
        <v>42188</v>
      </c>
      <c r="J532" s="78">
        <v>42188</v>
      </c>
      <c r="K532" s="584">
        <f t="shared" si="8"/>
        <v>2015</v>
      </c>
      <c r="L532" s="111" t="s">
        <v>9</v>
      </c>
      <c r="M532" s="111"/>
      <c r="N532" s="45"/>
    </row>
    <row r="533" spans="1:14" hidden="1" x14ac:dyDescent="0.25">
      <c r="A533" s="77" t="s">
        <v>63</v>
      </c>
      <c r="B533" s="77" t="s">
        <v>696</v>
      </c>
      <c r="C533" s="584">
        <v>30897203</v>
      </c>
      <c r="D533" s="213">
        <v>8971.7999999999993</v>
      </c>
      <c r="E533" s="214">
        <v>30897203</v>
      </c>
      <c r="F533" s="214">
        <v>1002674222</v>
      </c>
      <c r="G533" s="78">
        <v>42185</v>
      </c>
      <c r="H533" s="78" t="s">
        <v>130</v>
      </c>
      <c r="I533" s="78">
        <v>42188</v>
      </c>
      <c r="J533" s="78">
        <v>42188</v>
      </c>
      <c r="K533" s="584">
        <f t="shared" si="8"/>
        <v>2015</v>
      </c>
      <c r="L533" s="111" t="s">
        <v>9</v>
      </c>
      <c r="M533" s="111"/>
      <c r="N533" s="45"/>
    </row>
    <row r="534" spans="1:14" hidden="1" x14ac:dyDescent="0.25">
      <c r="A534" s="220" t="s">
        <v>63</v>
      </c>
      <c r="B534" s="77" t="s">
        <v>697</v>
      </c>
      <c r="C534" s="584">
        <v>30897203</v>
      </c>
      <c r="D534" s="221">
        <v>364.55</v>
      </c>
      <c r="E534" s="214">
        <v>30897203</v>
      </c>
      <c r="F534" s="212">
        <v>1002674225</v>
      </c>
      <c r="G534" s="222">
        <v>42185</v>
      </c>
      <c r="H534" s="222" t="s">
        <v>130</v>
      </c>
      <c r="I534" s="222">
        <v>42188</v>
      </c>
      <c r="J534" s="222">
        <v>42188</v>
      </c>
      <c r="K534" s="584">
        <f t="shared" si="8"/>
        <v>2015</v>
      </c>
      <c r="L534" s="120" t="s">
        <v>9</v>
      </c>
      <c r="M534" s="120"/>
      <c r="N534" s="55"/>
    </row>
    <row r="535" spans="1:14" hidden="1" x14ac:dyDescent="0.25">
      <c r="A535" s="77" t="s">
        <v>63</v>
      </c>
      <c r="B535" s="77" t="s">
        <v>698</v>
      </c>
      <c r="C535" s="584">
        <v>30897203</v>
      </c>
      <c r="D535" s="213">
        <v>294.22000000000003</v>
      </c>
      <c r="E535" s="214">
        <v>30897203</v>
      </c>
      <c r="F535" s="214">
        <v>1002674221</v>
      </c>
      <c r="G535" s="78">
        <v>42185</v>
      </c>
      <c r="H535" s="78" t="s">
        <v>130</v>
      </c>
      <c r="I535" s="78">
        <v>42188</v>
      </c>
      <c r="J535" s="78">
        <v>42188</v>
      </c>
      <c r="K535" s="584">
        <f t="shared" si="8"/>
        <v>2015</v>
      </c>
      <c r="L535" s="111" t="s">
        <v>9</v>
      </c>
      <c r="M535" s="111"/>
      <c r="N535" s="45"/>
    </row>
    <row r="536" spans="1:14" ht="38.25" hidden="1" x14ac:dyDescent="0.25">
      <c r="A536" s="77" t="s">
        <v>63</v>
      </c>
      <c r="B536" s="77" t="s">
        <v>699</v>
      </c>
      <c r="C536" s="584">
        <v>30897203</v>
      </c>
      <c r="D536" s="213">
        <v>9646.3799999999992</v>
      </c>
      <c r="E536" s="214">
        <v>30897203</v>
      </c>
      <c r="F536" s="214" t="s">
        <v>700</v>
      </c>
      <c r="G536" s="78">
        <v>42185</v>
      </c>
      <c r="H536" s="78" t="s">
        <v>130</v>
      </c>
      <c r="I536" s="78">
        <v>42188</v>
      </c>
      <c r="J536" s="78">
        <v>42188</v>
      </c>
      <c r="K536" s="584">
        <f t="shared" si="8"/>
        <v>2015</v>
      </c>
      <c r="L536" s="111" t="s">
        <v>9</v>
      </c>
      <c r="M536" s="111"/>
      <c r="N536" s="45"/>
    </row>
    <row r="537" spans="1:14" hidden="1" x14ac:dyDescent="0.25">
      <c r="A537" s="77" t="s">
        <v>63</v>
      </c>
      <c r="B537" s="77" t="s">
        <v>701</v>
      </c>
      <c r="C537" s="584">
        <v>30897203</v>
      </c>
      <c r="D537" s="213">
        <v>10</v>
      </c>
      <c r="E537" s="214">
        <v>30897203</v>
      </c>
      <c r="F537" s="214" t="s">
        <v>579</v>
      </c>
      <c r="G537" s="78">
        <v>42191</v>
      </c>
      <c r="H537" s="78" t="s">
        <v>130</v>
      </c>
      <c r="I537" s="78">
        <v>42195</v>
      </c>
      <c r="J537" s="78">
        <v>42200</v>
      </c>
      <c r="K537" s="584">
        <f t="shared" si="8"/>
        <v>2015</v>
      </c>
      <c r="L537" s="111" t="s">
        <v>11</v>
      </c>
      <c r="M537" s="111"/>
      <c r="N537" s="45"/>
    </row>
    <row r="538" spans="1:14" hidden="1" x14ac:dyDescent="0.25">
      <c r="A538" s="77" t="s">
        <v>63</v>
      </c>
      <c r="B538" s="77" t="s">
        <v>702</v>
      </c>
      <c r="C538" s="584">
        <v>30897203</v>
      </c>
      <c r="D538" s="213">
        <v>313.26</v>
      </c>
      <c r="E538" s="214">
        <v>30897203</v>
      </c>
      <c r="F538" s="214">
        <v>1002683190</v>
      </c>
      <c r="G538" s="78">
        <v>42192</v>
      </c>
      <c r="H538" s="78" t="s">
        <v>130</v>
      </c>
      <c r="I538" s="78">
        <v>42195</v>
      </c>
      <c r="J538" s="78">
        <v>42198</v>
      </c>
      <c r="K538" s="584">
        <f t="shared" si="8"/>
        <v>2015</v>
      </c>
      <c r="L538" s="111" t="s">
        <v>9</v>
      </c>
      <c r="M538" s="111"/>
      <c r="N538" s="45"/>
    </row>
    <row r="539" spans="1:14" hidden="1" x14ac:dyDescent="0.25">
      <c r="A539" s="77" t="s">
        <v>63</v>
      </c>
      <c r="B539" s="77" t="s">
        <v>703</v>
      </c>
      <c r="C539" s="584">
        <v>30897203</v>
      </c>
      <c r="D539" s="213">
        <v>499.72</v>
      </c>
      <c r="E539" s="214">
        <v>30897203</v>
      </c>
      <c r="F539" s="214">
        <v>1002750580</v>
      </c>
      <c r="G539" s="78">
        <v>42199</v>
      </c>
      <c r="H539" s="78" t="s">
        <v>130</v>
      </c>
      <c r="I539" s="78">
        <v>42271</v>
      </c>
      <c r="J539" s="78">
        <v>42271</v>
      </c>
      <c r="K539" s="584">
        <f t="shared" si="8"/>
        <v>2015</v>
      </c>
      <c r="L539" s="111" t="s">
        <v>9</v>
      </c>
      <c r="M539" s="111"/>
      <c r="N539" s="45"/>
    </row>
    <row r="540" spans="1:14" ht="25.5" hidden="1" x14ac:dyDescent="0.25">
      <c r="A540" s="77" t="s">
        <v>63</v>
      </c>
      <c r="B540" s="77" t="s">
        <v>704</v>
      </c>
      <c r="C540" s="584">
        <v>30897203</v>
      </c>
      <c r="D540" s="213">
        <v>133.84</v>
      </c>
      <c r="E540" s="214">
        <v>30897203</v>
      </c>
      <c r="F540" s="214" t="s">
        <v>705</v>
      </c>
      <c r="G540" s="78">
        <v>42213</v>
      </c>
      <c r="H540" s="78" t="s">
        <v>130</v>
      </c>
      <c r="I540" s="78">
        <v>42271</v>
      </c>
      <c r="J540" s="78">
        <v>42271</v>
      </c>
      <c r="K540" s="584">
        <f t="shared" si="8"/>
        <v>2015</v>
      </c>
      <c r="L540" s="111" t="s">
        <v>9</v>
      </c>
      <c r="M540" s="111"/>
      <c r="N540" s="45"/>
    </row>
    <row r="541" spans="1:14" ht="51" hidden="1" x14ac:dyDescent="0.25">
      <c r="A541" s="77" t="s">
        <v>63</v>
      </c>
      <c r="B541" s="77" t="s">
        <v>706</v>
      </c>
      <c r="C541" s="584">
        <v>30897203</v>
      </c>
      <c r="D541" s="213">
        <v>306.93</v>
      </c>
      <c r="E541" s="214">
        <v>30897203</v>
      </c>
      <c r="F541" s="214" t="s">
        <v>707</v>
      </c>
      <c r="G541" s="78">
        <v>42216</v>
      </c>
      <c r="H541" s="78" t="s">
        <v>130</v>
      </c>
      <c r="I541" s="78">
        <v>42243</v>
      </c>
      <c r="J541" s="78">
        <v>42255</v>
      </c>
      <c r="K541" s="584">
        <f t="shared" si="8"/>
        <v>2015</v>
      </c>
      <c r="L541" s="111" t="s">
        <v>9</v>
      </c>
      <c r="M541" s="111"/>
      <c r="N541" s="45"/>
    </row>
    <row r="542" spans="1:14" hidden="1" x14ac:dyDescent="0.25">
      <c r="A542" s="77" t="s">
        <v>63</v>
      </c>
      <c r="B542" s="77" t="s">
        <v>708</v>
      </c>
      <c r="C542" s="584">
        <v>30897203</v>
      </c>
      <c r="D542" s="213">
        <v>9471.7099999999991</v>
      </c>
      <c r="E542" s="214">
        <v>30897203</v>
      </c>
      <c r="F542" s="214">
        <v>1002733395</v>
      </c>
      <c r="G542" s="78">
        <v>42216</v>
      </c>
      <c r="H542" s="78" t="s">
        <v>130</v>
      </c>
      <c r="I542" s="78">
        <v>42243</v>
      </c>
      <c r="J542" s="78">
        <v>42255</v>
      </c>
      <c r="K542" s="584">
        <f t="shared" si="8"/>
        <v>2015</v>
      </c>
      <c r="L542" s="111" t="s">
        <v>9</v>
      </c>
      <c r="M542" s="111"/>
      <c r="N542" s="45"/>
    </row>
    <row r="543" spans="1:14" hidden="1" x14ac:dyDescent="0.25">
      <c r="A543" s="77" t="s">
        <v>63</v>
      </c>
      <c r="B543" s="77" t="s">
        <v>709</v>
      </c>
      <c r="C543" s="584">
        <v>30897203</v>
      </c>
      <c r="D543" s="213">
        <v>10</v>
      </c>
      <c r="E543" s="214">
        <v>30897203</v>
      </c>
      <c r="F543" s="214" t="s">
        <v>710</v>
      </c>
      <c r="G543" s="78">
        <v>42226</v>
      </c>
      <c r="H543" s="78" t="s">
        <v>130</v>
      </c>
      <c r="I543" s="78">
        <v>42243</v>
      </c>
      <c r="J543" s="78">
        <v>42255</v>
      </c>
      <c r="K543" s="584">
        <f t="shared" si="8"/>
        <v>2015</v>
      </c>
      <c r="L543" s="120" t="s">
        <v>9</v>
      </c>
      <c r="M543" s="120"/>
      <c r="N543" s="55"/>
    </row>
    <row r="544" spans="1:14" hidden="1" x14ac:dyDescent="0.25">
      <c r="A544" s="77" t="s">
        <v>63</v>
      </c>
      <c r="B544" s="77" t="s">
        <v>711</v>
      </c>
      <c r="C544" s="584">
        <v>30897203</v>
      </c>
      <c r="D544" s="213">
        <v>10</v>
      </c>
      <c r="E544" s="214">
        <v>30897203</v>
      </c>
      <c r="F544" s="214" t="s">
        <v>712</v>
      </c>
      <c r="G544" s="78">
        <v>42233</v>
      </c>
      <c r="H544" s="78" t="s">
        <v>130</v>
      </c>
      <c r="I544" s="78">
        <v>42243</v>
      </c>
      <c r="J544" s="78">
        <v>42255</v>
      </c>
      <c r="K544" s="584">
        <f t="shared" si="8"/>
        <v>2015</v>
      </c>
      <c r="L544" s="120" t="s">
        <v>9</v>
      </c>
      <c r="M544" s="120"/>
      <c r="N544" s="55"/>
    </row>
    <row r="545" spans="1:14" hidden="1" x14ac:dyDescent="0.25">
      <c r="A545" s="77" t="s">
        <v>63</v>
      </c>
      <c r="B545" s="77" t="s">
        <v>713</v>
      </c>
      <c r="C545" s="584">
        <v>30897203</v>
      </c>
      <c r="D545" s="213">
        <v>10</v>
      </c>
      <c r="E545" s="214">
        <v>30897203</v>
      </c>
      <c r="F545" s="214" t="s">
        <v>710</v>
      </c>
      <c r="G545" s="78">
        <v>42236</v>
      </c>
      <c r="H545" s="78" t="s">
        <v>130</v>
      </c>
      <c r="I545" s="78">
        <v>42243</v>
      </c>
      <c r="J545" s="78">
        <v>42255</v>
      </c>
      <c r="K545" s="584">
        <f t="shared" si="8"/>
        <v>2015</v>
      </c>
      <c r="L545" s="111" t="s">
        <v>9</v>
      </c>
      <c r="M545" s="111"/>
      <c r="N545" s="45"/>
    </row>
    <row r="546" spans="1:14" hidden="1" x14ac:dyDescent="0.25">
      <c r="A546" s="77" t="s">
        <v>63</v>
      </c>
      <c r="B546" s="77" t="s">
        <v>714</v>
      </c>
      <c r="C546" s="584">
        <v>30897203</v>
      </c>
      <c r="D546" s="213">
        <v>10</v>
      </c>
      <c r="E546" s="214">
        <v>30897203</v>
      </c>
      <c r="F546" s="214" t="s">
        <v>710</v>
      </c>
      <c r="G546" s="78">
        <v>42240</v>
      </c>
      <c r="H546" s="78" t="s">
        <v>130</v>
      </c>
      <c r="I546" s="78">
        <v>42243</v>
      </c>
      <c r="J546" s="78">
        <v>42255</v>
      </c>
      <c r="K546" s="584">
        <f t="shared" si="8"/>
        <v>2015</v>
      </c>
      <c r="L546" s="120" t="s">
        <v>9</v>
      </c>
      <c r="M546" s="120"/>
      <c r="N546" s="55"/>
    </row>
    <row r="547" spans="1:14" hidden="1" x14ac:dyDescent="0.25">
      <c r="A547" s="77" t="s">
        <v>63</v>
      </c>
      <c r="B547" s="77" t="s">
        <v>715</v>
      </c>
      <c r="C547" s="584">
        <v>30897203</v>
      </c>
      <c r="D547" s="213">
        <v>75.540000000000006</v>
      </c>
      <c r="E547" s="214">
        <v>30897203</v>
      </c>
      <c r="F547" s="214">
        <v>1002733215</v>
      </c>
      <c r="G547" s="78">
        <v>42241</v>
      </c>
      <c r="H547" s="78" t="s">
        <v>130</v>
      </c>
      <c r="I547" s="78">
        <v>42243</v>
      </c>
      <c r="J547" s="78">
        <v>42255</v>
      </c>
      <c r="K547" s="584">
        <f t="shared" si="8"/>
        <v>2015</v>
      </c>
      <c r="L547" s="120" t="s">
        <v>9</v>
      </c>
      <c r="M547" s="120"/>
      <c r="N547" s="55"/>
    </row>
    <row r="548" spans="1:14" hidden="1" x14ac:dyDescent="0.25">
      <c r="A548" s="77" t="s">
        <v>63</v>
      </c>
      <c r="B548" s="77" t="s">
        <v>716</v>
      </c>
      <c r="C548" s="584">
        <v>30897203</v>
      </c>
      <c r="D548" s="213">
        <v>10</v>
      </c>
      <c r="E548" s="214">
        <v>30897203</v>
      </c>
      <c r="F548" s="214" t="s">
        <v>712</v>
      </c>
      <c r="G548" s="78">
        <v>42243</v>
      </c>
      <c r="H548" s="78" t="s">
        <v>130</v>
      </c>
      <c r="I548" s="78">
        <v>42247</v>
      </c>
      <c r="J548" s="78">
        <v>42255</v>
      </c>
      <c r="K548" s="584">
        <f t="shared" si="8"/>
        <v>2015</v>
      </c>
      <c r="L548" s="111" t="s">
        <v>9</v>
      </c>
      <c r="M548" s="111"/>
      <c r="N548" s="45"/>
    </row>
    <row r="549" spans="1:14" ht="38.25" hidden="1" x14ac:dyDescent="0.25">
      <c r="A549" s="77" t="s">
        <v>63</v>
      </c>
      <c r="B549" s="77" t="s">
        <v>717</v>
      </c>
      <c r="C549" s="584">
        <v>30897203</v>
      </c>
      <c r="D549" s="213">
        <v>489.92</v>
      </c>
      <c r="E549" s="214">
        <v>30897203</v>
      </c>
      <c r="F549" s="214" t="s">
        <v>718</v>
      </c>
      <c r="G549" s="78">
        <v>42247</v>
      </c>
      <c r="H549" s="78" t="s">
        <v>130</v>
      </c>
      <c r="I549" s="78">
        <v>42250</v>
      </c>
      <c r="J549" s="78">
        <v>42256</v>
      </c>
      <c r="K549" s="584">
        <f t="shared" si="8"/>
        <v>2015</v>
      </c>
      <c r="L549" s="111" t="s">
        <v>9</v>
      </c>
      <c r="M549" s="111"/>
      <c r="N549" s="45"/>
    </row>
    <row r="550" spans="1:14" hidden="1" x14ac:dyDescent="0.25">
      <c r="A550" s="77" t="s">
        <v>63</v>
      </c>
      <c r="B550" s="77" t="s">
        <v>719</v>
      </c>
      <c r="C550" s="584">
        <v>30897203</v>
      </c>
      <c r="D550" s="213">
        <v>75.84</v>
      </c>
      <c r="E550" s="214">
        <v>30897203</v>
      </c>
      <c r="F550" s="214">
        <v>1002736930</v>
      </c>
      <c r="G550" s="78">
        <v>42247</v>
      </c>
      <c r="H550" s="78" t="s">
        <v>130</v>
      </c>
      <c r="I550" s="78">
        <v>42250</v>
      </c>
      <c r="J550" s="78">
        <v>42256</v>
      </c>
      <c r="K550" s="584">
        <f t="shared" si="8"/>
        <v>2015</v>
      </c>
      <c r="L550" s="120" t="s">
        <v>9</v>
      </c>
      <c r="M550" s="120"/>
      <c r="N550" s="55"/>
    </row>
    <row r="551" spans="1:14" hidden="1" x14ac:dyDescent="0.25">
      <c r="A551" s="77" t="s">
        <v>63</v>
      </c>
      <c r="B551" s="77" t="s">
        <v>720</v>
      </c>
      <c r="C551" s="584">
        <v>30897203</v>
      </c>
      <c r="D551" s="213">
        <v>1135.56</v>
      </c>
      <c r="E551" s="214">
        <v>30897203</v>
      </c>
      <c r="F551" s="214">
        <v>1002736275</v>
      </c>
      <c r="G551" s="78">
        <v>42247</v>
      </c>
      <c r="H551" s="78" t="s">
        <v>130</v>
      </c>
      <c r="I551" s="78">
        <v>42250</v>
      </c>
      <c r="J551" s="78">
        <v>42256</v>
      </c>
      <c r="K551" s="584">
        <f t="shared" si="8"/>
        <v>2015</v>
      </c>
      <c r="L551" s="120" t="s">
        <v>9</v>
      </c>
      <c r="M551" s="120"/>
      <c r="N551" s="55"/>
    </row>
    <row r="552" spans="1:14" ht="38.25" hidden="1" x14ac:dyDescent="0.25">
      <c r="A552" s="77" t="s">
        <v>63</v>
      </c>
      <c r="B552" s="77" t="s">
        <v>721</v>
      </c>
      <c r="C552" s="584">
        <v>30897203</v>
      </c>
      <c r="D552" s="213">
        <v>4883.58</v>
      </c>
      <c r="E552" s="214">
        <v>30897203</v>
      </c>
      <c r="F552" s="214" t="s">
        <v>722</v>
      </c>
      <c r="G552" s="78">
        <v>42247</v>
      </c>
      <c r="H552" s="78" t="s">
        <v>130</v>
      </c>
      <c r="I552" s="78">
        <v>42250</v>
      </c>
      <c r="J552" s="78">
        <v>42255</v>
      </c>
      <c r="K552" s="584">
        <f t="shared" si="8"/>
        <v>2015</v>
      </c>
      <c r="L552" s="120" t="s">
        <v>9</v>
      </c>
      <c r="M552" s="120"/>
      <c r="N552" s="55"/>
    </row>
    <row r="553" spans="1:14" hidden="1" x14ac:dyDescent="0.25">
      <c r="A553" s="77" t="s">
        <v>63</v>
      </c>
      <c r="B553" s="77" t="s">
        <v>723</v>
      </c>
      <c r="C553" s="584">
        <v>30897203</v>
      </c>
      <c r="D553" s="213">
        <v>10</v>
      </c>
      <c r="E553" s="214">
        <v>30897203</v>
      </c>
      <c r="F553" s="214" t="s">
        <v>724</v>
      </c>
      <c r="G553" s="78">
        <v>42254</v>
      </c>
      <c r="H553" s="78" t="s">
        <v>130</v>
      </c>
      <c r="I553" s="78">
        <v>42257</v>
      </c>
      <c r="J553" s="78">
        <v>42269</v>
      </c>
      <c r="K553" s="584">
        <f t="shared" si="8"/>
        <v>2015</v>
      </c>
      <c r="L553" s="120" t="s">
        <v>9</v>
      </c>
      <c r="M553" s="120"/>
      <c r="N553" s="55"/>
    </row>
    <row r="554" spans="1:14" hidden="1" x14ac:dyDescent="0.25">
      <c r="A554" s="77" t="s">
        <v>63</v>
      </c>
      <c r="B554" s="77" t="s">
        <v>725</v>
      </c>
      <c r="C554" s="584">
        <v>30897203</v>
      </c>
      <c r="D554" s="213">
        <v>179.98</v>
      </c>
      <c r="E554" s="214">
        <v>30897203</v>
      </c>
      <c r="F554" s="214">
        <v>1002750620</v>
      </c>
      <c r="G554" s="78">
        <v>42255</v>
      </c>
      <c r="H554" s="78" t="s">
        <v>130</v>
      </c>
      <c r="I554" s="78">
        <v>42263</v>
      </c>
      <c r="J554" s="78">
        <v>42271</v>
      </c>
      <c r="K554" s="584">
        <f t="shared" si="8"/>
        <v>2015</v>
      </c>
      <c r="L554" s="120" t="s">
        <v>9</v>
      </c>
      <c r="M554" s="120"/>
      <c r="N554" s="55"/>
    </row>
    <row r="555" spans="1:14" ht="25.5" hidden="1" x14ac:dyDescent="0.25">
      <c r="A555" s="77" t="s">
        <v>63</v>
      </c>
      <c r="B555" s="77" t="s">
        <v>726</v>
      </c>
      <c r="C555" s="584">
        <v>30897203</v>
      </c>
      <c r="D555" s="213">
        <v>55.2</v>
      </c>
      <c r="E555" s="214">
        <v>30897203</v>
      </c>
      <c r="F555" s="214" t="s">
        <v>727</v>
      </c>
      <c r="G555" s="78">
        <v>42262</v>
      </c>
      <c r="H555" s="78" t="s">
        <v>130</v>
      </c>
      <c r="I555" s="78">
        <v>42271</v>
      </c>
      <c r="J555" s="78">
        <v>42271</v>
      </c>
      <c r="K555" s="584">
        <f t="shared" si="8"/>
        <v>2015</v>
      </c>
      <c r="L555" s="120" t="s">
        <v>9</v>
      </c>
      <c r="M555" s="120"/>
      <c r="N555" s="55"/>
    </row>
    <row r="556" spans="1:14" hidden="1" x14ac:dyDescent="0.25">
      <c r="A556" s="77" t="s">
        <v>63</v>
      </c>
      <c r="B556" s="77" t="s">
        <v>728</v>
      </c>
      <c r="C556" s="584">
        <v>30897203</v>
      </c>
      <c r="D556" s="213">
        <v>21.54</v>
      </c>
      <c r="E556" s="214">
        <v>30897203</v>
      </c>
      <c r="F556" s="214" t="s">
        <v>729</v>
      </c>
      <c r="G556" s="78">
        <v>42262</v>
      </c>
      <c r="H556" s="78" t="s">
        <v>130</v>
      </c>
      <c r="I556" s="78">
        <v>42263</v>
      </c>
      <c r="J556" s="78">
        <v>42271</v>
      </c>
      <c r="K556" s="584">
        <f t="shared" si="8"/>
        <v>2015</v>
      </c>
      <c r="L556" s="121" t="s">
        <v>9</v>
      </c>
      <c r="M556" s="121"/>
      <c r="N556" s="86"/>
    </row>
    <row r="557" spans="1:14" hidden="1" x14ac:dyDescent="0.25">
      <c r="A557" s="77" t="s">
        <v>63</v>
      </c>
      <c r="B557" s="77" t="s">
        <v>730</v>
      </c>
      <c r="C557" s="584">
        <v>30897203</v>
      </c>
      <c r="D557" s="213">
        <v>10</v>
      </c>
      <c r="E557" s="214">
        <v>30897203</v>
      </c>
      <c r="F557" s="214" t="s">
        <v>729</v>
      </c>
      <c r="G557" s="78">
        <v>42265</v>
      </c>
      <c r="H557" s="78" t="s">
        <v>130</v>
      </c>
      <c r="I557" s="78">
        <v>42278</v>
      </c>
      <c r="J557" s="78">
        <v>42289</v>
      </c>
      <c r="K557" s="584">
        <f t="shared" si="8"/>
        <v>2015</v>
      </c>
      <c r="L557" s="121" t="s">
        <v>9</v>
      </c>
      <c r="M557" s="121"/>
      <c r="N557" s="86"/>
    </row>
    <row r="558" spans="1:14" hidden="1" x14ac:dyDescent="0.25">
      <c r="A558" s="77" t="s">
        <v>63</v>
      </c>
      <c r="B558" s="77" t="s">
        <v>731</v>
      </c>
      <c r="C558" s="584">
        <v>30897203</v>
      </c>
      <c r="D558" s="213">
        <v>10</v>
      </c>
      <c r="E558" s="214">
        <v>30897203</v>
      </c>
      <c r="F558" s="214" t="s">
        <v>729</v>
      </c>
      <c r="G558" s="78">
        <v>42272</v>
      </c>
      <c r="H558" s="78" t="s">
        <v>130</v>
      </c>
      <c r="I558" s="78">
        <v>42278</v>
      </c>
      <c r="J558" s="78">
        <v>42289</v>
      </c>
      <c r="K558" s="584">
        <f t="shared" si="8"/>
        <v>2015</v>
      </c>
      <c r="L558" s="121" t="s">
        <v>9</v>
      </c>
      <c r="M558" s="121"/>
      <c r="N558" s="86"/>
    </row>
    <row r="559" spans="1:14" hidden="1" x14ac:dyDescent="0.25">
      <c r="A559" s="77" t="s">
        <v>63</v>
      </c>
      <c r="B559" s="77" t="s">
        <v>732</v>
      </c>
      <c r="C559" s="584">
        <v>30897203</v>
      </c>
      <c r="D559" s="213">
        <v>885.7</v>
      </c>
      <c r="E559" s="214">
        <v>30897203</v>
      </c>
      <c r="F559" s="214">
        <v>1002766239</v>
      </c>
      <c r="G559" s="78">
        <v>42276</v>
      </c>
      <c r="H559" s="78" t="s">
        <v>130</v>
      </c>
      <c r="I559" s="78">
        <v>42278</v>
      </c>
      <c r="J559" s="78">
        <v>42289</v>
      </c>
      <c r="K559" s="584">
        <f t="shared" si="8"/>
        <v>2015</v>
      </c>
      <c r="L559" s="121" t="s">
        <v>9</v>
      </c>
      <c r="M559" s="121"/>
      <c r="N559" s="86"/>
    </row>
    <row r="560" spans="1:14" hidden="1" x14ac:dyDescent="0.25">
      <c r="A560" s="77" t="s">
        <v>63</v>
      </c>
      <c r="B560" s="77" t="s">
        <v>733</v>
      </c>
      <c r="C560" s="584">
        <v>30897203</v>
      </c>
      <c r="D560" s="213">
        <v>1715.86</v>
      </c>
      <c r="E560" s="214">
        <v>30897203</v>
      </c>
      <c r="F560" s="214">
        <v>1002766636</v>
      </c>
      <c r="G560" s="78">
        <v>42277</v>
      </c>
      <c r="H560" s="78" t="s">
        <v>130</v>
      </c>
      <c r="I560" s="78">
        <v>42282</v>
      </c>
      <c r="J560" s="78">
        <v>42289</v>
      </c>
      <c r="K560" s="584">
        <f t="shared" si="8"/>
        <v>2015</v>
      </c>
      <c r="L560" s="121" t="s">
        <v>9</v>
      </c>
      <c r="M560" s="121"/>
      <c r="N560" s="86"/>
    </row>
    <row r="561" spans="1:14" ht="25.5" hidden="1" x14ac:dyDescent="0.25">
      <c r="A561" s="77" t="s">
        <v>63</v>
      </c>
      <c r="B561" s="77" t="s">
        <v>734</v>
      </c>
      <c r="C561" s="584">
        <v>30897203</v>
      </c>
      <c r="D561" s="213">
        <v>105.44</v>
      </c>
      <c r="E561" s="214">
        <v>30897203</v>
      </c>
      <c r="F561" s="214" t="s">
        <v>735</v>
      </c>
      <c r="G561" s="78">
        <v>42277</v>
      </c>
      <c r="H561" s="78" t="s">
        <v>130</v>
      </c>
      <c r="I561" s="78">
        <v>42282</v>
      </c>
      <c r="J561" s="78">
        <v>42289</v>
      </c>
      <c r="K561" s="584">
        <f t="shared" si="8"/>
        <v>2015</v>
      </c>
      <c r="L561" s="121" t="s">
        <v>9</v>
      </c>
      <c r="M561" s="121"/>
      <c r="N561" s="86"/>
    </row>
    <row r="562" spans="1:14" ht="63.75" hidden="1" x14ac:dyDescent="0.25">
      <c r="A562" s="77" t="s">
        <v>63</v>
      </c>
      <c r="B562" s="77" t="s">
        <v>736</v>
      </c>
      <c r="C562" s="584">
        <v>30897203</v>
      </c>
      <c r="D562" s="213">
        <v>8196.99</v>
      </c>
      <c r="E562" s="214">
        <v>30897203</v>
      </c>
      <c r="F562" s="214" t="s">
        <v>737</v>
      </c>
      <c r="G562" s="78">
        <v>42277</v>
      </c>
      <c r="H562" s="78" t="s">
        <v>130</v>
      </c>
      <c r="I562" s="78">
        <v>42282</v>
      </c>
      <c r="J562" s="78">
        <v>42289</v>
      </c>
      <c r="K562" s="584">
        <f t="shared" si="8"/>
        <v>2015</v>
      </c>
      <c r="L562" s="121" t="s">
        <v>9</v>
      </c>
      <c r="M562" s="121"/>
      <c r="N562" s="86"/>
    </row>
    <row r="563" spans="1:14" hidden="1" x14ac:dyDescent="0.25">
      <c r="A563" s="77" t="s">
        <v>63</v>
      </c>
      <c r="B563" s="77" t="s">
        <v>738</v>
      </c>
      <c r="C563" s="584">
        <v>30897203</v>
      </c>
      <c r="D563" s="213">
        <v>10</v>
      </c>
      <c r="E563" s="214">
        <v>30897203</v>
      </c>
      <c r="F563" s="214" t="s">
        <v>739</v>
      </c>
      <c r="G563" s="78">
        <v>42282</v>
      </c>
      <c r="H563" s="78" t="s">
        <v>130</v>
      </c>
      <c r="I563" s="78">
        <v>42284</v>
      </c>
      <c r="J563" s="78">
        <v>42292</v>
      </c>
      <c r="K563" s="584">
        <f t="shared" si="8"/>
        <v>2015</v>
      </c>
      <c r="L563" s="121" t="s">
        <v>9</v>
      </c>
      <c r="M563" s="121"/>
      <c r="N563" s="86"/>
    </row>
    <row r="564" spans="1:14" hidden="1" x14ac:dyDescent="0.25">
      <c r="A564" s="77" t="s">
        <v>63</v>
      </c>
      <c r="B564" s="77" t="s">
        <v>740</v>
      </c>
      <c r="C564" s="584">
        <v>30897203</v>
      </c>
      <c r="D564" s="213">
        <v>236.59</v>
      </c>
      <c r="E564" s="214">
        <v>30897203</v>
      </c>
      <c r="F564" s="214">
        <v>1002769876</v>
      </c>
      <c r="G564" s="78">
        <v>42290</v>
      </c>
      <c r="H564" s="78" t="s">
        <v>130</v>
      </c>
      <c r="I564" s="78">
        <v>42290</v>
      </c>
      <c r="J564" s="78">
        <v>42292</v>
      </c>
      <c r="K564" s="584">
        <f t="shared" si="8"/>
        <v>2015</v>
      </c>
      <c r="L564" s="121" t="s">
        <v>9</v>
      </c>
      <c r="M564" s="121"/>
      <c r="N564" s="86"/>
    </row>
    <row r="565" spans="1:14" ht="38.25" hidden="1" x14ac:dyDescent="0.25">
      <c r="A565" s="77" t="s">
        <v>63</v>
      </c>
      <c r="B565" s="77" t="s">
        <v>741</v>
      </c>
      <c r="C565" s="584">
        <v>30897203</v>
      </c>
      <c r="D565" s="213">
        <v>2291.81</v>
      </c>
      <c r="E565" s="214">
        <v>30897203</v>
      </c>
      <c r="F565" s="214" t="s">
        <v>742</v>
      </c>
      <c r="G565" s="78">
        <v>42290</v>
      </c>
      <c r="H565" s="78" t="s">
        <v>130</v>
      </c>
      <c r="I565" s="78">
        <v>42290</v>
      </c>
      <c r="J565" s="78">
        <v>42292</v>
      </c>
      <c r="K565" s="584">
        <f t="shared" si="8"/>
        <v>2015</v>
      </c>
      <c r="L565" s="121" t="s">
        <v>9</v>
      </c>
      <c r="M565" s="121"/>
      <c r="N565" s="86"/>
    </row>
    <row r="566" spans="1:14" hidden="1" x14ac:dyDescent="0.25">
      <c r="A566" s="77" t="s">
        <v>63</v>
      </c>
      <c r="B566" s="77" t="s">
        <v>743</v>
      </c>
      <c r="C566" s="584">
        <v>30897203</v>
      </c>
      <c r="D566" s="213">
        <v>1264.69</v>
      </c>
      <c r="E566" s="214">
        <v>30897203</v>
      </c>
      <c r="F566" s="214">
        <v>1002789758</v>
      </c>
      <c r="G566" s="78">
        <v>42297</v>
      </c>
      <c r="H566" s="78" t="s">
        <v>130</v>
      </c>
      <c r="I566" s="78">
        <v>42304</v>
      </c>
      <c r="J566" s="78">
        <v>42312</v>
      </c>
      <c r="K566" s="584">
        <f t="shared" si="8"/>
        <v>2015</v>
      </c>
      <c r="L566" s="121" t="s">
        <v>9</v>
      </c>
      <c r="M566" s="121"/>
      <c r="N566" s="86"/>
    </row>
    <row r="567" spans="1:14" ht="25.5" hidden="1" x14ac:dyDescent="0.25">
      <c r="A567" s="77" t="s">
        <v>63</v>
      </c>
      <c r="B567" s="77" t="s">
        <v>744</v>
      </c>
      <c r="C567" s="584">
        <v>30897203</v>
      </c>
      <c r="D567" s="213">
        <v>217.65</v>
      </c>
      <c r="E567" s="214">
        <v>30897203</v>
      </c>
      <c r="F567" s="214" t="s">
        <v>745</v>
      </c>
      <c r="G567" s="78">
        <v>42304</v>
      </c>
      <c r="H567" s="78" t="s">
        <v>130</v>
      </c>
      <c r="I567" s="78">
        <v>42304</v>
      </c>
      <c r="J567" s="78">
        <v>42312</v>
      </c>
      <c r="K567" s="584">
        <f t="shared" si="8"/>
        <v>2015</v>
      </c>
      <c r="L567" s="121" t="s">
        <v>9</v>
      </c>
      <c r="M567" s="121"/>
      <c r="N567" s="86"/>
    </row>
    <row r="568" spans="1:14" ht="25.5" hidden="1" x14ac:dyDescent="0.25">
      <c r="A568" s="77" t="s">
        <v>63</v>
      </c>
      <c r="B568" s="77" t="s">
        <v>746</v>
      </c>
      <c r="C568" s="584">
        <v>30897203</v>
      </c>
      <c r="D568" s="213">
        <v>2894.08</v>
      </c>
      <c r="E568" s="214">
        <v>30897203</v>
      </c>
      <c r="F568" s="214" t="s">
        <v>747</v>
      </c>
      <c r="G568" s="78">
        <v>42304</v>
      </c>
      <c r="H568" s="78" t="s">
        <v>130</v>
      </c>
      <c r="I568" s="78">
        <v>42304</v>
      </c>
      <c r="J568" s="78">
        <v>42312</v>
      </c>
      <c r="K568" s="584">
        <f t="shared" si="8"/>
        <v>2015</v>
      </c>
      <c r="L568" s="121" t="s">
        <v>9</v>
      </c>
      <c r="M568" s="121"/>
      <c r="N568" s="86"/>
    </row>
    <row r="569" spans="1:14" hidden="1" x14ac:dyDescent="0.25">
      <c r="A569" s="77" t="s">
        <v>63</v>
      </c>
      <c r="B569" s="77" t="s">
        <v>748</v>
      </c>
      <c r="C569" s="584">
        <v>30897203</v>
      </c>
      <c r="D569" s="213">
        <v>944.54</v>
      </c>
      <c r="E569" s="214">
        <v>30897203</v>
      </c>
      <c r="F569" s="214">
        <v>1002806225</v>
      </c>
      <c r="G569" s="78">
        <v>42308</v>
      </c>
      <c r="H569" s="78" t="s">
        <v>130</v>
      </c>
      <c r="I569" s="78">
        <v>42313</v>
      </c>
      <c r="J569" s="78">
        <v>42327</v>
      </c>
      <c r="K569" s="584">
        <f t="shared" si="8"/>
        <v>2015</v>
      </c>
      <c r="L569" s="121" t="s">
        <v>9</v>
      </c>
      <c r="M569" s="121"/>
      <c r="N569" s="86"/>
    </row>
    <row r="570" spans="1:14" ht="38.25" hidden="1" x14ac:dyDescent="0.25">
      <c r="A570" s="77" t="s">
        <v>63</v>
      </c>
      <c r="B570" s="77" t="s">
        <v>749</v>
      </c>
      <c r="C570" s="584">
        <v>30897203</v>
      </c>
      <c r="D570" s="213">
        <v>876.4</v>
      </c>
      <c r="E570" s="214">
        <v>30897203</v>
      </c>
      <c r="F570" s="214" t="s">
        <v>750</v>
      </c>
      <c r="G570" s="78">
        <v>42308</v>
      </c>
      <c r="H570" s="78" t="s">
        <v>130</v>
      </c>
      <c r="I570" s="78">
        <v>42311</v>
      </c>
      <c r="J570" s="78">
        <v>42314</v>
      </c>
      <c r="K570" s="584">
        <f t="shared" si="8"/>
        <v>2015</v>
      </c>
      <c r="L570" s="121" t="s">
        <v>9</v>
      </c>
      <c r="M570" s="121"/>
      <c r="N570" s="86"/>
    </row>
    <row r="571" spans="1:14" hidden="1" x14ac:dyDescent="0.25">
      <c r="A571" s="77" t="s">
        <v>63</v>
      </c>
      <c r="B571" s="77" t="s">
        <v>751</v>
      </c>
      <c r="C571" s="584">
        <v>30897203</v>
      </c>
      <c r="D571" s="213">
        <v>1767.14</v>
      </c>
      <c r="E571" s="214">
        <v>30897203</v>
      </c>
      <c r="F571" s="214">
        <v>1002792162</v>
      </c>
      <c r="G571" s="78">
        <v>42308</v>
      </c>
      <c r="H571" s="78" t="s">
        <v>130</v>
      </c>
      <c r="I571" s="78">
        <v>42311</v>
      </c>
      <c r="J571" s="78">
        <v>42314</v>
      </c>
      <c r="K571" s="584">
        <f t="shared" si="8"/>
        <v>2015</v>
      </c>
      <c r="L571" s="121" t="s">
        <v>9</v>
      </c>
      <c r="M571" s="121"/>
      <c r="N571" s="86"/>
    </row>
    <row r="572" spans="1:14" ht="25.5" hidden="1" x14ac:dyDescent="0.25">
      <c r="A572" s="77" t="s">
        <v>63</v>
      </c>
      <c r="B572" s="77" t="s">
        <v>752</v>
      </c>
      <c r="C572" s="584">
        <v>30897203</v>
      </c>
      <c r="D572" s="213">
        <v>2201.5500000000002</v>
      </c>
      <c r="E572" s="214">
        <v>30897203</v>
      </c>
      <c r="F572" s="214" t="s">
        <v>753</v>
      </c>
      <c r="G572" s="78">
        <v>42318</v>
      </c>
      <c r="H572" s="78"/>
      <c r="I572" s="78">
        <v>42325</v>
      </c>
      <c r="J572" s="78">
        <v>42327</v>
      </c>
      <c r="K572" s="584">
        <f t="shared" si="8"/>
        <v>2015</v>
      </c>
      <c r="L572" s="121" t="s">
        <v>9</v>
      </c>
      <c r="M572" s="121"/>
      <c r="N572" s="86"/>
    </row>
    <row r="573" spans="1:14" hidden="1" x14ac:dyDescent="0.25">
      <c r="A573" s="77" t="s">
        <v>63</v>
      </c>
      <c r="B573" s="77" t="s">
        <v>754</v>
      </c>
      <c r="C573" s="584">
        <v>30897203</v>
      </c>
      <c r="D573" s="213">
        <v>519.04</v>
      </c>
      <c r="E573" s="214">
        <v>30897203</v>
      </c>
      <c r="F573" s="214">
        <v>1002806245</v>
      </c>
      <c r="G573" s="78">
        <v>42325</v>
      </c>
      <c r="H573" s="78" t="s">
        <v>130</v>
      </c>
      <c r="I573" s="78">
        <v>42325</v>
      </c>
      <c r="J573" s="78">
        <v>42327</v>
      </c>
      <c r="K573" s="584">
        <f t="shared" si="8"/>
        <v>2015</v>
      </c>
      <c r="L573" s="121" t="s">
        <v>9</v>
      </c>
      <c r="M573" s="121"/>
      <c r="N573" s="86"/>
    </row>
    <row r="574" spans="1:14" hidden="1" x14ac:dyDescent="0.25">
      <c r="A574" s="77" t="s">
        <v>63</v>
      </c>
      <c r="B574" s="77" t="s">
        <v>755</v>
      </c>
      <c r="C574" s="584">
        <v>30897203</v>
      </c>
      <c r="D574" s="213">
        <v>1586.66</v>
      </c>
      <c r="E574" s="214">
        <v>30897203</v>
      </c>
      <c r="F574" s="214">
        <v>1002806249</v>
      </c>
      <c r="G574" s="78">
        <v>42325</v>
      </c>
      <c r="H574" s="78"/>
      <c r="I574" s="78">
        <v>42325</v>
      </c>
      <c r="J574" s="78">
        <v>42327</v>
      </c>
      <c r="K574" s="584">
        <f t="shared" si="8"/>
        <v>2015</v>
      </c>
      <c r="L574" s="121" t="s">
        <v>9</v>
      </c>
      <c r="M574" s="121"/>
      <c r="N574" s="86"/>
    </row>
    <row r="575" spans="1:14" ht="38.25" hidden="1" x14ac:dyDescent="0.25">
      <c r="A575" s="77" t="s">
        <v>63</v>
      </c>
      <c r="B575" s="77" t="s">
        <v>756</v>
      </c>
      <c r="C575" s="584">
        <v>30897203</v>
      </c>
      <c r="D575" s="213">
        <v>1836.75</v>
      </c>
      <c r="E575" s="214">
        <v>30897203</v>
      </c>
      <c r="F575" s="214" t="s">
        <v>757</v>
      </c>
      <c r="G575" s="78">
        <v>42332</v>
      </c>
      <c r="H575" s="78" t="s">
        <v>130</v>
      </c>
      <c r="I575" s="78">
        <v>42338</v>
      </c>
      <c r="J575" s="78">
        <v>42340</v>
      </c>
      <c r="K575" s="584">
        <f t="shared" si="8"/>
        <v>2015</v>
      </c>
      <c r="L575" s="111" t="s">
        <v>9</v>
      </c>
      <c r="M575" s="111"/>
      <c r="N575" s="45"/>
    </row>
    <row r="576" spans="1:14" hidden="1" x14ac:dyDescent="0.25">
      <c r="A576" s="77" t="s">
        <v>63</v>
      </c>
      <c r="B576" s="77" t="s">
        <v>758</v>
      </c>
      <c r="C576" s="584">
        <v>30897203</v>
      </c>
      <c r="D576" s="213">
        <v>10</v>
      </c>
      <c r="E576" s="214">
        <v>30897203</v>
      </c>
      <c r="F576" s="214" t="s">
        <v>759</v>
      </c>
      <c r="G576" s="78">
        <v>42335</v>
      </c>
      <c r="H576" s="78" t="s">
        <v>130</v>
      </c>
      <c r="I576" s="78">
        <v>42338</v>
      </c>
      <c r="J576" s="78">
        <v>42340</v>
      </c>
      <c r="K576" s="584">
        <f t="shared" si="8"/>
        <v>2015</v>
      </c>
      <c r="L576" s="111" t="s">
        <v>9</v>
      </c>
      <c r="M576" s="111"/>
      <c r="N576" s="45"/>
    </row>
    <row r="577" spans="1:14" ht="25.5" hidden="1" x14ac:dyDescent="0.25">
      <c r="A577" s="77" t="s">
        <v>63</v>
      </c>
      <c r="B577" s="77" t="s">
        <v>760</v>
      </c>
      <c r="C577" s="584">
        <v>30897203</v>
      </c>
      <c r="D577" s="213">
        <v>1422.72</v>
      </c>
      <c r="E577" s="77">
        <v>30897203</v>
      </c>
      <c r="F577" s="214" t="s">
        <v>761</v>
      </c>
      <c r="G577" s="78">
        <v>42338</v>
      </c>
      <c r="H577" s="78" t="s">
        <v>130</v>
      </c>
      <c r="I577" s="78">
        <v>42341</v>
      </c>
      <c r="J577" s="78">
        <v>42342</v>
      </c>
      <c r="K577" s="584">
        <f t="shared" si="8"/>
        <v>2015</v>
      </c>
      <c r="L577" s="111" t="s">
        <v>11</v>
      </c>
      <c r="M577" s="111"/>
      <c r="N577" s="45"/>
    </row>
    <row r="578" spans="1:14" ht="51" hidden="1" x14ac:dyDescent="0.25">
      <c r="A578" s="77" t="s">
        <v>63</v>
      </c>
      <c r="B578" s="77" t="s">
        <v>762</v>
      </c>
      <c r="C578" s="584">
        <v>30897203</v>
      </c>
      <c r="D578" s="213">
        <v>3077.81</v>
      </c>
      <c r="E578" s="214">
        <v>30897203</v>
      </c>
      <c r="F578" s="214" t="s">
        <v>763</v>
      </c>
      <c r="G578" s="78">
        <v>42338</v>
      </c>
      <c r="H578" s="78" t="s">
        <v>130</v>
      </c>
      <c r="I578" s="78">
        <v>42341</v>
      </c>
      <c r="J578" s="78">
        <v>42342</v>
      </c>
      <c r="K578" s="584">
        <f t="shared" si="8"/>
        <v>2015</v>
      </c>
      <c r="L578" s="111" t="s">
        <v>9</v>
      </c>
      <c r="M578" s="111"/>
      <c r="N578" s="45"/>
    </row>
    <row r="579" spans="1:14" hidden="1" x14ac:dyDescent="0.25">
      <c r="A579" s="77" t="s">
        <v>63</v>
      </c>
      <c r="B579" s="77" t="s">
        <v>764</v>
      </c>
      <c r="C579" s="584">
        <v>30897203</v>
      </c>
      <c r="D579" s="213">
        <v>939.97</v>
      </c>
      <c r="E579" s="214">
        <v>30897203</v>
      </c>
      <c r="F579" s="214">
        <v>1002821559</v>
      </c>
      <c r="G579" s="78">
        <v>42338</v>
      </c>
      <c r="H579" s="78" t="s">
        <v>130</v>
      </c>
      <c r="I579" s="78">
        <v>42341</v>
      </c>
      <c r="J579" s="78">
        <v>42342</v>
      </c>
      <c r="K579" s="584">
        <f t="shared" ref="K579:K642" si="9">YEAR(J579)</f>
        <v>2015</v>
      </c>
      <c r="L579" s="111" t="s">
        <v>9</v>
      </c>
      <c r="M579" s="111"/>
      <c r="N579" s="45"/>
    </row>
    <row r="580" spans="1:14" hidden="1" x14ac:dyDescent="0.25">
      <c r="A580" s="77" t="s">
        <v>63</v>
      </c>
      <c r="B580" s="77" t="s">
        <v>765</v>
      </c>
      <c r="C580" s="584">
        <v>30897203</v>
      </c>
      <c r="D580" s="213">
        <v>1599.69</v>
      </c>
      <c r="E580" s="214">
        <v>30897203</v>
      </c>
      <c r="F580" s="214">
        <v>1002821546</v>
      </c>
      <c r="G580" s="78">
        <v>42338</v>
      </c>
      <c r="H580" s="78" t="s">
        <v>130</v>
      </c>
      <c r="I580" s="78">
        <v>42341</v>
      </c>
      <c r="J580" s="78">
        <v>42342</v>
      </c>
      <c r="K580" s="584">
        <f t="shared" si="9"/>
        <v>2015</v>
      </c>
      <c r="L580" s="111" t="s">
        <v>9</v>
      </c>
      <c r="M580" s="111"/>
      <c r="N580" s="45"/>
    </row>
    <row r="581" spans="1:14" hidden="1" x14ac:dyDescent="0.25">
      <c r="A581" s="77" t="s">
        <v>63</v>
      </c>
      <c r="B581" s="77" t="s">
        <v>766</v>
      </c>
      <c r="C581" s="584">
        <v>30897203</v>
      </c>
      <c r="D581" s="213">
        <v>11.67</v>
      </c>
      <c r="E581" s="214">
        <v>30897203</v>
      </c>
      <c r="F581" s="214" t="s">
        <v>767</v>
      </c>
      <c r="G581" s="78">
        <v>42345</v>
      </c>
      <c r="H581" s="78" t="s">
        <v>130</v>
      </c>
      <c r="I581" s="78">
        <v>42347</v>
      </c>
      <c r="J581" s="78">
        <v>42373</v>
      </c>
      <c r="K581" s="584">
        <f t="shared" si="9"/>
        <v>2016</v>
      </c>
      <c r="L581" s="111" t="s">
        <v>9</v>
      </c>
      <c r="M581" s="111"/>
      <c r="N581" s="45"/>
    </row>
    <row r="582" spans="1:14" ht="76.5" hidden="1" x14ac:dyDescent="0.25">
      <c r="A582" s="77" t="s">
        <v>63</v>
      </c>
      <c r="B582" s="77" t="s">
        <v>768</v>
      </c>
      <c r="C582" s="584">
        <v>30897203</v>
      </c>
      <c r="D582" s="213">
        <v>1491.17</v>
      </c>
      <c r="E582" s="214">
        <v>30897203</v>
      </c>
      <c r="F582" s="214" t="s">
        <v>769</v>
      </c>
      <c r="G582" s="78">
        <v>42346</v>
      </c>
      <c r="H582" s="78" t="s">
        <v>130</v>
      </c>
      <c r="I582" s="78">
        <v>42347</v>
      </c>
      <c r="J582" s="78">
        <v>42373</v>
      </c>
      <c r="K582" s="584">
        <f t="shared" si="9"/>
        <v>2016</v>
      </c>
      <c r="L582" s="111" t="s">
        <v>9</v>
      </c>
      <c r="M582" s="111"/>
      <c r="N582" s="45"/>
    </row>
    <row r="583" spans="1:14" hidden="1" x14ac:dyDescent="0.25">
      <c r="A583" s="77" t="s">
        <v>63</v>
      </c>
      <c r="B583" s="77" t="s">
        <v>770</v>
      </c>
      <c r="C583" s="584">
        <v>30897203</v>
      </c>
      <c r="D583" s="213">
        <v>10</v>
      </c>
      <c r="E583" s="214">
        <v>30897203</v>
      </c>
      <c r="F583" s="214" t="s">
        <v>771</v>
      </c>
      <c r="G583" s="78">
        <v>42355</v>
      </c>
      <c r="H583" s="78" t="s">
        <v>130</v>
      </c>
      <c r="I583" s="78">
        <v>42374</v>
      </c>
      <c r="J583" s="78">
        <v>42382</v>
      </c>
      <c r="K583" s="584">
        <f t="shared" si="9"/>
        <v>2016</v>
      </c>
      <c r="L583" s="111" t="s">
        <v>9</v>
      </c>
      <c r="M583" s="111"/>
      <c r="N583" s="45"/>
    </row>
    <row r="584" spans="1:14" hidden="1" x14ac:dyDescent="0.25">
      <c r="A584" s="77" t="s">
        <v>63</v>
      </c>
      <c r="B584" s="77" t="s">
        <v>772</v>
      </c>
      <c r="C584" s="584">
        <v>30897203</v>
      </c>
      <c r="D584" s="213">
        <v>1194.73</v>
      </c>
      <c r="E584" s="214">
        <v>30897203</v>
      </c>
      <c r="F584" s="214">
        <v>1002855176</v>
      </c>
      <c r="G584" s="78">
        <v>42360</v>
      </c>
      <c r="H584" s="78" t="s">
        <v>130</v>
      </c>
      <c r="I584" s="78">
        <v>42374</v>
      </c>
      <c r="J584" s="78">
        <v>42389</v>
      </c>
      <c r="K584" s="584">
        <f t="shared" si="9"/>
        <v>2016</v>
      </c>
      <c r="L584" s="111" t="s">
        <v>9</v>
      </c>
      <c r="M584" s="111"/>
      <c r="N584" s="45"/>
    </row>
    <row r="585" spans="1:14" ht="38.25" hidden="1" x14ac:dyDescent="0.25">
      <c r="A585" s="77" t="s">
        <v>63</v>
      </c>
      <c r="B585" s="77" t="s">
        <v>773</v>
      </c>
      <c r="C585" s="584">
        <v>30897203</v>
      </c>
      <c r="D585" s="213">
        <v>855.27</v>
      </c>
      <c r="E585" s="214">
        <v>30897203</v>
      </c>
      <c r="F585" s="214" t="s">
        <v>774</v>
      </c>
      <c r="G585" s="78">
        <v>42367</v>
      </c>
      <c r="H585" s="78" t="s">
        <v>130</v>
      </c>
      <c r="I585" s="78">
        <v>42374</v>
      </c>
      <c r="J585" s="78">
        <v>42382</v>
      </c>
      <c r="K585" s="584">
        <f t="shared" si="9"/>
        <v>2016</v>
      </c>
      <c r="L585" s="111" t="s">
        <v>9</v>
      </c>
      <c r="M585" s="111"/>
      <c r="N585" s="45"/>
    </row>
    <row r="586" spans="1:14" hidden="1" x14ac:dyDescent="0.25">
      <c r="A586" s="77" t="s">
        <v>63</v>
      </c>
      <c r="B586" s="77" t="s">
        <v>775</v>
      </c>
      <c r="C586" s="584">
        <v>30897203</v>
      </c>
      <c r="D586" s="213">
        <v>1472.72</v>
      </c>
      <c r="E586" s="214">
        <v>30897203</v>
      </c>
      <c r="F586" s="214">
        <v>1002850608</v>
      </c>
      <c r="G586" s="78">
        <v>42367</v>
      </c>
      <c r="H586" s="78" t="s">
        <v>130</v>
      </c>
      <c r="I586" s="78">
        <v>42374</v>
      </c>
      <c r="J586" s="78">
        <v>42384</v>
      </c>
      <c r="K586" s="584">
        <f t="shared" si="9"/>
        <v>2016</v>
      </c>
      <c r="L586" s="111" t="s">
        <v>9</v>
      </c>
      <c r="M586" s="111"/>
      <c r="N586" s="45"/>
    </row>
    <row r="587" spans="1:14" ht="25.5" hidden="1" x14ac:dyDescent="0.25">
      <c r="A587" s="77" t="s">
        <v>63</v>
      </c>
      <c r="B587" s="77" t="s">
        <v>776</v>
      </c>
      <c r="C587" s="584">
        <v>30897203</v>
      </c>
      <c r="D587" s="213">
        <v>426.25</v>
      </c>
      <c r="E587" s="214">
        <v>30897203</v>
      </c>
      <c r="F587" s="214" t="s">
        <v>777</v>
      </c>
      <c r="G587" s="78">
        <v>42369</v>
      </c>
      <c r="H587" s="78" t="s">
        <v>130</v>
      </c>
      <c r="I587" s="78">
        <v>42374</v>
      </c>
      <c r="J587" s="78">
        <v>42382</v>
      </c>
      <c r="K587" s="584">
        <f t="shared" si="9"/>
        <v>2016</v>
      </c>
      <c r="L587" s="111" t="s">
        <v>9</v>
      </c>
      <c r="M587" s="111"/>
      <c r="N587" s="45"/>
    </row>
    <row r="588" spans="1:14" hidden="1" x14ac:dyDescent="0.25">
      <c r="A588" s="62" t="s">
        <v>63</v>
      </c>
      <c r="B588" s="62" t="s">
        <v>778</v>
      </c>
      <c r="C588" s="584">
        <v>30784957</v>
      </c>
      <c r="D588" s="63">
        <v>178.99</v>
      </c>
      <c r="E588" s="62">
        <v>30784957</v>
      </c>
      <c r="F588" s="209" t="s">
        <v>614</v>
      </c>
      <c r="G588" s="64">
        <v>42369</v>
      </c>
      <c r="H588" s="64" t="s">
        <v>130</v>
      </c>
      <c r="I588" s="64">
        <v>42009</v>
      </c>
      <c r="J588" s="211">
        <v>42010</v>
      </c>
      <c r="K588" s="584">
        <f t="shared" si="9"/>
        <v>2015</v>
      </c>
      <c r="L588" s="111" t="s">
        <v>9</v>
      </c>
      <c r="M588" s="111"/>
      <c r="N588" s="45"/>
    </row>
    <row r="589" spans="1:14" hidden="1" x14ac:dyDescent="0.25">
      <c r="A589" s="77" t="s">
        <v>63</v>
      </c>
      <c r="B589" s="77" t="s">
        <v>779</v>
      </c>
      <c r="C589" s="584">
        <v>30897203</v>
      </c>
      <c r="D589" s="213">
        <v>1346.27</v>
      </c>
      <c r="E589" s="214">
        <v>30897203</v>
      </c>
      <c r="F589" s="214">
        <v>1002841250</v>
      </c>
      <c r="G589" s="78">
        <v>42369</v>
      </c>
      <c r="H589" s="78" t="s">
        <v>130</v>
      </c>
      <c r="I589" s="78">
        <v>42355</v>
      </c>
      <c r="J589" s="78">
        <v>42370</v>
      </c>
      <c r="K589" s="584">
        <f t="shared" si="9"/>
        <v>2016</v>
      </c>
      <c r="L589" s="111" t="s">
        <v>9</v>
      </c>
      <c r="M589" s="111"/>
      <c r="N589" s="45"/>
    </row>
    <row r="590" spans="1:14" hidden="1" x14ac:dyDescent="0.25">
      <c r="A590" s="77" t="s">
        <v>63</v>
      </c>
      <c r="B590" s="77" t="s">
        <v>780</v>
      </c>
      <c r="C590" s="584">
        <v>30897203</v>
      </c>
      <c r="D590" s="213">
        <v>355.22</v>
      </c>
      <c r="E590" s="214">
        <v>30897203</v>
      </c>
      <c r="F590" s="214">
        <v>1002848115</v>
      </c>
      <c r="G590" s="78">
        <v>42369</v>
      </c>
      <c r="H590" s="78" t="s">
        <v>130</v>
      </c>
      <c r="I590" s="78">
        <v>42374</v>
      </c>
      <c r="J590" s="78">
        <v>42382</v>
      </c>
      <c r="K590" s="584">
        <f t="shared" si="9"/>
        <v>2016</v>
      </c>
      <c r="L590" s="111" t="s">
        <v>9</v>
      </c>
      <c r="M590" s="111"/>
      <c r="N590" s="45"/>
    </row>
    <row r="591" spans="1:14" hidden="1" x14ac:dyDescent="0.25">
      <c r="A591" s="81" t="s">
        <v>63</v>
      </c>
      <c r="B591" s="81" t="s">
        <v>781</v>
      </c>
      <c r="C591" s="584">
        <v>30997892</v>
      </c>
      <c r="D591" s="83">
        <v>2532.94</v>
      </c>
      <c r="E591" s="82">
        <v>30997892</v>
      </c>
      <c r="F591" s="82">
        <v>1002871147</v>
      </c>
      <c r="G591" s="85">
        <v>42388</v>
      </c>
      <c r="H591" s="85" t="s">
        <v>130</v>
      </c>
      <c r="I591" s="85">
        <v>42396</v>
      </c>
      <c r="J591" s="85">
        <v>42408</v>
      </c>
      <c r="K591" s="584">
        <f t="shared" si="9"/>
        <v>2016</v>
      </c>
      <c r="L591" s="111" t="s">
        <v>9</v>
      </c>
      <c r="M591" s="111"/>
      <c r="N591" s="45"/>
    </row>
    <row r="592" spans="1:14" hidden="1" x14ac:dyDescent="0.25">
      <c r="A592" s="81" t="s">
        <v>63</v>
      </c>
      <c r="B592" s="81" t="s">
        <v>782</v>
      </c>
      <c r="C592" s="584">
        <v>30997892</v>
      </c>
      <c r="D592" s="83">
        <v>3624.14</v>
      </c>
      <c r="E592" s="82">
        <v>30997892</v>
      </c>
      <c r="F592" s="82">
        <v>1002871139</v>
      </c>
      <c r="G592" s="85">
        <v>42395</v>
      </c>
      <c r="H592" s="85" t="s">
        <v>130</v>
      </c>
      <c r="I592" s="85">
        <v>42396</v>
      </c>
      <c r="J592" s="85">
        <v>42408</v>
      </c>
      <c r="K592" s="584">
        <f t="shared" si="9"/>
        <v>2016</v>
      </c>
      <c r="L592" s="120" t="s">
        <v>9</v>
      </c>
      <c r="M592" s="120"/>
      <c r="N592" s="55"/>
    </row>
    <row r="593" spans="1:14" hidden="1" x14ac:dyDescent="0.25">
      <c r="A593" s="81" t="s">
        <v>63</v>
      </c>
      <c r="B593" s="81" t="s">
        <v>783</v>
      </c>
      <c r="C593" s="584">
        <v>30997892</v>
      </c>
      <c r="D593" s="83">
        <v>4383.6499999999996</v>
      </c>
      <c r="E593" s="82">
        <v>30997892</v>
      </c>
      <c r="F593" s="82">
        <v>1002876474</v>
      </c>
      <c r="G593" s="85">
        <v>42398</v>
      </c>
      <c r="H593" s="85" t="s">
        <v>130</v>
      </c>
      <c r="I593" s="85">
        <v>42411</v>
      </c>
      <c r="J593" s="85">
        <v>42415</v>
      </c>
      <c r="K593" s="584">
        <f t="shared" si="9"/>
        <v>2016</v>
      </c>
      <c r="L593" s="120" t="s">
        <v>9</v>
      </c>
      <c r="M593" s="120"/>
      <c r="N593" s="55"/>
    </row>
    <row r="594" spans="1:14" hidden="1" x14ac:dyDescent="0.25">
      <c r="A594" s="81" t="s">
        <v>63</v>
      </c>
      <c r="B594" s="81" t="s">
        <v>784</v>
      </c>
      <c r="C594" s="584">
        <v>30997892</v>
      </c>
      <c r="D594" s="83">
        <v>25.76</v>
      </c>
      <c r="E594" s="82">
        <v>30997892</v>
      </c>
      <c r="F594" s="82">
        <v>1002876563</v>
      </c>
      <c r="G594" s="85">
        <v>42398</v>
      </c>
      <c r="H594" s="85" t="s">
        <v>130</v>
      </c>
      <c r="I594" s="85">
        <v>42409</v>
      </c>
      <c r="J594" s="85">
        <v>42415</v>
      </c>
      <c r="K594" s="584">
        <f t="shared" si="9"/>
        <v>2016</v>
      </c>
      <c r="L594" s="120" t="s">
        <v>9</v>
      </c>
      <c r="M594" s="120"/>
      <c r="N594" s="55"/>
    </row>
    <row r="595" spans="1:14" hidden="1" x14ac:dyDescent="0.25">
      <c r="A595" s="81" t="s">
        <v>63</v>
      </c>
      <c r="B595" s="81" t="s">
        <v>785</v>
      </c>
      <c r="C595" s="584">
        <v>30997892</v>
      </c>
      <c r="D595" s="83">
        <v>1313.58</v>
      </c>
      <c r="E595" s="82">
        <v>30997892</v>
      </c>
      <c r="F595" s="82">
        <v>1002876438</v>
      </c>
      <c r="G595" s="85">
        <v>42398</v>
      </c>
      <c r="H595" s="85" t="s">
        <v>130</v>
      </c>
      <c r="I595" s="85">
        <v>42409</v>
      </c>
      <c r="J595" s="85">
        <v>42415</v>
      </c>
      <c r="K595" s="584">
        <f t="shared" si="9"/>
        <v>2016</v>
      </c>
      <c r="L595" s="121" t="s">
        <v>9</v>
      </c>
      <c r="M595" s="121"/>
      <c r="N595" s="86"/>
    </row>
    <row r="596" spans="1:14" hidden="1" x14ac:dyDescent="0.25">
      <c r="A596" s="81" t="s">
        <v>63</v>
      </c>
      <c r="B596" s="81" t="s">
        <v>786</v>
      </c>
      <c r="C596" s="584">
        <v>30997892</v>
      </c>
      <c r="D596" s="83">
        <v>1218.77</v>
      </c>
      <c r="E596" s="82">
        <v>30997892</v>
      </c>
      <c r="F596" s="82">
        <v>1002876456</v>
      </c>
      <c r="G596" s="85">
        <v>42409</v>
      </c>
      <c r="H596" s="85" t="s">
        <v>130</v>
      </c>
      <c r="I596" s="85">
        <v>42409</v>
      </c>
      <c r="J596" s="85">
        <v>42415</v>
      </c>
      <c r="K596" s="584">
        <f t="shared" si="9"/>
        <v>2016</v>
      </c>
      <c r="L596" s="121" t="s">
        <v>9</v>
      </c>
      <c r="M596" s="121"/>
      <c r="N596" s="86"/>
    </row>
    <row r="597" spans="1:14" hidden="1" x14ac:dyDescent="0.25">
      <c r="A597" s="81" t="s">
        <v>63</v>
      </c>
      <c r="B597" s="81" t="s">
        <v>787</v>
      </c>
      <c r="C597" s="584">
        <v>30997892</v>
      </c>
      <c r="D597" s="83">
        <v>1405.38</v>
      </c>
      <c r="E597" s="82">
        <v>30997892</v>
      </c>
      <c r="F597" s="82">
        <v>1002888864</v>
      </c>
      <c r="G597" s="85">
        <v>42416</v>
      </c>
      <c r="H597" s="85" t="s">
        <v>130</v>
      </c>
      <c r="I597" s="85">
        <v>42429</v>
      </c>
      <c r="J597" s="85">
        <v>42430</v>
      </c>
      <c r="K597" s="584">
        <f t="shared" si="9"/>
        <v>2016</v>
      </c>
      <c r="L597" s="121" t="s">
        <v>9</v>
      </c>
      <c r="M597" s="121"/>
      <c r="N597" s="86"/>
    </row>
    <row r="598" spans="1:14" hidden="1" x14ac:dyDescent="0.25">
      <c r="A598" s="81" t="s">
        <v>63</v>
      </c>
      <c r="B598" s="81" t="s">
        <v>788</v>
      </c>
      <c r="C598" s="584">
        <v>30997892</v>
      </c>
      <c r="D598" s="83">
        <v>10</v>
      </c>
      <c r="E598" s="82">
        <v>30997892</v>
      </c>
      <c r="F598" s="82">
        <v>1002888829</v>
      </c>
      <c r="G598" s="85">
        <v>42418</v>
      </c>
      <c r="H598" s="85" t="s">
        <v>130</v>
      </c>
      <c r="I598" s="85">
        <v>42429</v>
      </c>
      <c r="J598" s="85">
        <v>42430</v>
      </c>
      <c r="K598" s="584">
        <f t="shared" si="9"/>
        <v>2016</v>
      </c>
      <c r="L598" s="121" t="s">
        <v>9</v>
      </c>
      <c r="M598" s="121"/>
      <c r="N598" s="86"/>
    </row>
    <row r="599" spans="1:14" hidden="1" x14ac:dyDescent="0.25">
      <c r="A599" s="81" t="s">
        <v>63</v>
      </c>
      <c r="B599" s="81" t="s">
        <v>789</v>
      </c>
      <c r="C599" s="584">
        <v>30997892</v>
      </c>
      <c r="D599" s="83">
        <v>10</v>
      </c>
      <c r="E599" s="82">
        <v>30997892</v>
      </c>
      <c r="F599" s="82">
        <v>1002888840</v>
      </c>
      <c r="G599" s="85">
        <v>42422</v>
      </c>
      <c r="H599" s="85" t="s">
        <v>130</v>
      </c>
      <c r="I599" s="85">
        <v>42429</v>
      </c>
      <c r="J599" s="85">
        <v>42430</v>
      </c>
      <c r="K599" s="584">
        <f t="shared" si="9"/>
        <v>2016</v>
      </c>
      <c r="L599" s="121" t="s">
        <v>9</v>
      </c>
      <c r="M599" s="121"/>
      <c r="N599" s="86"/>
    </row>
    <row r="600" spans="1:14" hidden="1" x14ac:dyDescent="0.25">
      <c r="A600" s="81" t="s">
        <v>63</v>
      </c>
      <c r="B600" s="81" t="s">
        <v>790</v>
      </c>
      <c r="C600" s="584">
        <v>30997892</v>
      </c>
      <c r="D600" s="83">
        <v>1478.46</v>
      </c>
      <c r="E600" s="82">
        <v>30997892</v>
      </c>
      <c r="F600" s="82">
        <v>1002888855</v>
      </c>
      <c r="G600" s="85">
        <v>42423</v>
      </c>
      <c r="H600" s="85" t="s">
        <v>130</v>
      </c>
      <c r="I600" s="85">
        <v>42429</v>
      </c>
      <c r="J600" s="85">
        <v>42430</v>
      </c>
      <c r="K600" s="584">
        <f t="shared" si="9"/>
        <v>2016</v>
      </c>
      <c r="L600" s="121" t="s">
        <v>9</v>
      </c>
      <c r="M600" s="121"/>
      <c r="N600" s="86"/>
    </row>
    <row r="601" spans="1:14" hidden="1" x14ac:dyDescent="0.25">
      <c r="A601" s="81" t="s">
        <v>63</v>
      </c>
      <c r="B601" s="81" t="s">
        <v>791</v>
      </c>
      <c r="C601" s="584">
        <v>30897203</v>
      </c>
      <c r="D601" s="83">
        <v>5433.69</v>
      </c>
      <c r="E601" s="82">
        <v>30897203</v>
      </c>
      <c r="F601" s="82">
        <v>1002890895</v>
      </c>
      <c r="G601" s="85">
        <v>42429</v>
      </c>
      <c r="H601" s="85" t="s">
        <v>130</v>
      </c>
      <c r="I601" s="85">
        <v>42432</v>
      </c>
      <c r="J601" s="85">
        <v>42432</v>
      </c>
      <c r="K601" s="584">
        <f t="shared" si="9"/>
        <v>2016</v>
      </c>
      <c r="L601" s="121" t="s">
        <v>9</v>
      </c>
      <c r="M601" s="121"/>
      <c r="N601" s="86"/>
    </row>
    <row r="602" spans="1:14" hidden="1" x14ac:dyDescent="0.25">
      <c r="A602" s="81" t="s">
        <v>63</v>
      </c>
      <c r="B602" s="81" t="s">
        <v>792</v>
      </c>
      <c r="C602" s="584">
        <v>30997892</v>
      </c>
      <c r="D602" s="83">
        <v>1580.2</v>
      </c>
      <c r="E602" s="82">
        <v>30997892</v>
      </c>
      <c r="F602" s="82">
        <v>1002890896</v>
      </c>
      <c r="G602" s="85">
        <v>42429</v>
      </c>
      <c r="H602" s="85" t="s">
        <v>130</v>
      </c>
      <c r="I602" s="85">
        <v>42429</v>
      </c>
      <c r="J602" s="85">
        <v>42432</v>
      </c>
      <c r="K602" s="584">
        <f t="shared" si="9"/>
        <v>2016</v>
      </c>
      <c r="L602" s="121" t="s">
        <v>9</v>
      </c>
      <c r="M602" s="121"/>
      <c r="N602" s="86"/>
    </row>
    <row r="603" spans="1:14" hidden="1" x14ac:dyDescent="0.25">
      <c r="A603" s="81" t="s">
        <v>63</v>
      </c>
      <c r="B603" s="81" t="s">
        <v>793</v>
      </c>
      <c r="C603" s="584">
        <v>30997892</v>
      </c>
      <c r="D603" s="83">
        <v>196.5</v>
      </c>
      <c r="E603" s="82">
        <v>30997892</v>
      </c>
      <c r="F603" s="82">
        <v>1002899879</v>
      </c>
      <c r="G603" s="85">
        <v>42433</v>
      </c>
      <c r="H603" s="85" t="s">
        <v>130</v>
      </c>
      <c r="I603" s="85">
        <v>42443</v>
      </c>
      <c r="J603" s="85">
        <v>42444</v>
      </c>
      <c r="K603" s="584">
        <f t="shared" si="9"/>
        <v>2016</v>
      </c>
      <c r="L603" s="121" t="s">
        <v>9</v>
      </c>
      <c r="M603" s="121"/>
      <c r="N603" s="86"/>
    </row>
    <row r="604" spans="1:14" hidden="1" x14ac:dyDescent="0.25">
      <c r="A604" s="81" t="s">
        <v>63</v>
      </c>
      <c r="B604" s="81" t="s">
        <v>794</v>
      </c>
      <c r="C604" s="584">
        <v>30997892</v>
      </c>
      <c r="D604" s="83">
        <v>612.23</v>
      </c>
      <c r="E604" s="82">
        <v>30997892</v>
      </c>
      <c r="F604" s="82">
        <v>1002899873</v>
      </c>
      <c r="G604" s="85">
        <v>42437</v>
      </c>
      <c r="H604" s="85" t="s">
        <v>130</v>
      </c>
      <c r="I604" s="85">
        <v>42443</v>
      </c>
      <c r="J604" s="85">
        <v>42444</v>
      </c>
      <c r="K604" s="584">
        <f t="shared" si="9"/>
        <v>2016</v>
      </c>
      <c r="L604" s="121" t="s">
        <v>9</v>
      </c>
      <c r="M604" s="121"/>
      <c r="N604" s="86"/>
    </row>
    <row r="605" spans="1:14" hidden="1" x14ac:dyDescent="0.25">
      <c r="A605" s="81" t="s">
        <v>63</v>
      </c>
      <c r="B605" s="81" t="s">
        <v>795</v>
      </c>
      <c r="C605" s="584">
        <v>30997892</v>
      </c>
      <c r="D605" s="83">
        <v>34.5</v>
      </c>
      <c r="E605" s="82">
        <v>30997892</v>
      </c>
      <c r="F605" s="82">
        <v>1002901205</v>
      </c>
      <c r="G605" s="85">
        <v>42440</v>
      </c>
      <c r="H605" s="85" t="s">
        <v>130</v>
      </c>
      <c r="I605" s="85">
        <v>42445</v>
      </c>
      <c r="J605" s="85">
        <v>42445</v>
      </c>
      <c r="K605" s="584">
        <f t="shared" si="9"/>
        <v>2016</v>
      </c>
      <c r="L605" s="121" t="s">
        <v>9</v>
      </c>
      <c r="M605" s="121"/>
      <c r="N605" s="86"/>
    </row>
    <row r="606" spans="1:14" hidden="1" x14ac:dyDescent="0.25">
      <c r="A606" s="81" t="s">
        <v>63</v>
      </c>
      <c r="B606" s="81" t="s">
        <v>796</v>
      </c>
      <c r="C606" s="584">
        <v>30997892</v>
      </c>
      <c r="D606" s="83">
        <v>117.5</v>
      </c>
      <c r="E606" s="82">
        <v>30997892</v>
      </c>
      <c r="F606" s="82">
        <v>1002901079</v>
      </c>
      <c r="G606" s="85">
        <v>42443</v>
      </c>
      <c r="H606" s="85" t="s">
        <v>130</v>
      </c>
      <c r="I606" s="85">
        <v>42445</v>
      </c>
      <c r="J606" s="85">
        <v>42445</v>
      </c>
      <c r="K606" s="584">
        <f t="shared" si="9"/>
        <v>2016</v>
      </c>
      <c r="L606" s="121" t="s">
        <v>9</v>
      </c>
      <c r="M606" s="121"/>
      <c r="N606" s="86"/>
    </row>
    <row r="607" spans="1:14" hidden="1" x14ac:dyDescent="0.25">
      <c r="A607" s="81" t="s">
        <v>63</v>
      </c>
      <c r="B607" s="81" t="s">
        <v>797</v>
      </c>
      <c r="C607" s="584">
        <v>30997892</v>
      </c>
      <c r="D607" s="83">
        <v>1462.28</v>
      </c>
      <c r="E607" s="82">
        <v>30997892</v>
      </c>
      <c r="F607" s="82">
        <v>1002901067</v>
      </c>
      <c r="G607" s="85">
        <v>42444</v>
      </c>
      <c r="H607" s="85" t="s">
        <v>130</v>
      </c>
      <c r="I607" s="85">
        <v>42446</v>
      </c>
      <c r="J607" s="85">
        <v>42445</v>
      </c>
      <c r="K607" s="584">
        <f t="shared" si="9"/>
        <v>2016</v>
      </c>
      <c r="L607" s="121" t="s">
        <v>9</v>
      </c>
      <c r="M607" s="121"/>
      <c r="N607" s="86"/>
    </row>
    <row r="608" spans="1:14" hidden="1" x14ac:dyDescent="0.25">
      <c r="A608" s="81" t="s">
        <v>63</v>
      </c>
      <c r="B608" s="81" t="s">
        <v>798</v>
      </c>
      <c r="C608" s="584">
        <v>30997892</v>
      </c>
      <c r="D608" s="83">
        <v>25</v>
      </c>
      <c r="E608" s="82">
        <v>30997892</v>
      </c>
      <c r="F608" s="82">
        <v>1002911727</v>
      </c>
      <c r="G608" s="85">
        <v>42450</v>
      </c>
      <c r="H608" s="85" t="s">
        <v>130</v>
      </c>
      <c r="I608" s="85">
        <v>42459</v>
      </c>
      <c r="J608" s="85">
        <v>42461</v>
      </c>
      <c r="K608" s="584">
        <f t="shared" si="9"/>
        <v>2016</v>
      </c>
      <c r="L608" s="121" t="s">
        <v>9</v>
      </c>
      <c r="M608" s="121"/>
      <c r="N608" s="86"/>
    </row>
    <row r="609" spans="1:14" hidden="1" x14ac:dyDescent="0.25">
      <c r="A609" s="81" t="s">
        <v>63</v>
      </c>
      <c r="B609" s="81" t="s">
        <v>799</v>
      </c>
      <c r="C609" s="584">
        <v>30997892</v>
      </c>
      <c r="D609" s="83">
        <v>1184.24</v>
      </c>
      <c r="E609" s="82">
        <v>30997892</v>
      </c>
      <c r="F609" s="82">
        <v>1002911736</v>
      </c>
      <c r="G609" s="85">
        <v>42451</v>
      </c>
      <c r="H609" s="85" t="s">
        <v>130</v>
      </c>
      <c r="I609" s="85">
        <v>42459</v>
      </c>
      <c r="J609" s="85">
        <v>42461</v>
      </c>
      <c r="K609" s="584">
        <f t="shared" si="9"/>
        <v>2016</v>
      </c>
      <c r="L609" s="121" t="s">
        <v>9</v>
      </c>
      <c r="M609" s="121"/>
      <c r="N609" s="86"/>
    </row>
    <row r="610" spans="1:14" hidden="1" x14ac:dyDescent="0.25">
      <c r="A610" s="81" t="s">
        <v>63</v>
      </c>
      <c r="B610" s="81" t="s">
        <v>800</v>
      </c>
      <c r="C610" s="584">
        <v>30997892</v>
      </c>
      <c r="D610" s="83">
        <v>1142.79</v>
      </c>
      <c r="E610" s="82">
        <v>30997892</v>
      </c>
      <c r="F610" s="82">
        <v>1002911733</v>
      </c>
      <c r="G610" s="85">
        <v>42458</v>
      </c>
      <c r="H610" s="85" t="s">
        <v>130</v>
      </c>
      <c r="I610" s="85">
        <v>42459</v>
      </c>
      <c r="J610" s="85">
        <v>42461</v>
      </c>
      <c r="K610" s="584">
        <f t="shared" si="9"/>
        <v>2016</v>
      </c>
      <c r="L610" s="121" t="s">
        <v>9</v>
      </c>
      <c r="M610" s="121"/>
      <c r="N610" s="86"/>
    </row>
    <row r="611" spans="1:14" hidden="1" x14ac:dyDescent="0.25">
      <c r="A611" s="81" t="s">
        <v>63</v>
      </c>
      <c r="B611" s="81" t="s">
        <v>801</v>
      </c>
      <c r="C611" s="584">
        <v>30997892</v>
      </c>
      <c r="D611" s="83">
        <v>64.5</v>
      </c>
      <c r="E611" s="82">
        <v>30997892</v>
      </c>
      <c r="F611" s="82">
        <v>1002941332</v>
      </c>
      <c r="G611" s="85">
        <v>42459</v>
      </c>
      <c r="H611" s="85" t="s">
        <v>130</v>
      </c>
      <c r="I611" s="85">
        <v>42493</v>
      </c>
      <c r="J611" s="85">
        <v>42501</v>
      </c>
      <c r="K611" s="584">
        <f t="shared" si="9"/>
        <v>2016</v>
      </c>
      <c r="L611" s="121" t="s">
        <v>9</v>
      </c>
      <c r="M611" s="121"/>
      <c r="N611" s="86"/>
    </row>
    <row r="612" spans="1:14" hidden="1" x14ac:dyDescent="0.25">
      <c r="A612" s="81" t="s">
        <v>63</v>
      </c>
      <c r="B612" s="81" t="s">
        <v>802</v>
      </c>
      <c r="C612" s="584">
        <v>30997892</v>
      </c>
      <c r="D612" s="83">
        <v>8826.27</v>
      </c>
      <c r="E612" s="82">
        <v>30997892</v>
      </c>
      <c r="F612" s="82">
        <v>1002915405</v>
      </c>
      <c r="G612" s="85">
        <v>42459</v>
      </c>
      <c r="H612" s="85" t="s">
        <v>130</v>
      </c>
      <c r="I612" s="85">
        <v>42434</v>
      </c>
      <c r="J612" s="85">
        <v>42466</v>
      </c>
      <c r="K612" s="584">
        <f t="shared" si="9"/>
        <v>2016</v>
      </c>
      <c r="L612" s="121" t="s">
        <v>9</v>
      </c>
      <c r="M612" s="121"/>
      <c r="N612" s="86"/>
    </row>
    <row r="613" spans="1:14" hidden="1" x14ac:dyDescent="0.25">
      <c r="A613" s="81" t="s">
        <v>63</v>
      </c>
      <c r="B613" s="81" t="s">
        <v>803</v>
      </c>
      <c r="C613" s="584">
        <v>30997892</v>
      </c>
      <c r="D613" s="83">
        <v>1150.53</v>
      </c>
      <c r="E613" s="82">
        <v>30997892</v>
      </c>
      <c r="F613" s="82">
        <v>1002916114</v>
      </c>
      <c r="G613" s="85">
        <v>42459</v>
      </c>
      <c r="H613" s="85" t="s">
        <v>130</v>
      </c>
      <c r="I613" s="85">
        <v>42465</v>
      </c>
      <c r="J613" s="85">
        <v>42465</v>
      </c>
      <c r="K613" s="584">
        <f t="shared" si="9"/>
        <v>2016</v>
      </c>
      <c r="L613" s="121" t="s">
        <v>9</v>
      </c>
      <c r="M613" s="121"/>
      <c r="N613" s="86"/>
    </row>
    <row r="614" spans="1:14" hidden="1" x14ac:dyDescent="0.25">
      <c r="A614" s="81" t="s">
        <v>63</v>
      </c>
      <c r="B614" s="81" t="s">
        <v>804</v>
      </c>
      <c r="C614" s="584">
        <v>30997892</v>
      </c>
      <c r="D614" s="83">
        <v>1260.47</v>
      </c>
      <c r="E614" s="82">
        <v>30997892</v>
      </c>
      <c r="F614" s="82">
        <v>1002920709</v>
      </c>
      <c r="G614" s="85">
        <v>42472</v>
      </c>
      <c r="H614" s="85" t="s">
        <v>130</v>
      </c>
      <c r="I614" s="85">
        <v>42472</v>
      </c>
      <c r="J614" s="85">
        <v>42474</v>
      </c>
      <c r="K614" s="584">
        <f t="shared" si="9"/>
        <v>2016</v>
      </c>
      <c r="L614" s="121" t="s">
        <v>9</v>
      </c>
      <c r="M614" s="121"/>
      <c r="N614" s="86"/>
    </row>
    <row r="615" spans="1:14" hidden="1" x14ac:dyDescent="0.25">
      <c r="A615" s="81" t="s">
        <v>63</v>
      </c>
      <c r="B615" s="81" t="s">
        <v>805</v>
      </c>
      <c r="C615" s="584">
        <v>30997892</v>
      </c>
      <c r="D615" s="83">
        <v>1837.88</v>
      </c>
      <c r="E615" s="82">
        <v>30997892</v>
      </c>
      <c r="F615" s="82">
        <v>1002927383</v>
      </c>
      <c r="G615" s="85">
        <v>42479</v>
      </c>
      <c r="H615" s="85" t="s">
        <v>130</v>
      </c>
      <c r="I615" s="85">
        <v>42480</v>
      </c>
      <c r="J615" s="85">
        <v>42480</v>
      </c>
      <c r="K615" s="584">
        <f t="shared" si="9"/>
        <v>2016</v>
      </c>
      <c r="L615" s="121" t="s">
        <v>9</v>
      </c>
      <c r="M615" s="121"/>
      <c r="N615" s="86"/>
    </row>
    <row r="616" spans="1:14" hidden="1" x14ac:dyDescent="0.25">
      <c r="A616" s="81" t="s">
        <v>63</v>
      </c>
      <c r="B616" s="81" t="s">
        <v>806</v>
      </c>
      <c r="C616" s="584">
        <v>30997892</v>
      </c>
      <c r="D616" s="83">
        <v>1993.52</v>
      </c>
      <c r="E616" s="82">
        <v>30997892</v>
      </c>
      <c r="F616" s="82">
        <v>1002941328</v>
      </c>
      <c r="G616" s="85">
        <v>42486</v>
      </c>
      <c r="H616" s="85" t="s">
        <v>130</v>
      </c>
      <c r="I616" s="85">
        <v>42488</v>
      </c>
      <c r="J616" s="85">
        <v>42501</v>
      </c>
      <c r="K616" s="584">
        <f t="shared" si="9"/>
        <v>2016</v>
      </c>
      <c r="L616" s="121" t="s">
        <v>9</v>
      </c>
      <c r="M616" s="121"/>
      <c r="N616" s="86"/>
    </row>
    <row r="617" spans="1:14" hidden="1" x14ac:dyDescent="0.25">
      <c r="A617" s="81" t="s">
        <v>63</v>
      </c>
      <c r="B617" s="81" t="s">
        <v>807</v>
      </c>
      <c r="C617" s="584">
        <v>30997892</v>
      </c>
      <c r="D617" s="83">
        <v>2806.42</v>
      </c>
      <c r="E617" s="82">
        <v>30997892</v>
      </c>
      <c r="F617" s="82">
        <v>1002941335</v>
      </c>
      <c r="G617" s="85">
        <v>42490</v>
      </c>
      <c r="H617" s="85" t="s">
        <v>130</v>
      </c>
      <c r="I617" s="85">
        <v>42493</v>
      </c>
      <c r="J617" s="85">
        <v>42501</v>
      </c>
      <c r="K617" s="584">
        <f t="shared" si="9"/>
        <v>2016</v>
      </c>
      <c r="L617" s="164" t="s">
        <v>9</v>
      </c>
      <c r="M617" s="164"/>
      <c r="N617" s="165"/>
    </row>
    <row r="618" spans="1:14" hidden="1" x14ac:dyDescent="0.25">
      <c r="A618" s="81" t="s">
        <v>63</v>
      </c>
      <c r="B618" s="81" t="s">
        <v>808</v>
      </c>
      <c r="C618" s="584">
        <v>30997892</v>
      </c>
      <c r="D618" s="83">
        <v>1515.33</v>
      </c>
      <c r="E618" s="82">
        <v>30997892</v>
      </c>
      <c r="F618" s="82">
        <v>1002941341</v>
      </c>
      <c r="G618" s="85">
        <v>42490</v>
      </c>
      <c r="H618" s="85" t="s">
        <v>130</v>
      </c>
      <c r="I618" s="85">
        <v>42493</v>
      </c>
      <c r="J618" s="85">
        <v>42501</v>
      </c>
      <c r="K618" s="584">
        <f t="shared" si="9"/>
        <v>2016</v>
      </c>
      <c r="L618" s="164" t="s">
        <v>9</v>
      </c>
      <c r="M618" s="285">
        <v>183954.12000000002</v>
      </c>
      <c r="N618" s="165"/>
    </row>
    <row r="619" spans="1:14" hidden="1" x14ac:dyDescent="0.25">
      <c r="A619" s="81" t="s">
        <v>63</v>
      </c>
      <c r="B619" s="81" t="s">
        <v>809</v>
      </c>
      <c r="C619" s="584">
        <v>30997892</v>
      </c>
      <c r="D619" s="83">
        <v>1093.1500000000001</v>
      </c>
      <c r="E619" s="82">
        <v>30997892</v>
      </c>
      <c r="F619" s="82">
        <v>1002949010</v>
      </c>
      <c r="G619" s="85">
        <v>42500</v>
      </c>
      <c r="H619" s="85" t="s">
        <v>130</v>
      </c>
      <c r="I619" s="85">
        <v>42508</v>
      </c>
      <c r="J619" s="85">
        <v>42508</v>
      </c>
      <c r="K619" s="584">
        <f t="shared" si="9"/>
        <v>2016</v>
      </c>
      <c r="L619" s="164" t="s">
        <v>9</v>
      </c>
      <c r="M619" s="164"/>
      <c r="N619" s="165"/>
    </row>
    <row r="620" spans="1:14" hidden="1" x14ac:dyDescent="0.25">
      <c r="A620" s="81" t="s">
        <v>63</v>
      </c>
      <c r="B620" s="81" t="s">
        <v>810</v>
      </c>
      <c r="C620" s="584">
        <v>30997892</v>
      </c>
      <c r="D620" s="83">
        <v>1288.71</v>
      </c>
      <c r="E620" s="82">
        <v>30997892</v>
      </c>
      <c r="F620" s="82">
        <v>1002949002</v>
      </c>
      <c r="G620" s="85">
        <v>42507</v>
      </c>
      <c r="H620" s="85" t="s">
        <v>130</v>
      </c>
      <c r="I620" s="85">
        <v>42508</v>
      </c>
      <c r="J620" s="85">
        <v>42508</v>
      </c>
      <c r="K620" s="584">
        <f t="shared" si="9"/>
        <v>2016</v>
      </c>
      <c r="L620" s="121" t="s">
        <v>9</v>
      </c>
      <c r="M620" s="121"/>
      <c r="N620" s="86"/>
    </row>
    <row r="621" spans="1:14" hidden="1" x14ac:dyDescent="0.25">
      <c r="A621" s="81" t="s">
        <v>63</v>
      </c>
      <c r="B621" s="81" t="s">
        <v>811</v>
      </c>
      <c r="C621" s="584">
        <v>30997892</v>
      </c>
      <c r="D621" s="83">
        <v>2520.71</v>
      </c>
      <c r="E621" s="82">
        <v>30997892</v>
      </c>
      <c r="F621" s="82">
        <v>1002953089</v>
      </c>
      <c r="G621" s="85">
        <v>42514</v>
      </c>
      <c r="H621" s="85" t="s">
        <v>130</v>
      </c>
      <c r="I621" s="85">
        <v>42514</v>
      </c>
      <c r="J621" s="85">
        <v>42514</v>
      </c>
      <c r="K621" s="584">
        <f t="shared" si="9"/>
        <v>2016</v>
      </c>
      <c r="L621" s="121" t="s">
        <v>9</v>
      </c>
      <c r="M621" s="121"/>
      <c r="N621" s="86"/>
    </row>
    <row r="622" spans="1:14" hidden="1" x14ac:dyDescent="0.25">
      <c r="A622" s="81" t="s">
        <v>63</v>
      </c>
      <c r="B622" s="81" t="s">
        <v>812</v>
      </c>
      <c r="C622" s="584">
        <v>30997892</v>
      </c>
      <c r="D622" s="83">
        <v>23.5</v>
      </c>
      <c r="E622" s="82">
        <v>30997892</v>
      </c>
      <c r="F622" s="82">
        <v>1002959487</v>
      </c>
      <c r="G622" s="85">
        <v>42517</v>
      </c>
      <c r="H622" s="85" t="s">
        <v>130</v>
      </c>
      <c r="I622" s="85">
        <v>42522</v>
      </c>
      <c r="J622" s="85">
        <v>42522</v>
      </c>
      <c r="K622" s="584">
        <f t="shared" si="9"/>
        <v>2016</v>
      </c>
      <c r="L622" s="121" t="s">
        <v>9</v>
      </c>
      <c r="M622" s="121"/>
      <c r="N622" s="86"/>
    </row>
    <row r="623" spans="1:14" hidden="1" x14ac:dyDescent="0.25">
      <c r="A623" s="81" t="s">
        <v>63</v>
      </c>
      <c r="B623" s="81" t="s">
        <v>813</v>
      </c>
      <c r="C623" s="584">
        <v>30997892</v>
      </c>
      <c r="D623" s="83">
        <v>70.5</v>
      </c>
      <c r="E623" s="82">
        <v>30997892</v>
      </c>
      <c r="F623" s="82">
        <v>1002959492</v>
      </c>
      <c r="G623" s="85">
        <v>42520</v>
      </c>
      <c r="H623" s="85" t="s">
        <v>130</v>
      </c>
      <c r="I623" s="85">
        <v>42522</v>
      </c>
      <c r="J623" s="85">
        <v>42522</v>
      </c>
      <c r="K623" s="584">
        <f t="shared" si="9"/>
        <v>2016</v>
      </c>
      <c r="L623" s="121" t="s">
        <v>9</v>
      </c>
      <c r="M623" s="121"/>
      <c r="N623" s="86"/>
    </row>
    <row r="624" spans="1:14" hidden="1" x14ac:dyDescent="0.25">
      <c r="A624" s="81" t="s">
        <v>63</v>
      </c>
      <c r="B624" s="81" t="s">
        <v>814</v>
      </c>
      <c r="C624" s="584">
        <v>30997892</v>
      </c>
      <c r="D624" s="83">
        <v>13829.61</v>
      </c>
      <c r="E624" s="82">
        <v>30997892</v>
      </c>
      <c r="F624" s="82">
        <v>1002961253</v>
      </c>
      <c r="G624" s="85">
        <v>42521</v>
      </c>
      <c r="H624" s="85" t="s">
        <v>130</v>
      </c>
      <c r="I624" s="85">
        <v>42524</v>
      </c>
      <c r="J624" s="85">
        <v>42524</v>
      </c>
      <c r="K624" s="584">
        <f t="shared" si="9"/>
        <v>2016</v>
      </c>
      <c r="L624" s="121" t="s">
        <v>9</v>
      </c>
      <c r="M624" s="121"/>
      <c r="N624" s="86"/>
    </row>
    <row r="625" spans="1:14" hidden="1" x14ac:dyDescent="0.25">
      <c r="A625" s="81" t="s">
        <v>63</v>
      </c>
      <c r="B625" s="81" t="s">
        <v>815</v>
      </c>
      <c r="C625" s="584">
        <v>30997892</v>
      </c>
      <c r="D625" s="83">
        <v>262.20999999999998</v>
      </c>
      <c r="E625" s="82">
        <v>30997892</v>
      </c>
      <c r="F625" s="82">
        <v>1002961254</v>
      </c>
      <c r="G625" s="85">
        <v>42521</v>
      </c>
      <c r="H625" s="85" t="s">
        <v>130</v>
      </c>
      <c r="I625" s="85">
        <v>42524</v>
      </c>
      <c r="J625" s="85">
        <v>42524</v>
      </c>
      <c r="K625" s="584">
        <f t="shared" si="9"/>
        <v>2016</v>
      </c>
      <c r="L625" s="121" t="s">
        <v>9</v>
      </c>
      <c r="M625" s="121"/>
      <c r="N625" s="86"/>
    </row>
    <row r="626" spans="1:14" hidden="1" x14ac:dyDescent="0.25">
      <c r="A626" s="81" t="s">
        <v>63</v>
      </c>
      <c r="B626" s="81" t="s">
        <v>816</v>
      </c>
      <c r="C626" s="584">
        <v>30997892</v>
      </c>
      <c r="D626" s="83">
        <v>1537.8</v>
      </c>
      <c r="E626" s="82">
        <v>30997892</v>
      </c>
      <c r="F626" s="82">
        <v>1002961252</v>
      </c>
      <c r="G626" s="85">
        <v>42521</v>
      </c>
      <c r="H626" s="85" t="s">
        <v>130</v>
      </c>
      <c r="I626" s="85">
        <v>42524</v>
      </c>
      <c r="J626" s="85">
        <v>42524</v>
      </c>
      <c r="K626" s="584">
        <f t="shared" si="9"/>
        <v>2016</v>
      </c>
      <c r="L626" s="121" t="s">
        <v>9</v>
      </c>
      <c r="M626" s="121"/>
      <c r="N626" s="86"/>
    </row>
    <row r="627" spans="1:14" hidden="1" x14ac:dyDescent="0.25">
      <c r="A627" s="81" t="s">
        <v>63</v>
      </c>
      <c r="B627" s="81" t="s">
        <v>817</v>
      </c>
      <c r="C627" s="584">
        <v>30997892</v>
      </c>
      <c r="D627" s="83">
        <v>68.5</v>
      </c>
      <c r="E627" s="82">
        <v>30997892</v>
      </c>
      <c r="F627" s="82">
        <v>1002965059</v>
      </c>
      <c r="G627" s="85">
        <v>42528</v>
      </c>
      <c r="H627" s="85" t="s">
        <v>130</v>
      </c>
      <c r="I627" s="85">
        <v>42529</v>
      </c>
      <c r="J627" s="85">
        <v>42530</v>
      </c>
      <c r="K627" s="584">
        <f t="shared" si="9"/>
        <v>2016</v>
      </c>
      <c r="L627" s="121" t="s">
        <v>9</v>
      </c>
      <c r="M627" s="121"/>
      <c r="N627" s="306"/>
    </row>
    <row r="628" spans="1:14" hidden="1" x14ac:dyDescent="0.25">
      <c r="A628" s="81" t="s">
        <v>63</v>
      </c>
      <c r="B628" s="81" t="s">
        <v>818</v>
      </c>
      <c r="C628" s="584">
        <v>30997892</v>
      </c>
      <c r="D628" s="83">
        <v>86.9</v>
      </c>
      <c r="E628" s="82">
        <v>30997892</v>
      </c>
      <c r="F628" s="82">
        <v>1002968432</v>
      </c>
      <c r="G628" s="85">
        <v>42535</v>
      </c>
      <c r="H628" s="85" t="s">
        <v>130</v>
      </c>
      <c r="I628" s="85">
        <v>42535</v>
      </c>
      <c r="J628" s="85">
        <v>42535</v>
      </c>
      <c r="K628" s="584">
        <f t="shared" si="9"/>
        <v>2016</v>
      </c>
      <c r="L628" s="121" t="s">
        <v>9</v>
      </c>
      <c r="M628" s="121"/>
      <c r="N628" s="306"/>
    </row>
    <row r="629" spans="1:14" hidden="1" x14ac:dyDescent="0.25">
      <c r="A629" s="81" t="s">
        <v>63</v>
      </c>
      <c r="B629" s="81" t="s">
        <v>819</v>
      </c>
      <c r="C629" s="584">
        <v>30997892</v>
      </c>
      <c r="D629" s="83">
        <v>1938.05</v>
      </c>
      <c r="E629" s="82">
        <v>30997892</v>
      </c>
      <c r="F629" s="82">
        <v>1002968430</v>
      </c>
      <c r="G629" s="85">
        <v>42535</v>
      </c>
      <c r="H629" s="85" t="s">
        <v>130</v>
      </c>
      <c r="I629" s="85">
        <v>42535</v>
      </c>
      <c r="J629" s="85">
        <v>42535</v>
      </c>
      <c r="K629" s="584">
        <f t="shared" si="9"/>
        <v>2016</v>
      </c>
      <c r="L629" s="121" t="s">
        <v>9</v>
      </c>
      <c r="M629" s="121"/>
      <c r="N629" s="306"/>
    </row>
    <row r="630" spans="1:14" hidden="1" x14ac:dyDescent="0.25">
      <c r="A630" s="81" t="s">
        <v>63</v>
      </c>
      <c r="B630" s="81" t="s">
        <v>820</v>
      </c>
      <c r="C630" s="584">
        <v>30997892</v>
      </c>
      <c r="D630" s="83">
        <v>14.47</v>
      </c>
      <c r="E630" s="82">
        <v>30997892</v>
      </c>
      <c r="F630" s="82">
        <v>1002970166</v>
      </c>
      <c r="G630" s="85">
        <v>42537</v>
      </c>
      <c r="H630" s="85" t="s">
        <v>130</v>
      </c>
      <c r="I630" s="85">
        <v>42537</v>
      </c>
      <c r="J630" s="85">
        <v>42537</v>
      </c>
      <c r="K630" s="584">
        <f t="shared" si="9"/>
        <v>2016</v>
      </c>
      <c r="L630" s="121" t="s">
        <v>9</v>
      </c>
      <c r="M630" s="121"/>
      <c r="N630" s="306"/>
    </row>
    <row r="631" spans="1:14" hidden="1" x14ac:dyDescent="0.25">
      <c r="A631" s="81" t="s">
        <v>63</v>
      </c>
      <c r="B631" s="81" t="s">
        <v>821</v>
      </c>
      <c r="C631" s="584">
        <v>30997892</v>
      </c>
      <c r="D631" s="83">
        <v>1364.62</v>
      </c>
      <c r="E631" s="82">
        <v>30997892</v>
      </c>
      <c r="F631" s="82">
        <v>1002973483</v>
      </c>
      <c r="G631" s="85">
        <v>42542</v>
      </c>
      <c r="H631" s="85" t="s">
        <v>130</v>
      </c>
      <c r="I631" s="85">
        <v>42542</v>
      </c>
      <c r="J631" s="85">
        <v>42543</v>
      </c>
      <c r="K631" s="584">
        <f t="shared" si="9"/>
        <v>2016</v>
      </c>
      <c r="L631" s="121" t="s">
        <v>9</v>
      </c>
      <c r="M631" s="121"/>
      <c r="N631" s="306"/>
    </row>
    <row r="632" spans="1:14" hidden="1" x14ac:dyDescent="0.25">
      <c r="A632" s="81" t="s">
        <v>63</v>
      </c>
      <c r="B632" s="81" t="s">
        <v>822</v>
      </c>
      <c r="C632" s="584">
        <v>30997892</v>
      </c>
      <c r="D632" s="83">
        <v>221.36</v>
      </c>
      <c r="E632" s="82">
        <v>30997892</v>
      </c>
      <c r="F632" s="82">
        <v>1002977318</v>
      </c>
      <c r="G632" s="85">
        <v>42549</v>
      </c>
      <c r="H632" s="85" t="s">
        <v>130</v>
      </c>
      <c r="I632" s="85">
        <v>42549</v>
      </c>
      <c r="J632" s="85">
        <v>42549</v>
      </c>
      <c r="K632" s="584">
        <f t="shared" si="9"/>
        <v>2016</v>
      </c>
      <c r="L632" s="121" t="s">
        <v>9</v>
      </c>
      <c r="M632" s="121"/>
      <c r="N632" s="86"/>
    </row>
    <row r="633" spans="1:14" ht="102" hidden="1" x14ac:dyDescent="0.25">
      <c r="A633" s="81" t="s">
        <v>63</v>
      </c>
      <c r="B633" s="81" t="s">
        <v>823</v>
      </c>
      <c r="C633" s="584">
        <v>30997892</v>
      </c>
      <c r="D633" s="83">
        <v>1378.61</v>
      </c>
      <c r="E633" s="82">
        <v>30997892</v>
      </c>
      <c r="F633" s="82" t="s">
        <v>824</v>
      </c>
      <c r="G633" s="85">
        <v>42549</v>
      </c>
      <c r="H633" s="85" t="s">
        <v>130</v>
      </c>
      <c r="I633" s="85">
        <v>42549</v>
      </c>
      <c r="J633" s="85">
        <v>42549</v>
      </c>
      <c r="K633" s="584">
        <f t="shared" si="9"/>
        <v>2016</v>
      </c>
      <c r="L633" s="121" t="s">
        <v>9</v>
      </c>
      <c r="M633" s="121"/>
      <c r="N633" s="86"/>
    </row>
    <row r="634" spans="1:14" hidden="1" x14ac:dyDescent="0.25">
      <c r="A634" s="81" t="s">
        <v>63</v>
      </c>
      <c r="B634" s="81" t="s">
        <v>825</v>
      </c>
      <c r="C634" s="584">
        <v>30997892</v>
      </c>
      <c r="D634" s="83">
        <v>17017.810000000001</v>
      </c>
      <c r="E634" s="82">
        <v>30997892</v>
      </c>
      <c r="F634" s="82">
        <v>1002981415</v>
      </c>
      <c r="G634" s="85">
        <v>42550</v>
      </c>
      <c r="H634" s="85" t="s">
        <v>130</v>
      </c>
      <c r="I634" s="85">
        <v>42555</v>
      </c>
      <c r="J634" s="85">
        <v>42556</v>
      </c>
      <c r="K634" s="584">
        <f t="shared" si="9"/>
        <v>2016</v>
      </c>
      <c r="L634" s="121" t="s">
        <v>9</v>
      </c>
      <c r="M634" s="121"/>
      <c r="N634" s="86"/>
    </row>
    <row r="635" spans="1:14" hidden="1" x14ac:dyDescent="0.25">
      <c r="A635" s="81" t="s">
        <v>63</v>
      </c>
      <c r="B635" s="81" t="s">
        <v>826</v>
      </c>
      <c r="C635" s="584">
        <v>30997892</v>
      </c>
      <c r="D635" s="83">
        <v>186.54</v>
      </c>
      <c r="E635" s="82">
        <v>30997892</v>
      </c>
      <c r="F635" s="82">
        <v>1002981420</v>
      </c>
      <c r="G635" s="85">
        <v>42550</v>
      </c>
      <c r="H635" s="85" t="s">
        <v>130</v>
      </c>
      <c r="I635" s="85">
        <v>42555</v>
      </c>
      <c r="J635" s="85">
        <v>42556</v>
      </c>
      <c r="K635" s="584">
        <f t="shared" si="9"/>
        <v>2016</v>
      </c>
      <c r="L635" s="121" t="s">
        <v>9</v>
      </c>
      <c r="M635" s="121"/>
      <c r="N635" s="86"/>
    </row>
    <row r="636" spans="1:14" hidden="1" x14ac:dyDescent="0.25">
      <c r="A636" s="81" t="s">
        <v>63</v>
      </c>
      <c r="B636" s="81" t="s">
        <v>827</v>
      </c>
      <c r="C636" s="584">
        <v>30997892</v>
      </c>
      <c r="D636" s="83">
        <v>3206.52</v>
      </c>
      <c r="E636" s="82">
        <v>30997892</v>
      </c>
      <c r="F636" s="82">
        <v>1002981416</v>
      </c>
      <c r="G636" s="85">
        <v>42550</v>
      </c>
      <c r="H636" s="85" t="s">
        <v>130</v>
      </c>
      <c r="I636" s="85">
        <v>42555</v>
      </c>
      <c r="J636" s="85">
        <v>42556</v>
      </c>
      <c r="K636" s="584">
        <f t="shared" si="9"/>
        <v>2016</v>
      </c>
      <c r="L636" s="121" t="s">
        <v>9</v>
      </c>
      <c r="M636" s="121"/>
      <c r="N636" s="86"/>
    </row>
    <row r="637" spans="1:14" hidden="1" x14ac:dyDescent="0.25">
      <c r="A637" s="81" t="s">
        <v>63</v>
      </c>
      <c r="B637" s="81" t="s">
        <v>828</v>
      </c>
      <c r="C637" s="584">
        <v>30997892</v>
      </c>
      <c r="D637" s="83">
        <v>12.5</v>
      </c>
      <c r="E637" s="82">
        <v>30997892</v>
      </c>
      <c r="F637" s="82">
        <v>1002984372</v>
      </c>
      <c r="G637" s="85">
        <v>42558</v>
      </c>
      <c r="H637" s="85" t="s">
        <v>130</v>
      </c>
      <c r="I637" s="85">
        <v>42558</v>
      </c>
      <c r="J637" s="85">
        <v>42559</v>
      </c>
      <c r="K637" s="584">
        <f t="shared" si="9"/>
        <v>2016</v>
      </c>
      <c r="L637" s="121" t="s">
        <v>9</v>
      </c>
      <c r="M637" s="121"/>
      <c r="N637" s="86"/>
    </row>
    <row r="638" spans="1:14" hidden="1" x14ac:dyDescent="0.25">
      <c r="A638" s="81" t="s">
        <v>63</v>
      </c>
      <c r="B638" s="81" t="s">
        <v>829</v>
      </c>
      <c r="C638" s="584">
        <v>30997892</v>
      </c>
      <c r="D638" s="83">
        <v>1238.6300000000001</v>
      </c>
      <c r="E638" s="82">
        <v>30997892</v>
      </c>
      <c r="F638" s="82">
        <v>1002995509</v>
      </c>
      <c r="G638" s="85">
        <v>42563</v>
      </c>
      <c r="H638" s="85" t="s">
        <v>130</v>
      </c>
      <c r="I638" s="85" t="s">
        <v>130</v>
      </c>
      <c r="J638" s="85">
        <v>42576</v>
      </c>
      <c r="K638" s="584">
        <f t="shared" si="9"/>
        <v>2016</v>
      </c>
      <c r="L638" s="121" t="s">
        <v>9</v>
      </c>
      <c r="M638" s="121"/>
      <c r="N638" s="86"/>
    </row>
    <row r="639" spans="1:14" hidden="1" x14ac:dyDescent="0.25">
      <c r="A639" s="81" t="s">
        <v>63</v>
      </c>
      <c r="B639" s="81" t="s">
        <v>830</v>
      </c>
      <c r="C639" s="584">
        <v>30997892</v>
      </c>
      <c r="D639" s="83">
        <v>2992.11</v>
      </c>
      <c r="E639" s="82">
        <v>30997892</v>
      </c>
      <c r="F639" s="82">
        <v>1002995502</v>
      </c>
      <c r="G639" s="85">
        <v>42570</v>
      </c>
      <c r="H639" s="85" t="s">
        <v>130</v>
      </c>
      <c r="I639" s="85">
        <v>42576</v>
      </c>
      <c r="J639" s="85">
        <v>42577</v>
      </c>
      <c r="K639" s="584">
        <f t="shared" si="9"/>
        <v>2016</v>
      </c>
      <c r="L639" s="308" t="s">
        <v>9</v>
      </c>
      <c r="M639" s="308"/>
      <c r="N639" s="76"/>
    </row>
    <row r="640" spans="1:14" hidden="1" x14ac:dyDescent="0.25">
      <c r="A640" s="81" t="s">
        <v>63</v>
      </c>
      <c r="B640" s="81" t="s">
        <v>831</v>
      </c>
      <c r="C640" s="584">
        <v>30997892</v>
      </c>
      <c r="D640" s="83">
        <v>1663.78</v>
      </c>
      <c r="E640" s="82">
        <v>30997892</v>
      </c>
      <c r="F640" s="82">
        <v>1003001489</v>
      </c>
      <c r="G640" s="85">
        <v>42577</v>
      </c>
      <c r="H640" s="85" t="s">
        <v>130</v>
      </c>
      <c r="I640" s="85">
        <v>42577</v>
      </c>
      <c r="J640" s="85">
        <v>42586</v>
      </c>
      <c r="K640" s="584">
        <f t="shared" si="9"/>
        <v>2016</v>
      </c>
      <c r="L640" s="121" t="s">
        <v>9</v>
      </c>
      <c r="M640" s="121"/>
      <c r="N640" s="86"/>
    </row>
    <row r="641" spans="1:15" hidden="1" x14ac:dyDescent="0.25">
      <c r="A641" s="81" t="s">
        <v>63</v>
      </c>
      <c r="B641" s="81" t="s">
        <v>832</v>
      </c>
      <c r="C641" s="584">
        <v>30997892</v>
      </c>
      <c r="D641" s="83">
        <v>176.81</v>
      </c>
      <c r="E641" s="82">
        <v>30997892</v>
      </c>
      <c r="F641" s="82">
        <v>1003004285</v>
      </c>
      <c r="G641" s="85">
        <v>42582</v>
      </c>
      <c r="H641" s="85" t="s">
        <v>130</v>
      </c>
      <c r="I641" s="85">
        <v>42587</v>
      </c>
      <c r="J641" s="85">
        <v>42590</v>
      </c>
      <c r="K641" s="584">
        <f t="shared" si="9"/>
        <v>2016</v>
      </c>
      <c r="L641" s="121" t="s">
        <v>9</v>
      </c>
      <c r="M641" s="121"/>
      <c r="N641" s="86"/>
    </row>
    <row r="642" spans="1:15" hidden="1" x14ac:dyDescent="0.25">
      <c r="A642" s="81" t="s">
        <v>63</v>
      </c>
      <c r="B642" s="81" t="s">
        <v>833</v>
      </c>
      <c r="C642" s="584">
        <v>30997892</v>
      </c>
      <c r="D642" s="83">
        <v>16507.939999999999</v>
      </c>
      <c r="E642" s="82">
        <v>30997892</v>
      </c>
      <c r="F642" s="82">
        <v>1003004306</v>
      </c>
      <c r="G642" s="85">
        <v>42582</v>
      </c>
      <c r="H642" s="85" t="s">
        <v>130</v>
      </c>
      <c r="I642" s="85">
        <v>42587</v>
      </c>
      <c r="J642" s="85">
        <v>42590</v>
      </c>
      <c r="K642" s="584">
        <f t="shared" si="9"/>
        <v>2016</v>
      </c>
      <c r="L642" s="121" t="s">
        <v>9</v>
      </c>
      <c r="M642" s="121"/>
      <c r="N642" s="86"/>
      <c r="O642" s="86"/>
    </row>
    <row r="643" spans="1:15" hidden="1" x14ac:dyDescent="0.25">
      <c r="A643" s="81" t="s">
        <v>63</v>
      </c>
      <c r="B643" s="81" t="s">
        <v>834</v>
      </c>
      <c r="C643" s="584">
        <v>30997892</v>
      </c>
      <c r="D643" s="83">
        <v>2029.19</v>
      </c>
      <c r="E643" s="82">
        <v>30997892</v>
      </c>
      <c r="F643" s="82">
        <v>1003004314</v>
      </c>
      <c r="G643" s="85">
        <v>42582</v>
      </c>
      <c r="H643" s="85" t="s">
        <v>130</v>
      </c>
      <c r="I643" s="85">
        <v>42587</v>
      </c>
      <c r="J643" s="85">
        <v>42590</v>
      </c>
      <c r="K643" s="584">
        <f t="shared" ref="K643:K706" si="10">YEAR(J643)</f>
        <v>2016</v>
      </c>
      <c r="L643" s="121" t="s">
        <v>9</v>
      </c>
      <c r="M643" s="121"/>
      <c r="N643" s="86"/>
      <c r="O643" s="86"/>
    </row>
    <row r="644" spans="1:15" hidden="1" x14ac:dyDescent="0.25">
      <c r="A644" s="81" t="s">
        <v>63</v>
      </c>
      <c r="B644" s="81" t="s">
        <v>835</v>
      </c>
      <c r="C644" s="584">
        <v>30997892</v>
      </c>
      <c r="D644" s="83">
        <v>1657.28</v>
      </c>
      <c r="E644" s="82">
        <v>30997892</v>
      </c>
      <c r="F644" s="82">
        <v>1003007793</v>
      </c>
      <c r="G644" s="85">
        <v>42591</v>
      </c>
      <c r="H644" s="85" t="s">
        <v>130</v>
      </c>
      <c r="I644" s="85">
        <v>42594</v>
      </c>
      <c r="J644" s="85">
        <v>42594</v>
      </c>
      <c r="K644" s="584">
        <f t="shared" si="10"/>
        <v>2016</v>
      </c>
      <c r="L644" s="121" t="s">
        <v>9</v>
      </c>
      <c r="M644" s="121"/>
      <c r="N644" s="86"/>
      <c r="O644" s="86"/>
    </row>
    <row r="645" spans="1:15" hidden="1" x14ac:dyDescent="0.25">
      <c r="A645" s="81" t="s">
        <v>63</v>
      </c>
      <c r="B645" s="81" t="s">
        <v>836</v>
      </c>
      <c r="C645" s="584">
        <v>30997892</v>
      </c>
      <c r="D645" s="83">
        <v>1223.6099999999999</v>
      </c>
      <c r="E645" s="82">
        <v>30997892</v>
      </c>
      <c r="F645" s="82">
        <v>1003022083</v>
      </c>
      <c r="G645" s="85">
        <v>42612</v>
      </c>
      <c r="H645" s="85" t="s">
        <v>130</v>
      </c>
      <c r="I645" s="85">
        <v>42612</v>
      </c>
      <c r="J645" s="85">
        <v>42618</v>
      </c>
      <c r="K645" s="584">
        <f t="shared" si="10"/>
        <v>2016</v>
      </c>
      <c r="L645" s="121" t="s">
        <v>9</v>
      </c>
      <c r="M645" s="121"/>
      <c r="N645" s="86"/>
      <c r="O645" s="86"/>
    </row>
    <row r="646" spans="1:15" hidden="1" x14ac:dyDescent="0.25">
      <c r="A646" s="81" t="s">
        <v>63</v>
      </c>
      <c r="B646" s="81" t="s">
        <v>837</v>
      </c>
      <c r="C646" s="584">
        <v>30997892</v>
      </c>
      <c r="D646" s="83">
        <v>1892.92</v>
      </c>
      <c r="E646" s="82">
        <v>30997892</v>
      </c>
      <c r="F646" s="82">
        <v>1003022093</v>
      </c>
      <c r="G646" s="85">
        <v>42605</v>
      </c>
      <c r="H646" s="85" t="s">
        <v>130</v>
      </c>
      <c r="I646" s="85">
        <v>42612</v>
      </c>
      <c r="J646" s="85">
        <v>42618</v>
      </c>
      <c r="K646" s="584">
        <f t="shared" si="10"/>
        <v>2016</v>
      </c>
      <c r="L646" s="121" t="s">
        <v>9</v>
      </c>
      <c r="M646" s="121"/>
      <c r="N646" s="86"/>
      <c r="O646" s="86"/>
    </row>
    <row r="647" spans="1:15" hidden="1" x14ac:dyDescent="0.25">
      <c r="A647" s="81" t="s">
        <v>63</v>
      </c>
      <c r="B647" s="81" t="s">
        <v>835</v>
      </c>
      <c r="C647" s="584">
        <v>30997892</v>
      </c>
      <c r="D647" s="83">
        <v>1657.28</v>
      </c>
      <c r="E647" s="82">
        <v>30997892</v>
      </c>
      <c r="F647" s="82">
        <v>1003022141</v>
      </c>
      <c r="G647" s="85">
        <v>42591</v>
      </c>
      <c r="H647" s="85" t="s">
        <v>130</v>
      </c>
      <c r="I647" s="85">
        <v>42612</v>
      </c>
      <c r="J647" s="85">
        <v>42618</v>
      </c>
      <c r="K647" s="584">
        <f t="shared" si="10"/>
        <v>2016</v>
      </c>
      <c r="L647" s="121" t="s">
        <v>9</v>
      </c>
      <c r="M647" s="121"/>
      <c r="N647" s="86"/>
      <c r="O647" s="86"/>
    </row>
    <row r="648" spans="1:15" hidden="1" x14ac:dyDescent="0.25">
      <c r="A648" s="81" t="s">
        <v>63</v>
      </c>
      <c r="B648" s="81" t="s">
        <v>838</v>
      </c>
      <c r="C648" s="584">
        <v>30997892</v>
      </c>
      <c r="D648" s="83">
        <v>1438.17</v>
      </c>
      <c r="E648" s="82">
        <v>30997892</v>
      </c>
      <c r="F648" s="82">
        <v>1003022145</v>
      </c>
      <c r="G648" s="85">
        <v>42598</v>
      </c>
      <c r="H648" s="85" t="s">
        <v>130</v>
      </c>
      <c r="I648" s="85">
        <v>42612</v>
      </c>
      <c r="J648" s="85">
        <v>42618</v>
      </c>
      <c r="K648" s="584">
        <f t="shared" si="10"/>
        <v>2016</v>
      </c>
      <c r="L648" s="121" t="s">
        <v>9</v>
      </c>
      <c r="M648" s="121"/>
      <c r="N648" s="86"/>
      <c r="O648" s="86"/>
    </row>
    <row r="649" spans="1:15" hidden="1" x14ac:dyDescent="0.25">
      <c r="A649" s="81" t="s">
        <v>63</v>
      </c>
      <c r="B649" s="81" t="s">
        <v>839</v>
      </c>
      <c r="C649" s="584">
        <v>30997892</v>
      </c>
      <c r="D649" s="83">
        <v>12.5</v>
      </c>
      <c r="E649" s="82">
        <v>30997892</v>
      </c>
      <c r="F649" s="82">
        <v>1003024768</v>
      </c>
      <c r="G649" s="85">
        <v>42607</v>
      </c>
      <c r="H649" s="85" t="s">
        <v>130</v>
      </c>
      <c r="I649" s="85">
        <v>42612</v>
      </c>
      <c r="J649" s="85">
        <v>42618</v>
      </c>
      <c r="K649" s="584">
        <f t="shared" si="10"/>
        <v>2016</v>
      </c>
      <c r="L649" s="121" t="s">
        <v>9</v>
      </c>
      <c r="M649" s="121"/>
      <c r="N649" s="86"/>
      <c r="O649" s="86"/>
    </row>
    <row r="650" spans="1:15" hidden="1" x14ac:dyDescent="0.25">
      <c r="A650" s="81" t="s">
        <v>63</v>
      </c>
      <c r="B650" s="81" t="s">
        <v>840</v>
      </c>
      <c r="C650" s="584">
        <v>30997892</v>
      </c>
      <c r="D650" s="83">
        <v>45856.77</v>
      </c>
      <c r="E650" s="82">
        <v>30997892</v>
      </c>
      <c r="F650" s="82">
        <v>1003024772</v>
      </c>
      <c r="G650" s="85">
        <v>42613</v>
      </c>
      <c r="H650" s="85" t="s">
        <v>130</v>
      </c>
      <c r="I650" s="85">
        <v>42618</v>
      </c>
      <c r="J650" s="85">
        <v>42620</v>
      </c>
      <c r="K650" s="584">
        <f t="shared" si="10"/>
        <v>2016</v>
      </c>
      <c r="L650" s="121" t="s">
        <v>9</v>
      </c>
      <c r="M650" s="121"/>
      <c r="N650" s="86"/>
      <c r="O650" s="86"/>
    </row>
    <row r="651" spans="1:15" hidden="1" x14ac:dyDescent="0.25">
      <c r="A651" s="81" t="s">
        <v>63</v>
      </c>
      <c r="B651" s="81" t="s">
        <v>841</v>
      </c>
      <c r="C651" s="584">
        <v>30997892</v>
      </c>
      <c r="D651" s="83">
        <v>2081.81</v>
      </c>
      <c r="E651" s="82">
        <v>30997892</v>
      </c>
      <c r="F651" s="82">
        <v>1003024773</v>
      </c>
      <c r="G651" s="85">
        <v>42613</v>
      </c>
      <c r="H651" s="85" t="s">
        <v>130</v>
      </c>
      <c r="I651" s="85">
        <v>42618</v>
      </c>
      <c r="J651" s="85">
        <v>42620</v>
      </c>
      <c r="K651" s="584">
        <f t="shared" si="10"/>
        <v>2016</v>
      </c>
      <c r="L651" s="121" t="s">
        <v>9</v>
      </c>
      <c r="M651" s="121"/>
      <c r="N651" s="86"/>
      <c r="O651" s="86"/>
    </row>
    <row r="652" spans="1:15" hidden="1" x14ac:dyDescent="0.25">
      <c r="A652" s="81" t="s">
        <v>63</v>
      </c>
      <c r="B652" s="81" t="s">
        <v>842</v>
      </c>
      <c r="C652" s="584">
        <v>30997892</v>
      </c>
      <c r="D652" s="83">
        <v>230.41</v>
      </c>
      <c r="E652" s="82">
        <v>30997892</v>
      </c>
      <c r="F652" s="82">
        <v>1003029321</v>
      </c>
      <c r="G652" s="85">
        <v>42626</v>
      </c>
      <c r="H652" s="85">
        <v>42626</v>
      </c>
      <c r="I652" s="85">
        <v>42626</v>
      </c>
      <c r="J652" s="85">
        <v>42628</v>
      </c>
      <c r="K652" s="584">
        <f t="shared" si="10"/>
        <v>2016</v>
      </c>
      <c r="L652" s="121" t="s">
        <v>9</v>
      </c>
      <c r="M652" s="121"/>
      <c r="N652" s="277">
        <v>81270.91</v>
      </c>
      <c r="O652" s="86" t="s">
        <v>843</v>
      </c>
    </row>
    <row r="653" spans="1:15" hidden="1" x14ac:dyDescent="0.25">
      <c r="A653" s="81" t="s">
        <v>63</v>
      </c>
      <c r="B653" s="81" t="s">
        <v>844</v>
      </c>
      <c r="C653" s="584">
        <v>30997892</v>
      </c>
      <c r="D653" s="83">
        <v>1339.18</v>
      </c>
      <c r="E653" s="82">
        <v>30997892</v>
      </c>
      <c r="F653" s="82">
        <v>1003029322</v>
      </c>
      <c r="G653" s="85">
        <v>42626</v>
      </c>
      <c r="H653" s="85">
        <v>42626</v>
      </c>
      <c r="I653" s="85">
        <v>42626</v>
      </c>
      <c r="J653" s="85">
        <v>42628</v>
      </c>
      <c r="K653" s="584">
        <f t="shared" si="10"/>
        <v>2016</v>
      </c>
      <c r="L653" s="121" t="s">
        <v>9</v>
      </c>
      <c r="M653" s="121"/>
      <c r="N653" s="86"/>
      <c r="O653" s="86"/>
    </row>
    <row r="654" spans="1:15" hidden="1" x14ac:dyDescent="0.25">
      <c r="A654" s="81" t="s">
        <v>63</v>
      </c>
      <c r="B654" s="81" t="s">
        <v>845</v>
      </c>
      <c r="C654" s="584">
        <v>30997892</v>
      </c>
      <c r="D654" s="83">
        <v>12.5</v>
      </c>
      <c r="E654" s="82">
        <v>30997892</v>
      </c>
      <c r="F654" s="82">
        <v>1003029326</v>
      </c>
      <c r="G654" s="85">
        <v>42626</v>
      </c>
      <c r="H654" s="85">
        <v>42626</v>
      </c>
      <c r="I654" s="85">
        <v>42626</v>
      </c>
      <c r="J654" s="85">
        <v>42628</v>
      </c>
      <c r="K654" s="584">
        <f t="shared" si="10"/>
        <v>2016</v>
      </c>
      <c r="L654" s="121" t="s">
        <v>9</v>
      </c>
      <c r="M654" s="121"/>
      <c r="N654" s="86"/>
      <c r="O654" s="86"/>
    </row>
    <row r="655" spans="1:15" hidden="1" x14ac:dyDescent="0.25">
      <c r="A655" s="81" t="s">
        <v>63</v>
      </c>
      <c r="B655" s="81" t="s">
        <v>846</v>
      </c>
      <c r="C655" s="584">
        <v>30997892</v>
      </c>
      <c r="D655" s="83">
        <v>346.48</v>
      </c>
      <c r="E655" s="82">
        <v>30997892</v>
      </c>
      <c r="F655" s="82">
        <v>1003029327</v>
      </c>
      <c r="G655" s="85">
        <v>42626</v>
      </c>
      <c r="H655" s="85">
        <v>42626</v>
      </c>
      <c r="I655" s="85">
        <v>42626</v>
      </c>
      <c r="J655" s="85">
        <v>42628</v>
      </c>
      <c r="K655" s="584">
        <f t="shared" si="10"/>
        <v>2016</v>
      </c>
      <c r="L655" s="121" t="s">
        <v>9</v>
      </c>
      <c r="M655" s="121"/>
      <c r="N655" s="86"/>
      <c r="O655" s="86"/>
    </row>
    <row r="656" spans="1:15" hidden="1" x14ac:dyDescent="0.25">
      <c r="A656" s="81" t="s">
        <v>63</v>
      </c>
      <c r="B656" s="81" t="s">
        <v>847</v>
      </c>
      <c r="C656" s="584">
        <v>30997892</v>
      </c>
      <c r="D656" s="83">
        <v>12.5</v>
      </c>
      <c r="E656" s="82">
        <v>30997892</v>
      </c>
      <c r="F656" s="82">
        <v>1003034102</v>
      </c>
      <c r="G656" s="85">
        <v>42626</v>
      </c>
      <c r="H656" s="85" t="s">
        <v>130</v>
      </c>
      <c r="I656" s="85">
        <v>42633</v>
      </c>
      <c r="J656" s="85">
        <v>42634</v>
      </c>
      <c r="K656" s="584">
        <f t="shared" si="10"/>
        <v>2016</v>
      </c>
      <c r="L656" s="121" t="s">
        <v>9</v>
      </c>
      <c r="M656" s="121"/>
      <c r="N656" s="86"/>
      <c r="O656" s="86"/>
    </row>
    <row r="657" spans="1:15" hidden="1" x14ac:dyDescent="0.25">
      <c r="A657" s="81" t="s">
        <v>63</v>
      </c>
      <c r="B657" s="81" t="s">
        <v>848</v>
      </c>
      <c r="C657" s="584">
        <v>30997892</v>
      </c>
      <c r="D657" s="83">
        <v>2964.63</v>
      </c>
      <c r="E657" s="82">
        <v>30997892</v>
      </c>
      <c r="F657" s="82">
        <v>1003034104</v>
      </c>
      <c r="G657" s="85">
        <v>42633</v>
      </c>
      <c r="H657" s="85" t="s">
        <v>130</v>
      </c>
      <c r="I657" s="85">
        <v>42633</v>
      </c>
      <c r="J657" s="85">
        <v>42634</v>
      </c>
      <c r="K657" s="584">
        <f t="shared" si="10"/>
        <v>2016</v>
      </c>
      <c r="L657" s="121" t="s">
        <v>9</v>
      </c>
      <c r="M657" s="121"/>
      <c r="N657" s="86"/>
      <c r="O657" s="86"/>
    </row>
    <row r="658" spans="1:15" hidden="1" x14ac:dyDescent="0.25">
      <c r="A658" s="81" t="s">
        <v>63</v>
      </c>
      <c r="B658" s="81" t="s">
        <v>849</v>
      </c>
      <c r="C658" s="584">
        <v>30997892</v>
      </c>
      <c r="D658" s="83">
        <v>12.5</v>
      </c>
      <c r="E658" s="82">
        <v>30997892</v>
      </c>
      <c r="F658" s="82">
        <v>1003035450</v>
      </c>
      <c r="G658" s="85">
        <v>42634</v>
      </c>
      <c r="H658" s="85" t="s">
        <v>130</v>
      </c>
      <c r="I658" s="85">
        <v>42636</v>
      </c>
      <c r="J658" s="85">
        <v>42636</v>
      </c>
      <c r="K658" s="584">
        <f t="shared" si="10"/>
        <v>2016</v>
      </c>
      <c r="L658" s="121" t="s">
        <v>9</v>
      </c>
      <c r="M658" s="121"/>
    </row>
    <row r="659" spans="1:15" hidden="1" x14ac:dyDescent="0.25">
      <c r="A659" s="81" t="s">
        <v>63</v>
      </c>
      <c r="B659" s="81" t="s">
        <v>850</v>
      </c>
      <c r="C659" s="584">
        <v>30997892</v>
      </c>
      <c r="D659" s="83">
        <v>2088.66</v>
      </c>
      <c r="E659" s="82">
        <v>30997892</v>
      </c>
      <c r="F659" s="82">
        <v>1003039636</v>
      </c>
      <c r="G659" s="85">
        <v>42640</v>
      </c>
      <c r="H659" s="85" t="s">
        <v>130</v>
      </c>
      <c r="I659" s="85">
        <v>42642</v>
      </c>
      <c r="J659" s="85">
        <v>42643</v>
      </c>
      <c r="K659" s="584">
        <f t="shared" si="10"/>
        <v>2016</v>
      </c>
      <c r="L659" s="121" t="s">
        <v>9</v>
      </c>
      <c r="M659" s="121"/>
    </row>
    <row r="660" spans="1:15" hidden="1" x14ac:dyDescent="0.25">
      <c r="A660" s="81" t="s">
        <v>63</v>
      </c>
      <c r="B660" s="81" t="s">
        <v>851</v>
      </c>
      <c r="C660" s="584">
        <v>30997892</v>
      </c>
      <c r="D660" s="83">
        <v>2873.1</v>
      </c>
      <c r="E660" s="82">
        <v>30997892</v>
      </c>
      <c r="F660" s="82">
        <v>1003043753</v>
      </c>
      <c r="G660" s="85">
        <v>42643</v>
      </c>
      <c r="H660" s="85" t="s">
        <v>130</v>
      </c>
      <c r="I660" s="85">
        <v>42647</v>
      </c>
      <c r="J660" s="85">
        <v>42650</v>
      </c>
      <c r="K660" s="584">
        <f t="shared" si="10"/>
        <v>2016</v>
      </c>
      <c r="L660" s="121" t="s">
        <v>9</v>
      </c>
      <c r="M660" s="121"/>
    </row>
    <row r="661" spans="1:15" hidden="1" x14ac:dyDescent="0.25">
      <c r="A661" s="81" t="s">
        <v>63</v>
      </c>
      <c r="B661" s="81" t="s">
        <v>852</v>
      </c>
      <c r="C661" s="584">
        <v>30997892</v>
      </c>
      <c r="D661" s="83">
        <v>276.76</v>
      </c>
      <c r="E661" s="82">
        <v>30997892</v>
      </c>
      <c r="F661" s="82">
        <v>1003043762</v>
      </c>
      <c r="G661" s="85">
        <v>42643</v>
      </c>
      <c r="H661" s="85" t="s">
        <v>130</v>
      </c>
      <c r="I661" s="85">
        <v>42647</v>
      </c>
      <c r="J661" s="85">
        <v>42650</v>
      </c>
      <c r="K661" s="584">
        <f t="shared" si="10"/>
        <v>2016</v>
      </c>
      <c r="L661" s="121" t="s">
        <v>9</v>
      </c>
      <c r="M661" s="121"/>
    </row>
    <row r="662" spans="1:15" ht="25.5" hidden="1" x14ac:dyDescent="0.25">
      <c r="A662" s="81" t="s">
        <v>63</v>
      </c>
      <c r="B662" s="81" t="s">
        <v>853</v>
      </c>
      <c r="C662" s="584" t="s">
        <v>854</v>
      </c>
      <c r="D662" s="83">
        <v>23175.61</v>
      </c>
      <c r="E662" s="82" t="s">
        <v>854</v>
      </c>
      <c r="F662" s="82" t="s">
        <v>855</v>
      </c>
      <c r="G662" s="85">
        <v>42643</v>
      </c>
      <c r="H662" s="85" t="s">
        <v>130</v>
      </c>
      <c r="I662" s="85">
        <v>42647</v>
      </c>
      <c r="J662" s="85">
        <v>42650</v>
      </c>
      <c r="K662" s="584">
        <f t="shared" si="10"/>
        <v>2016</v>
      </c>
      <c r="L662" s="121" t="s">
        <v>9</v>
      </c>
      <c r="M662" s="121"/>
    </row>
    <row r="663" spans="1:15" hidden="1" x14ac:dyDescent="0.25">
      <c r="A663" s="81" t="s">
        <v>63</v>
      </c>
      <c r="B663" s="81" t="s">
        <v>856</v>
      </c>
      <c r="C663" s="584">
        <v>30997892</v>
      </c>
      <c r="D663" s="83">
        <v>805.03</v>
      </c>
      <c r="E663" s="82">
        <v>30997892</v>
      </c>
      <c r="F663" s="82">
        <v>1003051206</v>
      </c>
      <c r="G663" s="85">
        <v>42656</v>
      </c>
      <c r="H663" s="85" t="s">
        <v>130</v>
      </c>
      <c r="I663" s="85">
        <v>42657</v>
      </c>
      <c r="J663" s="85">
        <v>42660</v>
      </c>
      <c r="K663" s="584">
        <f t="shared" si="10"/>
        <v>2016</v>
      </c>
      <c r="L663" s="121" t="s">
        <v>9</v>
      </c>
      <c r="M663" s="121"/>
    </row>
    <row r="664" spans="1:15" hidden="1" x14ac:dyDescent="0.25">
      <c r="A664" s="81" t="s">
        <v>63</v>
      </c>
      <c r="B664" s="81" t="s">
        <v>857</v>
      </c>
      <c r="C664" s="584">
        <v>30997892</v>
      </c>
      <c r="D664" s="83">
        <v>2242.1799999999998</v>
      </c>
      <c r="E664" s="82">
        <v>30997892</v>
      </c>
      <c r="F664" s="82">
        <v>1003056185</v>
      </c>
      <c r="G664" s="85">
        <v>42656</v>
      </c>
      <c r="H664" s="85" t="s">
        <v>130</v>
      </c>
      <c r="I664" s="85">
        <v>42657</v>
      </c>
      <c r="J664" s="85">
        <v>42667</v>
      </c>
      <c r="K664" s="584">
        <f t="shared" si="10"/>
        <v>2016</v>
      </c>
      <c r="L664" s="121" t="s">
        <v>9</v>
      </c>
      <c r="M664" s="121"/>
    </row>
    <row r="665" spans="1:15" hidden="1" x14ac:dyDescent="0.25">
      <c r="A665" s="81" t="s">
        <v>63</v>
      </c>
      <c r="B665" s="81" t="s">
        <v>858</v>
      </c>
      <c r="C665" s="584">
        <v>30997892</v>
      </c>
      <c r="D665" s="83">
        <v>12.5</v>
      </c>
      <c r="E665" s="82">
        <v>30997892</v>
      </c>
      <c r="F665" s="82">
        <v>1003056293</v>
      </c>
      <c r="G665" s="85">
        <v>42660</v>
      </c>
      <c r="H665" s="85" t="s">
        <v>130</v>
      </c>
      <c r="I665" s="85">
        <v>42663</v>
      </c>
      <c r="J665" s="85">
        <v>42667</v>
      </c>
      <c r="K665" s="584">
        <f t="shared" si="10"/>
        <v>2016</v>
      </c>
      <c r="L665" s="121" t="s">
        <v>9</v>
      </c>
      <c r="M665" s="121"/>
    </row>
    <row r="666" spans="1:15" hidden="1" x14ac:dyDescent="0.25">
      <c r="A666" s="81" t="s">
        <v>63</v>
      </c>
      <c r="B666" s="81" t="s">
        <v>859</v>
      </c>
      <c r="C666" s="584">
        <v>30997892</v>
      </c>
      <c r="D666" s="83">
        <v>1825.86</v>
      </c>
      <c r="E666" s="82">
        <v>30997892</v>
      </c>
      <c r="F666" s="82">
        <v>1003056294</v>
      </c>
      <c r="G666" s="85">
        <v>42660</v>
      </c>
      <c r="H666" s="85" t="s">
        <v>130</v>
      </c>
      <c r="I666" s="85">
        <v>42663</v>
      </c>
      <c r="J666" s="85">
        <v>42667</v>
      </c>
      <c r="K666" s="584">
        <f t="shared" si="10"/>
        <v>2016</v>
      </c>
      <c r="L666" s="121" t="s">
        <v>9</v>
      </c>
      <c r="M666" s="121"/>
    </row>
    <row r="667" spans="1:15" hidden="1" x14ac:dyDescent="0.25">
      <c r="A667" s="81" t="s">
        <v>63</v>
      </c>
      <c r="B667" s="81" t="s">
        <v>860</v>
      </c>
      <c r="C667" s="584">
        <v>30997892</v>
      </c>
      <c r="D667" s="83">
        <v>1797.66</v>
      </c>
      <c r="E667" s="82">
        <v>30997892</v>
      </c>
      <c r="F667" s="82">
        <v>1003069056</v>
      </c>
      <c r="G667" s="85">
        <v>42669</v>
      </c>
      <c r="H667" s="85" t="s">
        <v>130</v>
      </c>
      <c r="I667" s="85">
        <v>42678</v>
      </c>
      <c r="J667" s="85">
        <v>42684</v>
      </c>
      <c r="K667" s="584">
        <f t="shared" si="10"/>
        <v>2016</v>
      </c>
      <c r="L667" s="121" t="s">
        <v>9</v>
      </c>
      <c r="M667" s="121"/>
    </row>
    <row r="668" spans="1:15" hidden="1" x14ac:dyDescent="0.25">
      <c r="A668" s="81" t="s">
        <v>63</v>
      </c>
      <c r="B668" s="81" t="s">
        <v>861</v>
      </c>
      <c r="C668" s="584">
        <v>30997892</v>
      </c>
      <c r="D668" s="83">
        <v>467.32</v>
      </c>
      <c r="E668" s="82">
        <v>30997892</v>
      </c>
      <c r="F668" s="82">
        <v>1003069283</v>
      </c>
      <c r="G668" s="85">
        <v>42674</v>
      </c>
      <c r="H668" s="85" t="s">
        <v>130</v>
      </c>
      <c r="I668" s="85">
        <v>42678</v>
      </c>
      <c r="J668" s="85">
        <v>42684</v>
      </c>
      <c r="K668" s="584">
        <f t="shared" si="10"/>
        <v>2016</v>
      </c>
      <c r="L668" s="121" t="s">
        <v>9</v>
      </c>
      <c r="M668" s="121"/>
    </row>
    <row r="669" spans="1:15" hidden="1" x14ac:dyDescent="0.25">
      <c r="A669" s="81" t="s">
        <v>63</v>
      </c>
      <c r="B669" s="81" t="s">
        <v>862</v>
      </c>
      <c r="C669" s="584">
        <v>30997892</v>
      </c>
      <c r="D669" s="83">
        <v>3925.94</v>
      </c>
      <c r="E669" s="82">
        <v>30997892</v>
      </c>
      <c r="F669" s="82">
        <v>1003069297</v>
      </c>
      <c r="G669" s="85">
        <v>42674</v>
      </c>
      <c r="H669" s="85" t="s">
        <v>130</v>
      </c>
      <c r="I669" s="85">
        <v>42678</v>
      </c>
      <c r="J669" s="85">
        <v>42684</v>
      </c>
      <c r="K669" s="584">
        <f t="shared" si="10"/>
        <v>2016</v>
      </c>
      <c r="L669" s="121" t="s">
        <v>9</v>
      </c>
      <c r="M669" s="121"/>
    </row>
    <row r="670" spans="1:15" hidden="1" x14ac:dyDescent="0.25">
      <c r="A670" s="81" t="s">
        <v>63</v>
      </c>
      <c r="B670" s="81" t="s">
        <v>863</v>
      </c>
      <c r="C670" s="584">
        <v>30997892</v>
      </c>
      <c r="D670" s="83">
        <v>10374.08</v>
      </c>
      <c r="E670" s="82">
        <v>30997892</v>
      </c>
      <c r="F670" s="82">
        <v>1003069302</v>
      </c>
      <c r="G670" s="85">
        <v>42674</v>
      </c>
      <c r="H670" s="85" t="s">
        <v>130</v>
      </c>
      <c r="I670" s="85">
        <v>42678</v>
      </c>
      <c r="J670" s="85">
        <v>42684</v>
      </c>
      <c r="K670" s="584">
        <f t="shared" si="10"/>
        <v>2016</v>
      </c>
      <c r="L670" s="121" t="s">
        <v>9</v>
      </c>
      <c r="M670" s="121"/>
    </row>
    <row r="671" spans="1:15" hidden="1" x14ac:dyDescent="0.25">
      <c r="A671" s="81" t="s">
        <v>63</v>
      </c>
      <c r="B671" s="81" t="s">
        <v>864</v>
      </c>
      <c r="C671" s="584">
        <v>30997892</v>
      </c>
      <c r="D671" s="83">
        <v>12.5</v>
      </c>
      <c r="E671" s="82">
        <v>30997892</v>
      </c>
      <c r="F671" s="82">
        <v>1003072806</v>
      </c>
      <c r="G671" s="85">
        <v>42682</v>
      </c>
      <c r="H671" s="85" t="s">
        <v>130</v>
      </c>
      <c r="I671" s="85">
        <v>42682</v>
      </c>
      <c r="J671" s="85">
        <v>42689</v>
      </c>
      <c r="K671" s="584">
        <f t="shared" si="10"/>
        <v>2016</v>
      </c>
      <c r="L671" s="121" t="s">
        <v>9</v>
      </c>
      <c r="M671" s="121"/>
    </row>
    <row r="672" spans="1:15" hidden="1" x14ac:dyDescent="0.25">
      <c r="A672" s="81" t="s">
        <v>63</v>
      </c>
      <c r="B672" s="81" t="s">
        <v>865</v>
      </c>
      <c r="C672" s="584">
        <v>30997892</v>
      </c>
      <c r="D672" s="83">
        <v>24.68</v>
      </c>
      <c r="E672" s="82">
        <v>30997892</v>
      </c>
      <c r="F672" s="82">
        <v>1003072808</v>
      </c>
      <c r="G672" s="85">
        <v>42681</v>
      </c>
      <c r="H672" s="85" t="s">
        <v>130</v>
      </c>
      <c r="I672" s="85">
        <v>42682</v>
      </c>
      <c r="J672" s="85">
        <v>42689</v>
      </c>
      <c r="K672" s="584">
        <f t="shared" si="10"/>
        <v>2016</v>
      </c>
      <c r="L672" s="121" t="s">
        <v>9</v>
      </c>
      <c r="M672" s="121"/>
    </row>
    <row r="673" spans="1:13" hidden="1" x14ac:dyDescent="0.25">
      <c r="A673" s="81" t="s">
        <v>63</v>
      </c>
      <c r="B673" s="81" t="s">
        <v>866</v>
      </c>
      <c r="C673" s="584">
        <v>30997892</v>
      </c>
      <c r="D673" s="83">
        <v>536.37</v>
      </c>
      <c r="E673" s="82">
        <v>30997892</v>
      </c>
      <c r="F673" s="82">
        <v>1003072810</v>
      </c>
      <c r="G673" s="85">
        <v>42681</v>
      </c>
      <c r="H673" s="85" t="s">
        <v>130</v>
      </c>
      <c r="I673" s="85">
        <v>42682</v>
      </c>
      <c r="J673" s="85">
        <v>42689</v>
      </c>
      <c r="K673" s="584">
        <f t="shared" si="10"/>
        <v>2016</v>
      </c>
      <c r="L673" s="121" t="s">
        <v>9</v>
      </c>
      <c r="M673" s="121"/>
    </row>
    <row r="674" spans="1:13" hidden="1" x14ac:dyDescent="0.25">
      <c r="A674" s="81" t="s">
        <v>63</v>
      </c>
      <c r="B674" s="81" t="s">
        <v>867</v>
      </c>
      <c r="C674" s="584">
        <v>30997892</v>
      </c>
      <c r="D674" s="83">
        <v>12.5</v>
      </c>
      <c r="E674" s="82">
        <v>30997892</v>
      </c>
      <c r="F674" s="82">
        <v>1003085074</v>
      </c>
      <c r="G674" s="85">
        <v>42688</v>
      </c>
      <c r="H674" s="85" t="s">
        <v>130</v>
      </c>
      <c r="I674" s="85">
        <v>42702</v>
      </c>
      <c r="J674" s="85">
        <v>42704</v>
      </c>
      <c r="K674" s="584">
        <f t="shared" si="10"/>
        <v>2016</v>
      </c>
      <c r="L674" s="121" t="s">
        <v>9</v>
      </c>
      <c r="M674" s="121"/>
    </row>
    <row r="675" spans="1:13" hidden="1" x14ac:dyDescent="0.25">
      <c r="A675" s="81" t="s">
        <v>63</v>
      </c>
      <c r="B675" s="81" t="s">
        <v>868</v>
      </c>
      <c r="C675" s="584">
        <v>30997892</v>
      </c>
      <c r="D675" s="83">
        <v>92.6</v>
      </c>
      <c r="E675" s="82">
        <v>30997892</v>
      </c>
      <c r="F675" s="82">
        <v>1003085082</v>
      </c>
      <c r="G675" s="85">
        <v>42691</v>
      </c>
      <c r="H675" s="85" t="s">
        <v>130</v>
      </c>
      <c r="I675" s="85">
        <v>42702</v>
      </c>
      <c r="J675" s="85">
        <v>42704</v>
      </c>
      <c r="K675" s="584">
        <f t="shared" si="10"/>
        <v>2016</v>
      </c>
      <c r="L675" s="121" t="s">
        <v>9</v>
      </c>
      <c r="M675" s="121"/>
    </row>
    <row r="676" spans="1:13" hidden="1" x14ac:dyDescent="0.25">
      <c r="A676" s="81" t="s">
        <v>63</v>
      </c>
      <c r="B676" s="81" t="s">
        <v>869</v>
      </c>
      <c r="C676" s="584">
        <v>30997892</v>
      </c>
      <c r="D676" s="83">
        <v>509.07</v>
      </c>
      <c r="E676" s="82">
        <v>30997892</v>
      </c>
      <c r="F676" s="82">
        <v>1003085096</v>
      </c>
      <c r="G676" s="85">
        <v>42698</v>
      </c>
      <c r="H676" s="85" t="s">
        <v>130</v>
      </c>
      <c r="I676" s="85">
        <v>42702</v>
      </c>
      <c r="J676" s="85">
        <v>42704</v>
      </c>
      <c r="K676" s="584">
        <f t="shared" si="10"/>
        <v>2016</v>
      </c>
      <c r="L676" s="121" t="s">
        <v>9</v>
      </c>
      <c r="M676" s="121"/>
    </row>
    <row r="677" spans="1:13" hidden="1" x14ac:dyDescent="0.25">
      <c r="A677" s="81" t="s">
        <v>63</v>
      </c>
      <c r="B677" s="81" t="s">
        <v>870</v>
      </c>
      <c r="C677" s="584">
        <v>30997892</v>
      </c>
      <c r="D677" s="83">
        <v>1912.03</v>
      </c>
      <c r="E677" s="82">
        <v>30997892</v>
      </c>
      <c r="F677" s="82">
        <v>1003085098</v>
      </c>
      <c r="G677" s="85">
        <v>42697</v>
      </c>
      <c r="H677" s="85" t="s">
        <v>130</v>
      </c>
      <c r="I677" s="85">
        <v>42702</v>
      </c>
      <c r="J677" s="85">
        <v>42704</v>
      </c>
      <c r="K677" s="584">
        <f t="shared" si="10"/>
        <v>2016</v>
      </c>
      <c r="L677" s="121" t="s">
        <v>9</v>
      </c>
      <c r="M677" s="121"/>
    </row>
    <row r="678" spans="1:13" hidden="1" x14ac:dyDescent="0.25">
      <c r="A678" s="81" t="s">
        <v>63</v>
      </c>
      <c r="B678" s="81" t="s">
        <v>871</v>
      </c>
      <c r="C678" s="584">
        <v>30997892</v>
      </c>
      <c r="D678" s="83">
        <v>1517.58</v>
      </c>
      <c r="E678" s="82">
        <v>30997892</v>
      </c>
      <c r="F678" s="82">
        <v>1003085102</v>
      </c>
      <c r="G678" s="85">
        <v>42691</v>
      </c>
      <c r="H678" s="85" t="s">
        <v>130</v>
      </c>
      <c r="I678" s="85">
        <v>42702</v>
      </c>
      <c r="J678" s="85">
        <v>42704</v>
      </c>
      <c r="K678" s="584">
        <f t="shared" si="10"/>
        <v>2016</v>
      </c>
      <c r="L678" s="121" t="s">
        <v>9</v>
      </c>
      <c r="M678" s="121"/>
    </row>
    <row r="679" spans="1:13" hidden="1" x14ac:dyDescent="0.25">
      <c r="A679" s="81" t="s">
        <v>63</v>
      </c>
      <c r="B679" s="81" t="s">
        <v>872</v>
      </c>
      <c r="C679" s="584">
        <v>30997892</v>
      </c>
      <c r="D679" s="83">
        <v>556.94000000000005</v>
      </c>
      <c r="E679" s="82">
        <v>30997892</v>
      </c>
      <c r="F679" s="82">
        <v>1003085192</v>
      </c>
      <c r="G679" s="85">
        <v>42702</v>
      </c>
      <c r="H679" s="85" t="s">
        <v>130</v>
      </c>
      <c r="I679" s="85">
        <v>42703</v>
      </c>
      <c r="J679" s="85">
        <v>42704</v>
      </c>
      <c r="K679" s="584">
        <f t="shared" si="10"/>
        <v>2016</v>
      </c>
      <c r="L679" s="121" t="s">
        <v>9</v>
      </c>
      <c r="M679" s="121"/>
    </row>
    <row r="680" spans="1:13" hidden="1" x14ac:dyDescent="0.25">
      <c r="A680" s="81" t="s">
        <v>63</v>
      </c>
      <c r="B680" s="81" t="s">
        <v>873</v>
      </c>
      <c r="C680" s="584">
        <v>30997892</v>
      </c>
      <c r="D680" s="83">
        <v>23892.7</v>
      </c>
      <c r="E680" s="82">
        <v>30997892</v>
      </c>
      <c r="F680" s="82">
        <v>1003098123</v>
      </c>
      <c r="G680" s="85">
        <v>42704</v>
      </c>
      <c r="H680" s="85" t="s">
        <v>130</v>
      </c>
      <c r="I680" s="85">
        <v>42717</v>
      </c>
      <c r="J680" s="85">
        <v>42720</v>
      </c>
      <c r="K680" s="584">
        <f t="shared" si="10"/>
        <v>2016</v>
      </c>
      <c r="L680" s="121" t="s">
        <v>9</v>
      </c>
      <c r="M680" s="121"/>
    </row>
    <row r="681" spans="1:13" hidden="1" x14ac:dyDescent="0.25">
      <c r="A681" s="81" t="s">
        <v>63</v>
      </c>
      <c r="B681" s="81" t="s">
        <v>874</v>
      </c>
      <c r="C681" s="584">
        <v>30997892</v>
      </c>
      <c r="D681" s="83">
        <v>1393.96</v>
      </c>
      <c r="E681" s="82">
        <v>30997892</v>
      </c>
      <c r="F681" s="82">
        <v>1003098127</v>
      </c>
      <c r="G681" s="85">
        <v>42704</v>
      </c>
      <c r="H681" s="85" t="s">
        <v>130</v>
      </c>
      <c r="I681" s="85">
        <v>42717</v>
      </c>
      <c r="J681" s="85">
        <v>42720</v>
      </c>
      <c r="K681" s="584">
        <f t="shared" si="10"/>
        <v>2016</v>
      </c>
      <c r="L681" s="121" t="s">
        <v>9</v>
      </c>
      <c r="M681" s="121"/>
    </row>
    <row r="682" spans="1:13" hidden="1" x14ac:dyDescent="0.25">
      <c r="A682" s="81" t="s">
        <v>63</v>
      </c>
      <c r="B682" s="81" t="s">
        <v>875</v>
      </c>
      <c r="C682" s="584">
        <v>30997892</v>
      </c>
      <c r="D682" s="83">
        <v>266.52999999999997</v>
      </c>
      <c r="E682" s="82">
        <v>30997892</v>
      </c>
      <c r="F682" s="82">
        <v>1003098128</v>
      </c>
      <c r="G682" s="85">
        <v>42704</v>
      </c>
      <c r="H682" s="85" t="s">
        <v>130</v>
      </c>
      <c r="I682" s="85">
        <v>42717</v>
      </c>
      <c r="J682" s="85">
        <v>42720</v>
      </c>
      <c r="K682" s="584">
        <f t="shared" si="10"/>
        <v>2016</v>
      </c>
      <c r="L682" s="121" t="s">
        <v>9</v>
      </c>
      <c r="M682" s="121"/>
    </row>
    <row r="683" spans="1:13" hidden="1" x14ac:dyDescent="0.25">
      <c r="A683" s="81" t="s">
        <v>63</v>
      </c>
      <c r="B683" s="81" t="s">
        <v>876</v>
      </c>
      <c r="C683" s="584">
        <v>30997892</v>
      </c>
      <c r="D683" s="83">
        <v>10.93</v>
      </c>
      <c r="E683" s="82">
        <v>30997892</v>
      </c>
      <c r="F683" s="82">
        <v>1003098129</v>
      </c>
      <c r="G683" s="85">
        <v>42709</v>
      </c>
      <c r="H683" s="85" t="s">
        <v>130</v>
      </c>
      <c r="I683" s="85">
        <v>42717</v>
      </c>
      <c r="J683" s="85">
        <v>42720</v>
      </c>
      <c r="K683" s="584">
        <f t="shared" si="10"/>
        <v>2016</v>
      </c>
      <c r="L683" s="121" t="s">
        <v>9</v>
      </c>
      <c r="M683" s="121"/>
    </row>
    <row r="684" spans="1:13" hidden="1" x14ac:dyDescent="0.25">
      <c r="A684" s="81" t="s">
        <v>63</v>
      </c>
      <c r="B684" s="81" t="s">
        <v>877</v>
      </c>
      <c r="C684" s="584">
        <v>30997892</v>
      </c>
      <c r="D684" s="83">
        <v>1164.52</v>
      </c>
      <c r="E684" s="82">
        <v>30997892</v>
      </c>
      <c r="F684" s="82">
        <v>1003098132</v>
      </c>
      <c r="G684" s="85">
        <v>42716</v>
      </c>
      <c r="H684" s="85" t="s">
        <v>130</v>
      </c>
      <c r="I684" s="85">
        <v>42717</v>
      </c>
      <c r="J684" s="85">
        <v>42720</v>
      </c>
      <c r="K684" s="584">
        <f t="shared" si="10"/>
        <v>2016</v>
      </c>
      <c r="L684" s="121" t="s">
        <v>9</v>
      </c>
      <c r="M684" s="121"/>
    </row>
    <row r="685" spans="1:13" hidden="1" x14ac:dyDescent="0.25">
      <c r="A685" s="167" t="s">
        <v>63</v>
      </c>
      <c r="B685" s="167" t="s">
        <v>878</v>
      </c>
      <c r="C685" s="584">
        <v>30997892</v>
      </c>
      <c r="D685" s="173">
        <v>2562.5100000000002</v>
      </c>
      <c r="E685" s="174">
        <v>30997892</v>
      </c>
      <c r="F685" s="174">
        <v>1003108808</v>
      </c>
      <c r="G685" s="169">
        <v>42723</v>
      </c>
      <c r="H685" s="169" t="s">
        <v>130</v>
      </c>
      <c r="I685" s="169">
        <v>42744</v>
      </c>
      <c r="J685" s="169">
        <v>42746</v>
      </c>
      <c r="K685" s="584">
        <f t="shared" si="10"/>
        <v>2017</v>
      </c>
      <c r="L685" s="308" t="s">
        <v>9</v>
      </c>
      <c r="M685" s="308"/>
    </row>
    <row r="686" spans="1:13" hidden="1" x14ac:dyDescent="0.25">
      <c r="A686" s="167" t="s">
        <v>63</v>
      </c>
      <c r="B686" s="167" t="s">
        <v>879</v>
      </c>
      <c r="C686" s="584">
        <v>30997892</v>
      </c>
      <c r="D686" s="173">
        <v>12.5</v>
      </c>
      <c r="E686" s="174">
        <v>30997892</v>
      </c>
      <c r="F686" s="174">
        <v>1003108809</v>
      </c>
      <c r="G686" s="169">
        <v>42726</v>
      </c>
      <c r="H686" s="169" t="s">
        <v>130</v>
      </c>
      <c r="I686" s="169">
        <v>42744</v>
      </c>
      <c r="J686" s="169">
        <v>42746</v>
      </c>
      <c r="K686" s="584">
        <f t="shared" si="10"/>
        <v>2017</v>
      </c>
      <c r="L686" s="308" t="s">
        <v>9</v>
      </c>
      <c r="M686" s="308"/>
    </row>
    <row r="687" spans="1:13" hidden="1" x14ac:dyDescent="0.25">
      <c r="A687" s="167" t="s">
        <v>63</v>
      </c>
      <c r="B687" s="167" t="s">
        <v>880</v>
      </c>
      <c r="C687" s="584">
        <v>30997892</v>
      </c>
      <c r="D687" s="173">
        <v>19.54</v>
      </c>
      <c r="E687" s="174">
        <v>30997892</v>
      </c>
      <c r="F687" s="174">
        <v>1003108814</v>
      </c>
      <c r="G687" s="169">
        <v>42731</v>
      </c>
      <c r="H687" s="169" t="s">
        <v>130</v>
      </c>
      <c r="I687" s="169">
        <v>42744</v>
      </c>
      <c r="J687" s="169">
        <v>42746</v>
      </c>
      <c r="K687" s="584">
        <f t="shared" si="10"/>
        <v>2017</v>
      </c>
      <c r="L687" s="308" t="s">
        <v>9</v>
      </c>
      <c r="M687" s="308"/>
    </row>
    <row r="688" spans="1:13" hidden="1" x14ac:dyDescent="0.25">
      <c r="A688" s="167" t="s">
        <v>63</v>
      </c>
      <c r="B688" s="167" t="s">
        <v>881</v>
      </c>
      <c r="C688" s="584">
        <v>30997892</v>
      </c>
      <c r="D688" s="173">
        <v>1694.95</v>
      </c>
      <c r="E688" s="174">
        <v>30997892</v>
      </c>
      <c r="F688" s="174">
        <v>1003108811</v>
      </c>
      <c r="G688" s="169">
        <v>42731</v>
      </c>
      <c r="H688" s="169" t="s">
        <v>130</v>
      </c>
      <c r="I688" s="169">
        <v>42744</v>
      </c>
      <c r="J688" s="169">
        <v>42746</v>
      </c>
      <c r="K688" s="584">
        <f t="shared" si="10"/>
        <v>2017</v>
      </c>
      <c r="L688" s="308" t="s">
        <v>9</v>
      </c>
      <c r="M688" s="308"/>
    </row>
    <row r="689" spans="1:13" hidden="1" x14ac:dyDescent="0.25">
      <c r="A689" s="167" t="s">
        <v>63</v>
      </c>
      <c r="B689" s="167" t="s">
        <v>882</v>
      </c>
      <c r="C689" s="584">
        <v>30997892</v>
      </c>
      <c r="D689" s="173">
        <v>144.25</v>
      </c>
      <c r="E689" s="174">
        <v>30997892</v>
      </c>
      <c r="F689" s="174">
        <v>1003108818</v>
      </c>
      <c r="G689" s="169">
        <v>42735</v>
      </c>
      <c r="H689" s="169" t="s">
        <v>130</v>
      </c>
      <c r="I689" s="169">
        <v>42744</v>
      </c>
      <c r="J689" s="169">
        <v>42746</v>
      </c>
      <c r="K689" s="584">
        <f t="shared" si="10"/>
        <v>2017</v>
      </c>
      <c r="L689" s="308" t="s">
        <v>9</v>
      </c>
      <c r="M689" s="308"/>
    </row>
    <row r="690" spans="1:13" hidden="1" x14ac:dyDescent="0.25">
      <c r="A690" s="167" t="s">
        <v>63</v>
      </c>
      <c r="B690" s="167" t="s">
        <v>883</v>
      </c>
      <c r="C690" s="584">
        <v>30997892</v>
      </c>
      <c r="D690" s="173">
        <v>384.08</v>
      </c>
      <c r="E690" s="174">
        <v>30997892</v>
      </c>
      <c r="F690" s="174">
        <v>1003108822</v>
      </c>
      <c r="G690" s="169">
        <v>42735</v>
      </c>
      <c r="H690" s="169" t="s">
        <v>130</v>
      </c>
      <c r="I690" s="169">
        <v>42744</v>
      </c>
      <c r="J690" s="169">
        <v>42746</v>
      </c>
      <c r="K690" s="584">
        <f t="shared" si="10"/>
        <v>2017</v>
      </c>
      <c r="L690" s="308" t="s">
        <v>9</v>
      </c>
      <c r="M690" s="308"/>
    </row>
    <row r="691" spans="1:13" hidden="1" x14ac:dyDescent="0.25">
      <c r="A691" s="167" t="s">
        <v>63</v>
      </c>
      <c r="B691" s="167" t="s">
        <v>884</v>
      </c>
      <c r="C691" s="584">
        <v>30997892</v>
      </c>
      <c r="D691" s="173">
        <v>2510.8000000000002</v>
      </c>
      <c r="E691" s="174">
        <v>30997892</v>
      </c>
      <c r="F691" s="174">
        <v>1003108827</v>
      </c>
      <c r="G691" s="169">
        <v>42735</v>
      </c>
      <c r="H691" s="169" t="s">
        <v>130</v>
      </c>
      <c r="I691" s="169">
        <v>42744</v>
      </c>
      <c r="J691" s="169">
        <v>42746</v>
      </c>
      <c r="K691" s="584">
        <f t="shared" si="10"/>
        <v>2017</v>
      </c>
      <c r="L691" s="308" t="s">
        <v>9</v>
      </c>
      <c r="M691" s="308"/>
    </row>
    <row r="692" spans="1:13" hidden="1" x14ac:dyDescent="0.25">
      <c r="A692" s="167" t="s">
        <v>63</v>
      </c>
      <c r="B692" s="167" t="s">
        <v>885</v>
      </c>
      <c r="C692" s="584">
        <v>30997892</v>
      </c>
      <c r="D692" s="173">
        <v>10544.78</v>
      </c>
      <c r="E692" s="174">
        <v>30997892</v>
      </c>
      <c r="F692" s="174">
        <v>1003109671</v>
      </c>
      <c r="G692" s="169">
        <v>42735</v>
      </c>
      <c r="H692" s="169" t="s">
        <v>130</v>
      </c>
      <c r="I692" s="169">
        <v>42744</v>
      </c>
      <c r="J692" s="169">
        <v>42746</v>
      </c>
      <c r="K692" s="584">
        <f t="shared" si="10"/>
        <v>2017</v>
      </c>
      <c r="L692" s="308" t="s">
        <v>9</v>
      </c>
      <c r="M692" s="308" t="s">
        <v>886</v>
      </c>
    </row>
    <row r="693" spans="1:13" hidden="1" x14ac:dyDescent="0.25">
      <c r="A693" s="167" t="s">
        <v>63</v>
      </c>
      <c r="B693" s="167" t="s">
        <v>885</v>
      </c>
      <c r="C693" s="584">
        <v>5000018880</v>
      </c>
      <c r="D693" s="173">
        <v>3510.34</v>
      </c>
      <c r="E693" s="174">
        <v>31080135</v>
      </c>
      <c r="F693" s="174">
        <v>1003119652</v>
      </c>
      <c r="G693" s="169">
        <v>42735</v>
      </c>
      <c r="H693" s="169" t="s">
        <v>130</v>
      </c>
      <c r="I693" s="169">
        <v>42744</v>
      </c>
      <c r="J693" s="169">
        <v>42746</v>
      </c>
      <c r="K693" s="584">
        <f t="shared" si="10"/>
        <v>2017</v>
      </c>
      <c r="L693" s="308" t="s">
        <v>9</v>
      </c>
      <c r="M693" s="308"/>
    </row>
    <row r="694" spans="1:13" hidden="1" x14ac:dyDescent="0.25">
      <c r="A694" s="167" t="s">
        <v>63</v>
      </c>
      <c r="B694" s="167" t="s">
        <v>887</v>
      </c>
      <c r="C694" s="584">
        <v>30997892</v>
      </c>
      <c r="D694" s="173">
        <v>12.5</v>
      </c>
      <c r="E694" s="174">
        <v>30997892</v>
      </c>
      <c r="F694" s="174">
        <v>1003109229</v>
      </c>
      <c r="G694" s="169">
        <v>42744</v>
      </c>
      <c r="H694" s="169" t="s">
        <v>130</v>
      </c>
      <c r="I694" s="169">
        <v>42744</v>
      </c>
      <c r="J694" s="169">
        <v>42746</v>
      </c>
      <c r="K694" s="584">
        <f t="shared" si="10"/>
        <v>2017</v>
      </c>
      <c r="L694" s="308" t="s">
        <v>9</v>
      </c>
      <c r="M694" s="308"/>
    </row>
    <row r="695" spans="1:13" hidden="1" x14ac:dyDescent="0.25">
      <c r="A695" s="167" t="s">
        <v>63</v>
      </c>
      <c r="B695" s="167" t="s">
        <v>888</v>
      </c>
      <c r="C695" s="584">
        <v>5000018880</v>
      </c>
      <c r="D695" s="173">
        <v>14.53</v>
      </c>
      <c r="E695" s="174">
        <v>31080135</v>
      </c>
      <c r="F695" s="174">
        <v>1003116443</v>
      </c>
      <c r="G695" s="169">
        <v>42735</v>
      </c>
      <c r="H695" s="169" t="s">
        <v>130</v>
      </c>
      <c r="I695" s="169">
        <v>42744</v>
      </c>
      <c r="J695" s="169">
        <v>42746</v>
      </c>
      <c r="K695" s="584">
        <f t="shared" si="10"/>
        <v>2017</v>
      </c>
      <c r="L695" s="308" t="s">
        <v>9</v>
      </c>
      <c r="M695" s="308"/>
    </row>
    <row r="696" spans="1:13" hidden="1" x14ac:dyDescent="0.25">
      <c r="A696" s="167" t="s">
        <v>63</v>
      </c>
      <c r="B696" s="167" t="s">
        <v>889</v>
      </c>
      <c r="C696" s="584">
        <v>5000018880</v>
      </c>
      <c r="D696" s="173">
        <v>1237.76</v>
      </c>
      <c r="E696" s="174">
        <v>31080135</v>
      </c>
      <c r="F696" s="174">
        <v>1003116442</v>
      </c>
      <c r="G696" s="169">
        <v>42735</v>
      </c>
      <c r="H696" s="169" t="s">
        <v>130</v>
      </c>
      <c r="I696" s="169">
        <v>42744</v>
      </c>
      <c r="J696" s="169">
        <v>42746</v>
      </c>
      <c r="K696" s="584">
        <f t="shared" si="10"/>
        <v>2017</v>
      </c>
      <c r="L696" s="308" t="s">
        <v>9</v>
      </c>
      <c r="M696" s="308"/>
    </row>
    <row r="697" spans="1:13" hidden="1" x14ac:dyDescent="0.25">
      <c r="A697" s="167" t="s">
        <v>63</v>
      </c>
      <c r="B697" s="167" t="s">
        <v>890</v>
      </c>
      <c r="C697" s="584">
        <v>5000018880</v>
      </c>
      <c r="D697" s="173">
        <v>2588.35</v>
      </c>
      <c r="E697" s="174">
        <v>31080135</v>
      </c>
      <c r="F697" s="174">
        <v>1003123927</v>
      </c>
      <c r="G697" s="169">
        <v>42758</v>
      </c>
      <c r="H697" s="169" t="s">
        <v>130</v>
      </c>
      <c r="I697" s="169">
        <v>42768</v>
      </c>
      <c r="J697" s="169">
        <v>42769</v>
      </c>
      <c r="K697" s="584">
        <f t="shared" si="10"/>
        <v>2017</v>
      </c>
      <c r="L697" s="308" t="s">
        <v>9</v>
      </c>
      <c r="M697" s="308"/>
    </row>
    <row r="698" spans="1:13" hidden="1" x14ac:dyDescent="0.25">
      <c r="A698" s="167" t="s">
        <v>63</v>
      </c>
      <c r="B698" s="167" t="s">
        <v>891</v>
      </c>
      <c r="C698" s="584">
        <v>5000018880</v>
      </c>
      <c r="D698" s="173">
        <v>2007.12</v>
      </c>
      <c r="E698" s="174">
        <v>31080135</v>
      </c>
      <c r="F698" s="174">
        <v>1003123922</v>
      </c>
      <c r="G698" s="169">
        <v>42765</v>
      </c>
      <c r="H698" s="169" t="s">
        <v>130</v>
      </c>
      <c r="I698" s="169">
        <v>42768</v>
      </c>
      <c r="J698" s="169">
        <v>42769</v>
      </c>
      <c r="K698" s="584">
        <f t="shared" si="10"/>
        <v>2017</v>
      </c>
      <c r="L698" s="308" t="s">
        <v>9</v>
      </c>
      <c r="M698" s="308"/>
    </row>
    <row r="699" spans="1:13" hidden="1" x14ac:dyDescent="0.25">
      <c r="A699" s="167" t="s">
        <v>63</v>
      </c>
      <c r="B699" s="167" t="s">
        <v>892</v>
      </c>
      <c r="C699" s="584">
        <v>5000018880</v>
      </c>
      <c r="D699" s="173">
        <v>511.32</v>
      </c>
      <c r="E699" s="174">
        <v>31080135</v>
      </c>
      <c r="F699" s="174">
        <v>1003123916</v>
      </c>
      <c r="G699" s="169">
        <v>42735</v>
      </c>
      <c r="H699" s="169" t="s">
        <v>130</v>
      </c>
      <c r="I699" s="169">
        <v>42768</v>
      </c>
      <c r="J699" s="169">
        <v>42769</v>
      </c>
      <c r="K699" s="584">
        <f t="shared" si="10"/>
        <v>2017</v>
      </c>
      <c r="L699" s="308" t="s">
        <v>9</v>
      </c>
      <c r="M699" s="308"/>
    </row>
    <row r="700" spans="1:13" hidden="1" x14ac:dyDescent="0.25">
      <c r="A700" s="167" t="s">
        <v>63</v>
      </c>
      <c r="B700" s="167" t="s">
        <v>893</v>
      </c>
      <c r="C700" s="584">
        <v>5000018880</v>
      </c>
      <c r="D700" s="173">
        <v>939.75</v>
      </c>
      <c r="E700" s="174">
        <v>31080135</v>
      </c>
      <c r="F700" s="174">
        <v>1003123920</v>
      </c>
      <c r="G700" s="169">
        <v>42751</v>
      </c>
      <c r="H700" s="169" t="s">
        <v>130</v>
      </c>
      <c r="I700" s="169">
        <v>42768</v>
      </c>
      <c r="J700" s="169">
        <v>42769</v>
      </c>
      <c r="K700" s="584">
        <f t="shared" si="10"/>
        <v>2017</v>
      </c>
      <c r="L700" s="308" t="s">
        <v>9</v>
      </c>
      <c r="M700" s="308"/>
    </row>
    <row r="701" spans="1:13" hidden="1" x14ac:dyDescent="0.25">
      <c r="A701" s="167" t="s">
        <v>63</v>
      </c>
      <c r="B701" s="167" t="s">
        <v>894</v>
      </c>
      <c r="C701" s="584">
        <v>5000018880</v>
      </c>
      <c r="D701" s="173">
        <v>505.38</v>
      </c>
      <c r="E701" s="174">
        <v>31080135</v>
      </c>
      <c r="F701" s="174">
        <v>1003123918</v>
      </c>
      <c r="G701" s="169">
        <v>42709</v>
      </c>
      <c r="H701" s="169" t="s">
        <v>130</v>
      </c>
      <c r="I701" s="169">
        <v>42768</v>
      </c>
      <c r="J701" s="169">
        <v>42769</v>
      </c>
      <c r="K701" s="584">
        <f t="shared" si="10"/>
        <v>2017</v>
      </c>
      <c r="L701" s="308" t="s">
        <v>9</v>
      </c>
      <c r="M701" s="308"/>
    </row>
    <row r="702" spans="1:13" hidden="1" x14ac:dyDescent="0.25">
      <c r="A702" s="167" t="s">
        <v>63</v>
      </c>
      <c r="B702" s="167" t="s">
        <v>895</v>
      </c>
      <c r="C702" s="584">
        <v>5000018880</v>
      </c>
      <c r="D702" s="173">
        <v>957.81</v>
      </c>
      <c r="E702" s="174">
        <v>31080135</v>
      </c>
      <c r="F702" s="174">
        <v>1003133704</v>
      </c>
      <c r="G702" s="169">
        <v>42772</v>
      </c>
      <c r="H702" s="169" t="s">
        <v>130</v>
      </c>
      <c r="I702" s="169">
        <v>42779</v>
      </c>
      <c r="J702" s="169">
        <v>42783</v>
      </c>
      <c r="K702" s="584">
        <f t="shared" si="10"/>
        <v>2017</v>
      </c>
      <c r="L702" s="308" t="s">
        <v>9</v>
      </c>
      <c r="M702" s="308"/>
    </row>
    <row r="703" spans="1:13" hidden="1" x14ac:dyDescent="0.25">
      <c r="A703" s="167" t="s">
        <v>63</v>
      </c>
      <c r="B703" s="167" t="s">
        <v>896</v>
      </c>
      <c r="C703" s="584">
        <v>5000018880</v>
      </c>
      <c r="D703" s="173">
        <v>16637.5</v>
      </c>
      <c r="E703" s="174">
        <v>31080135</v>
      </c>
      <c r="F703" s="174">
        <v>1003133696</v>
      </c>
      <c r="G703" s="169">
        <v>42766</v>
      </c>
      <c r="H703" s="169" t="s">
        <v>130</v>
      </c>
      <c r="I703" s="169">
        <v>42779</v>
      </c>
      <c r="J703" s="169">
        <v>42783</v>
      </c>
      <c r="K703" s="584">
        <f t="shared" si="10"/>
        <v>2017</v>
      </c>
      <c r="L703" s="308" t="s">
        <v>9</v>
      </c>
      <c r="M703" s="308"/>
    </row>
    <row r="704" spans="1:13" hidden="1" x14ac:dyDescent="0.25">
      <c r="A704" s="167" t="s">
        <v>63</v>
      </c>
      <c r="B704" s="167" t="s">
        <v>897</v>
      </c>
      <c r="C704" s="584">
        <v>5000018880</v>
      </c>
      <c r="D704" s="173">
        <v>605.66999999999996</v>
      </c>
      <c r="E704" s="174">
        <v>31080135</v>
      </c>
      <c r="F704" s="174">
        <v>1003133693</v>
      </c>
      <c r="G704" s="169">
        <v>42766</v>
      </c>
      <c r="H704" s="169" t="s">
        <v>130</v>
      </c>
      <c r="I704" s="169">
        <v>42779</v>
      </c>
      <c r="J704" s="169">
        <v>42783</v>
      </c>
      <c r="K704" s="584">
        <f t="shared" si="10"/>
        <v>2017</v>
      </c>
      <c r="L704" s="308" t="s">
        <v>9</v>
      </c>
      <c r="M704" s="308"/>
    </row>
    <row r="705" spans="1:13" hidden="1" x14ac:dyDescent="0.25">
      <c r="A705" s="167" t="s">
        <v>63</v>
      </c>
      <c r="B705" s="167" t="s">
        <v>898</v>
      </c>
      <c r="C705" s="584">
        <v>5000018880</v>
      </c>
      <c r="D705" s="173">
        <v>1880.13</v>
      </c>
      <c r="E705" s="174">
        <v>31080135</v>
      </c>
      <c r="F705" s="174">
        <v>1003137881</v>
      </c>
      <c r="G705" s="169">
        <v>42779</v>
      </c>
      <c r="H705" s="169" t="s">
        <v>130</v>
      </c>
      <c r="I705" s="169">
        <v>42783</v>
      </c>
      <c r="J705" s="169">
        <v>42790</v>
      </c>
      <c r="K705" s="584">
        <f t="shared" si="10"/>
        <v>2017</v>
      </c>
      <c r="L705" s="308" t="s">
        <v>9</v>
      </c>
      <c r="M705" s="308"/>
    </row>
    <row r="706" spans="1:13" hidden="1" x14ac:dyDescent="0.25">
      <c r="A706" s="167" t="s">
        <v>63</v>
      </c>
      <c r="B706" s="167" t="s">
        <v>899</v>
      </c>
      <c r="C706" s="584">
        <v>5000018880</v>
      </c>
      <c r="D706" s="173">
        <v>1688.08</v>
      </c>
      <c r="E706" s="174">
        <v>31080135</v>
      </c>
      <c r="F706" s="174">
        <v>1003142507</v>
      </c>
      <c r="G706" s="169">
        <v>42786</v>
      </c>
      <c r="H706" s="169" t="s">
        <v>130</v>
      </c>
      <c r="I706" s="169" t="s">
        <v>900</v>
      </c>
      <c r="J706" s="169">
        <v>42797</v>
      </c>
      <c r="K706" s="584">
        <f t="shared" si="10"/>
        <v>2017</v>
      </c>
      <c r="L706" s="308" t="s">
        <v>9</v>
      </c>
      <c r="M706" s="308"/>
    </row>
    <row r="707" spans="1:13" hidden="1" x14ac:dyDescent="0.25">
      <c r="A707" s="167" t="s">
        <v>63</v>
      </c>
      <c r="B707" s="167" t="s">
        <v>901</v>
      </c>
      <c r="C707" s="584">
        <v>5000018880</v>
      </c>
      <c r="D707" s="173">
        <v>1934.2</v>
      </c>
      <c r="E707" s="174">
        <v>31080135</v>
      </c>
      <c r="F707" s="174">
        <v>1003147098</v>
      </c>
      <c r="G707" s="169" t="s">
        <v>902</v>
      </c>
      <c r="H707" s="169" t="s">
        <v>130</v>
      </c>
      <c r="I707" s="169">
        <v>42802</v>
      </c>
      <c r="J707" s="169">
        <v>42804</v>
      </c>
      <c r="K707" s="584">
        <f t="shared" ref="K707:K770" si="11">YEAR(J707)</f>
        <v>2017</v>
      </c>
      <c r="L707" s="308" t="s">
        <v>9</v>
      </c>
      <c r="M707" s="308"/>
    </row>
    <row r="708" spans="1:13" hidden="1" x14ac:dyDescent="0.25">
      <c r="A708" s="167" t="s">
        <v>63</v>
      </c>
      <c r="B708" s="167" t="s">
        <v>903</v>
      </c>
      <c r="C708" s="584">
        <v>5000018880</v>
      </c>
      <c r="D708" s="173">
        <v>994.56</v>
      </c>
      <c r="E708" s="174">
        <v>31080135</v>
      </c>
      <c r="F708" s="174">
        <v>1003147104</v>
      </c>
      <c r="G708" s="169" t="s">
        <v>904</v>
      </c>
      <c r="H708" s="169" t="s">
        <v>130</v>
      </c>
      <c r="I708" s="169">
        <v>42802</v>
      </c>
      <c r="J708" s="169">
        <v>42804</v>
      </c>
      <c r="K708" s="584">
        <f t="shared" si="11"/>
        <v>2017</v>
      </c>
      <c r="L708" s="308" t="s">
        <v>9</v>
      </c>
      <c r="M708" s="308"/>
    </row>
    <row r="709" spans="1:13" hidden="1" x14ac:dyDescent="0.25">
      <c r="A709" s="167" t="s">
        <v>63</v>
      </c>
      <c r="B709" s="167" t="s">
        <v>905</v>
      </c>
      <c r="C709" s="584">
        <v>5000018880</v>
      </c>
      <c r="D709" s="173">
        <v>38703.660000000003</v>
      </c>
      <c r="E709" s="174">
        <v>31080135</v>
      </c>
      <c r="F709" s="174">
        <v>1003147105</v>
      </c>
      <c r="G709" s="169" t="s">
        <v>904</v>
      </c>
      <c r="H709" s="169" t="s">
        <v>130</v>
      </c>
      <c r="I709" s="169">
        <v>42802</v>
      </c>
      <c r="J709" s="169">
        <v>42804</v>
      </c>
      <c r="K709" s="584">
        <f t="shared" si="11"/>
        <v>2017</v>
      </c>
      <c r="L709" s="308" t="s">
        <v>9</v>
      </c>
      <c r="M709" s="308"/>
    </row>
    <row r="710" spans="1:13" hidden="1" x14ac:dyDescent="0.25">
      <c r="A710" s="167" t="s">
        <v>63</v>
      </c>
      <c r="B710" s="167" t="s">
        <v>906</v>
      </c>
      <c r="C710" s="584">
        <v>5000018880</v>
      </c>
      <c r="D710" s="173">
        <v>1344.22</v>
      </c>
      <c r="E710" s="174">
        <v>31080135</v>
      </c>
      <c r="F710" s="174">
        <v>1003147105</v>
      </c>
      <c r="G710" s="169" t="s">
        <v>907</v>
      </c>
      <c r="H710" s="169" t="s">
        <v>130</v>
      </c>
      <c r="I710" s="169">
        <v>42802</v>
      </c>
      <c r="J710" s="169">
        <v>42804</v>
      </c>
      <c r="K710" s="584">
        <f t="shared" si="11"/>
        <v>2017</v>
      </c>
      <c r="L710" s="308" t="s">
        <v>9</v>
      </c>
      <c r="M710" s="308"/>
    </row>
    <row r="711" spans="1:13" hidden="1" x14ac:dyDescent="0.25">
      <c r="A711" s="167" t="s">
        <v>63</v>
      </c>
      <c r="B711" s="167" t="s">
        <v>908</v>
      </c>
      <c r="C711" s="584">
        <v>5000018880</v>
      </c>
      <c r="D711" s="173">
        <v>12.5</v>
      </c>
      <c r="E711" s="174">
        <v>31080135</v>
      </c>
      <c r="F711" s="174">
        <v>1003149834</v>
      </c>
      <c r="G711" s="169">
        <v>42797</v>
      </c>
      <c r="H711" s="169" t="s">
        <v>130</v>
      </c>
      <c r="I711" s="169">
        <v>42803</v>
      </c>
      <c r="J711" s="169">
        <v>42808</v>
      </c>
      <c r="K711" s="584">
        <f t="shared" si="11"/>
        <v>2017</v>
      </c>
      <c r="L711" s="308" t="s">
        <v>9</v>
      </c>
      <c r="M711" s="308"/>
    </row>
    <row r="712" spans="1:13" hidden="1" x14ac:dyDescent="0.25">
      <c r="A712" s="167" t="s">
        <v>63</v>
      </c>
      <c r="B712" s="167" t="s">
        <v>909</v>
      </c>
      <c r="C712" s="584">
        <v>5000018880</v>
      </c>
      <c r="D712" s="173">
        <v>2402.56</v>
      </c>
      <c r="E712" s="174">
        <v>31080135</v>
      </c>
      <c r="F712" s="174">
        <v>1003160794</v>
      </c>
      <c r="G712" s="169">
        <v>42807</v>
      </c>
      <c r="H712" s="169" t="s">
        <v>130</v>
      </c>
      <c r="I712" s="169">
        <v>42817</v>
      </c>
      <c r="J712" s="169">
        <v>42825</v>
      </c>
      <c r="K712" s="584">
        <f t="shared" si="11"/>
        <v>2017</v>
      </c>
      <c r="L712" s="122" t="s">
        <v>9</v>
      </c>
      <c r="M712" s="122"/>
    </row>
    <row r="713" spans="1:13" hidden="1" x14ac:dyDescent="0.25">
      <c r="A713" s="167" t="s">
        <v>63</v>
      </c>
      <c r="B713" s="167" t="s">
        <v>910</v>
      </c>
      <c r="C713" s="584">
        <v>5000018880</v>
      </c>
      <c r="D713" s="173">
        <v>1853.95</v>
      </c>
      <c r="E713" s="174">
        <v>31080135</v>
      </c>
      <c r="F713" s="174">
        <v>1003160795</v>
      </c>
      <c r="G713" s="169">
        <v>42824</v>
      </c>
      <c r="H713" s="169" t="s">
        <v>130</v>
      </c>
      <c r="I713" s="169">
        <v>42817</v>
      </c>
      <c r="J713" s="169">
        <v>42825</v>
      </c>
      <c r="K713" s="584">
        <f t="shared" si="11"/>
        <v>2017</v>
      </c>
      <c r="L713" s="122" t="s">
        <v>9</v>
      </c>
      <c r="M713" s="122"/>
    </row>
    <row r="714" spans="1:13" hidden="1" x14ac:dyDescent="0.25">
      <c r="A714" s="167" t="s">
        <v>63</v>
      </c>
      <c r="B714" s="167" t="s">
        <v>911</v>
      </c>
      <c r="C714" s="584">
        <v>5000018880</v>
      </c>
      <c r="D714" s="173">
        <v>2298.6999999999998</v>
      </c>
      <c r="E714" s="174">
        <v>31080135</v>
      </c>
      <c r="F714" s="174">
        <v>1003160844</v>
      </c>
      <c r="G714" s="169">
        <v>42821</v>
      </c>
      <c r="H714" s="169" t="s">
        <v>130</v>
      </c>
      <c r="I714" s="169">
        <v>42817</v>
      </c>
      <c r="J714" s="169">
        <v>42825</v>
      </c>
      <c r="K714" s="584">
        <f t="shared" si="11"/>
        <v>2017</v>
      </c>
      <c r="L714" s="122" t="s">
        <v>9</v>
      </c>
      <c r="M714" s="122"/>
    </row>
    <row r="715" spans="1:13" hidden="1" x14ac:dyDescent="0.25">
      <c r="A715" s="167" t="s">
        <v>63</v>
      </c>
      <c r="B715" s="167" t="s">
        <v>912</v>
      </c>
      <c r="C715" s="584">
        <v>5000018880</v>
      </c>
      <c r="D715" s="173">
        <v>140.69</v>
      </c>
      <c r="E715" s="174">
        <v>31080135</v>
      </c>
      <c r="F715" s="174">
        <v>1003165097</v>
      </c>
      <c r="G715" s="169">
        <v>42825</v>
      </c>
      <c r="H715" s="169" t="s">
        <v>130</v>
      </c>
      <c r="I715" s="169">
        <v>42831</v>
      </c>
      <c r="J715" s="169">
        <v>42832</v>
      </c>
      <c r="K715" s="584">
        <f t="shared" si="11"/>
        <v>2017</v>
      </c>
      <c r="L715" s="122" t="s">
        <v>9</v>
      </c>
      <c r="M715" s="122"/>
    </row>
    <row r="716" spans="1:13" hidden="1" x14ac:dyDescent="0.25">
      <c r="A716" s="167" t="s">
        <v>63</v>
      </c>
      <c r="B716" s="167" t="s">
        <v>913</v>
      </c>
      <c r="C716" s="584">
        <v>5000018880</v>
      </c>
      <c r="D716" s="173">
        <v>17695.79</v>
      </c>
      <c r="E716" s="174">
        <v>31080135</v>
      </c>
      <c r="F716" s="174">
        <v>1003165094</v>
      </c>
      <c r="G716" s="169">
        <v>42825</v>
      </c>
      <c r="H716" s="169" t="s">
        <v>130</v>
      </c>
      <c r="I716" s="169">
        <v>42831</v>
      </c>
      <c r="J716" s="169">
        <v>42832</v>
      </c>
      <c r="K716" s="584">
        <f t="shared" si="11"/>
        <v>2017</v>
      </c>
      <c r="L716" s="122" t="s">
        <v>9</v>
      </c>
      <c r="M716" s="122"/>
    </row>
    <row r="717" spans="1:13" hidden="1" x14ac:dyDescent="0.25">
      <c r="A717" s="167" t="s">
        <v>63</v>
      </c>
      <c r="B717" s="167" t="s">
        <v>914</v>
      </c>
      <c r="C717" s="584">
        <v>5000018880</v>
      </c>
      <c r="D717" s="173">
        <v>4335.9399999999996</v>
      </c>
      <c r="E717" s="174">
        <v>31080135</v>
      </c>
      <c r="F717" s="174">
        <v>1003165092</v>
      </c>
      <c r="G717" s="169">
        <v>42825</v>
      </c>
      <c r="H717" s="169" t="s">
        <v>130</v>
      </c>
      <c r="I717" s="169">
        <v>42831</v>
      </c>
      <c r="J717" s="169">
        <v>42832</v>
      </c>
      <c r="K717" s="584">
        <f t="shared" si="11"/>
        <v>2017</v>
      </c>
      <c r="L717" s="122" t="s">
        <v>9</v>
      </c>
      <c r="M717" s="122"/>
    </row>
    <row r="718" spans="1:13" hidden="1" x14ac:dyDescent="0.25">
      <c r="A718" s="167" t="s">
        <v>63</v>
      </c>
      <c r="B718" s="167" t="s">
        <v>915</v>
      </c>
      <c r="C718" s="584">
        <v>5000018880</v>
      </c>
      <c r="D718" s="173">
        <v>9.82</v>
      </c>
      <c r="E718" s="174">
        <v>31080135</v>
      </c>
      <c r="F718" s="174">
        <v>1003178696</v>
      </c>
      <c r="G718" s="169">
        <v>42843</v>
      </c>
      <c r="H718" s="169" t="s">
        <v>130</v>
      </c>
      <c r="I718" s="169">
        <v>42843</v>
      </c>
      <c r="J718" s="169">
        <v>42853</v>
      </c>
      <c r="K718" s="584">
        <f t="shared" si="11"/>
        <v>2017</v>
      </c>
      <c r="L718" s="122" t="s">
        <v>9</v>
      </c>
      <c r="M718" s="122"/>
    </row>
    <row r="719" spans="1:13" hidden="1" x14ac:dyDescent="0.25">
      <c r="A719" s="167" t="s">
        <v>63</v>
      </c>
      <c r="B719" s="167" t="s">
        <v>916</v>
      </c>
      <c r="C719" s="584">
        <v>5000018880</v>
      </c>
      <c r="D719" s="173">
        <v>2045.2</v>
      </c>
      <c r="E719" s="174">
        <v>31080135</v>
      </c>
      <c r="F719" s="174">
        <v>1003178695</v>
      </c>
      <c r="G719" s="169">
        <v>42842</v>
      </c>
      <c r="H719" s="169" t="s">
        <v>130</v>
      </c>
      <c r="I719" s="169">
        <v>42843</v>
      </c>
      <c r="J719" s="169">
        <v>42853</v>
      </c>
      <c r="K719" s="584">
        <f t="shared" si="11"/>
        <v>2017</v>
      </c>
      <c r="L719" s="122" t="s">
        <v>9</v>
      </c>
      <c r="M719" s="122"/>
    </row>
    <row r="720" spans="1:13" hidden="1" x14ac:dyDescent="0.25">
      <c r="A720" s="167" t="s">
        <v>63</v>
      </c>
      <c r="B720" s="167" t="s">
        <v>917</v>
      </c>
      <c r="C720" s="584">
        <v>5000018880</v>
      </c>
      <c r="D720" s="173">
        <v>826.36</v>
      </c>
      <c r="E720" s="174">
        <v>31080135</v>
      </c>
      <c r="F720" s="174">
        <v>1003178691</v>
      </c>
      <c r="G720" s="169">
        <v>42837</v>
      </c>
      <c r="H720" s="169" t="s">
        <v>130</v>
      </c>
      <c r="I720" s="169">
        <v>42843</v>
      </c>
      <c r="J720" s="169">
        <v>42853</v>
      </c>
      <c r="K720" s="584">
        <f t="shared" si="11"/>
        <v>2017</v>
      </c>
      <c r="L720" s="122" t="s">
        <v>9</v>
      </c>
      <c r="M720" s="122"/>
    </row>
    <row r="721" spans="1:14" hidden="1" x14ac:dyDescent="0.25">
      <c r="A721" s="167" t="s">
        <v>63</v>
      </c>
      <c r="B721" s="167" t="s">
        <v>918</v>
      </c>
      <c r="C721" s="584">
        <v>5000018880</v>
      </c>
      <c r="D721" s="173">
        <v>14993.4</v>
      </c>
      <c r="E721" s="174">
        <v>31080135</v>
      </c>
      <c r="F721" s="174">
        <v>1003178583</v>
      </c>
      <c r="G721" s="169">
        <v>42837</v>
      </c>
      <c r="H721" s="169" t="s">
        <v>130</v>
      </c>
      <c r="I721" s="169">
        <v>42843</v>
      </c>
      <c r="J721" s="169">
        <v>42853</v>
      </c>
      <c r="K721" s="584">
        <f t="shared" si="11"/>
        <v>2017</v>
      </c>
      <c r="L721" s="122" t="s">
        <v>9</v>
      </c>
      <c r="M721" s="122"/>
    </row>
    <row r="722" spans="1:14" hidden="1" x14ac:dyDescent="0.25">
      <c r="A722" s="167" t="s">
        <v>63</v>
      </c>
      <c r="B722" s="167" t="s">
        <v>919</v>
      </c>
      <c r="C722" s="584">
        <v>5000018880</v>
      </c>
      <c r="D722" s="173">
        <v>1470.69</v>
      </c>
      <c r="E722" s="174">
        <v>31080135</v>
      </c>
      <c r="F722" s="174">
        <v>1003178577</v>
      </c>
      <c r="G722" s="169">
        <v>42836</v>
      </c>
      <c r="H722" s="169" t="s">
        <v>130</v>
      </c>
      <c r="I722" s="169">
        <v>42843</v>
      </c>
      <c r="J722" s="169">
        <v>42853</v>
      </c>
      <c r="K722" s="584">
        <f t="shared" si="11"/>
        <v>2017</v>
      </c>
      <c r="L722" s="122" t="s">
        <v>9</v>
      </c>
      <c r="M722" s="122"/>
      <c r="N722" s="76"/>
    </row>
    <row r="723" spans="1:14" hidden="1" x14ac:dyDescent="0.25">
      <c r="A723" s="167" t="s">
        <v>63</v>
      </c>
      <c r="B723" s="167" t="s">
        <v>920</v>
      </c>
      <c r="C723" s="584">
        <v>5000018880</v>
      </c>
      <c r="D723" s="173">
        <v>12.5</v>
      </c>
      <c r="E723" s="174">
        <v>31080135</v>
      </c>
      <c r="F723" s="174">
        <v>1003178579</v>
      </c>
      <c r="G723" s="169">
        <v>42835</v>
      </c>
      <c r="H723" s="169" t="s">
        <v>130</v>
      </c>
      <c r="I723" s="169">
        <v>42843</v>
      </c>
      <c r="J723" s="169">
        <v>42853</v>
      </c>
      <c r="K723" s="584">
        <f t="shared" si="11"/>
        <v>2017</v>
      </c>
      <c r="L723" s="122" t="s">
        <v>9</v>
      </c>
      <c r="M723" s="122"/>
      <c r="N723" s="76"/>
    </row>
    <row r="724" spans="1:14" hidden="1" x14ac:dyDescent="0.25">
      <c r="A724" s="167" t="s">
        <v>63</v>
      </c>
      <c r="B724" s="167" t="s">
        <v>921</v>
      </c>
      <c r="C724" s="584">
        <v>5000018880</v>
      </c>
      <c r="D724" s="173">
        <v>1656.59</v>
      </c>
      <c r="E724" s="174">
        <v>31080135</v>
      </c>
      <c r="F724" s="174">
        <v>1003189802</v>
      </c>
      <c r="G724" s="169">
        <v>42855</v>
      </c>
      <c r="H724" s="169" t="s">
        <v>130</v>
      </c>
      <c r="I724" s="169">
        <v>42870</v>
      </c>
      <c r="J724" s="169">
        <v>42871</v>
      </c>
      <c r="K724" s="584">
        <f t="shared" si="11"/>
        <v>2017</v>
      </c>
      <c r="L724" s="122" t="s">
        <v>9</v>
      </c>
      <c r="M724" s="122"/>
      <c r="N724" s="76"/>
    </row>
    <row r="725" spans="1:14" hidden="1" x14ac:dyDescent="0.25">
      <c r="A725" s="167" t="s">
        <v>63</v>
      </c>
      <c r="B725" s="167" t="s">
        <v>922</v>
      </c>
      <c r="C725" s="584">
        <v>5000018880</v>
      </c>
      <c r="D725" s="173">
        <v>11170.67</v>
      </c>
      <c r="E725" s="174">
        <v>31080135</v>
      </c>
      <c r="F725" s="174">
        <v>1003189800</v>
      </c>
      <c r="G725" s="169">
        <v>42855</v>
      </c>
      <c r="H725" s="169" t="s">
        <v>130</v>
      </c>
      <c r="I725" s="169">
        <v>42870</v>
      </c>
      <c r="J725" s="169">
        <v>42871</v>
      </c>
      <c r="K725" s="584">
        <f t="shared" si="11"/>
        <v>2017</v>
      </c>
      <c r="L725" s="122" t="s">
        <v>9</v>
      </c>
      <c r="M725" s="122"/>
      <c r="N725" s="76"/>
    </row>
    <row r="726" spans="1:14" hidden="1" x14ac:dyDescent="0.25">
      <c r="A726" s="167" t="s">
        <v>63</v>
      </c>
      <c r="B726" s="167" t="s">
        <v>923</v>
      </c>
      <c r="C726" s="584">
        <v>5000018880</v>
      </c>
      <c r="D726" s="173">
        <v>311.14</v>
      </c>
      <c r="E726" s="174">
        <v>31080135</v>
      </c>
      <c r="F726" s="174">
        <v>1003189795</v>
      </c>
      <c r="G726" s="169">
        <v>42855</v>
      </c>
      <c r="H726" s="169" t="s">
        <v>130</v>
      </c>
      <c r="I726" s="169">
        <v>42870</v>
      </c>
      <c r="J726" s="169">
        <v>42871</v>
      </c>
      <c r="K726" s="584">
        <f t="shared" si="11"/>
        <v>2017</v>
      </c>
      <c r="L726" s="122" t="s">
        <v>9</v>
      </c>
      <c r="M726" s="122"/>
      <c r="N726" s="76"/>
    </row>
    <row r="727" spans="1:14" hidden="1" x14ac:dyDescent="0.25">
      <c r="A727" s="167" t="s">
        <v>63</v>
      </c>
      <c r="B727" s="167" t="s">
        <v>924</v>
      </c>
      <c r="C727" s="584">
        <v>5000018880</v>
      </c>
      <c r="D727" s="173">
        <v>813.21</v>
      </c>
      <c r="E727" s="174">
        <v>31080135</v>
      </c>
      <c r="F727" s="174">
        <v>1003189793</v>
      </c>
      <c r="G727" s="169">
        <v>42863</v>
      </c>
      <c r="H727" s="169" t="s">
        <v>130</v>
      </c>
      <c r="I727" s="169">
        <v>42870</v>
      </c>
      <c r="J727" s="169">
        <v>42871</v>
      </c>
      <c r="K727" s="584">
        <f t="shared" si="11"/>
        <v>2017</v>
      </c>
      <c r="L727" s="122" t="s">
        <v>9</v>
      </c>
      <c r="M727" s="122"/>
      <c r="N727" s="76"/>
    </row>
    <row r="728" spans="1:14" hidden="1" x14ac:dyDescent="0.25">
      <c r="A728" s="167" t="s">
        <v>63</v>
      </c>
      <c r="B728" s="167" t="s">
        <v>925</v>
      </c>
      <c r="C728" s="584">
        <v>5000018880</v>
      </c>
      <c r="D728" s="173">
        <v>901.29</v>
      </c>
      <c r="E728" s="174">
        <v>31080135</v>
      </c>
      <c r="F728" s="174">
        <v>1003192254</v>
      </c>
      <c r="G728" s="169">
        <v>42849</v>
      </c>
      <c r="H728" s="169" t="s">
        <v>130</v>
      </c>
      <c r="I728" s="169">
        <v>42873</v>
      </c>
      <c r="J728" s="169">
        <v>42874</v>
      </c>
      <c r="K728" s="584">
        <f t="shared" si="11"/>
        <v>2017</v>
      </c>
      <c r="L728" s="122" t="s">
        <v>9</v>
      </c>
      <c r="M728" s="122"/>
      <c r="N728" s="76"/>
    </row>
    <row r="729" spans="1:14" hidden="1" x14ac:dyDescent="0.25">
      <c r="A729" s="167" t="s">
        <v>63</v>
      </c>
      <c r="B729" s="167" t="s">
        <v>926</v>
      </c>
      <c r="C729" s="584">
        <v>5000018880</v>
      </c>
      <c r="D729" s="173">
        <v>212.86</v>
      </c>
      <c r="E729" s="174">
        <v>31080135</v>
      </c>
      <c r="F729" s="174">
        <v>1003192251</v>
      </c>
      <c r="G729" s="169">
        <v>42870</v>
      </c>
      <c r="H729" s="169" t="s">
        <v>130</v>
      </c>
      <c r="I729" s="169">
        <v>42873</v>
      </c>
      <c r="J729" s="169">
        <v>42874</v>
      </c>
      <c r="K729" s="584">
        <f t="shared" si="11"/>
        <v>2017</v>
      </c>
      <c r="L729" s="122" t="s">
        <v>9</v>
      </c>
      <c r="M729" s="122"/>
      <c r="N729" s="76"/>
    </row>
    <row r="730" spans="1:14" hidden="1" x14ac:dyDescent="0.25">
      <c r="A730" s="167" t="s">
        <v>63</v>
      </c>
      <c r="B730" s="167" t="s">
        <v>927</v>
      </c>
      <c r="C730" s="584">
        <v>5000018880</v>
      </c>
      <c r="D730" s="173">
        <v>12.5</v>
      </c>
      <c r="E730" s="174">
        <v>31080135</v>
      </c>
      <c r="F730" s="174">
        <v>1003192249</v>
      </c>
      <c r="G730" s="169">
        <v>42793</v>
      </c>
      <c r="H730" s="169" t="s">
        <v>130</v>
      </c>
      <c r="I730" s="169">
        <v>42874</v>
      </c>
      <c r="J730" s="169">
        <v>42874</v>
      </c>
      <c r="K730" s="584">
        <f t="shared" si="11"/>
        <v>2017</v>
      </c>
      <c r="L730" s="122" t="s">
        <v>9</v>
      </c>
      <c r="M730" s="122"/>
      <c r="N730" s="76"/>
    </row>
    <row r="731" spans="1:14" hidden="1" x14ac:dyDescent="0.25">
      <c r="A731" s="167" t="s">
        <v>63</v>
      </c>
      <c r="B731" s="167" t="s">
        <v>928</v>
      </c>
      <c r="C731" s="584">
        <v>5000018880</v>
      </c>
      <c r="D731" s="173">
        <v>609.97</v>
      </c>
      <c r="E731" s="174">
        <v>31080135</v>
      </c>
      <c r="F731" s="174">
        <v>1003198905</v>
      </c>
      <c r="G731" s="169">
        <v>42870</v>
      </c>
      <c r="H731" s="169" t="s">
        <v>130</v>
      </c>
      <c r="I731" s="169">
        <v>42874</v>
      </c>
      <c r="J731" s="169">
        <v>42885</v>
      </c>
      <c r="K731" s="584">
        <f t="shared" si="11"/>
        <v>2017</v>
      </c>
      <c r="L731" s="122" t="s">
        <v>9</v>
      </c>
      <c r="M731" s="122"/>
      <c r="N731" s="76"/>
    </row>
    <row r="732" spans="1:14" hidden="1" x14ac:dyDescent="0.25">
      <c r="A732" s="167" t="s">
        <v>63</v>
      </c>
      <c r="B732" s="167" t="s">
        <v>929</v>
      </c>
      <c r="C732" s="584">
        <v>5000018880</v>
      </c>
      <c r="D732" s="173">
        <v>1822.47</v>
      </c>
      <c r="E732" s="174">
        <v>31080135</v>
      </c>
      <c r="F732" s="174">
        <v>1003201100</v>
      </c>
      <c r="G732" s="169">
        <v>42884</v>
      </c>
      <c r="H732" s="169" t="s">
        <v>130</v>
      </c>
      <c r="I732" s="169">
        <v>42887</v>
      </c>
      <c r="J732" s="169">
        <v>42888</v>
      </c>
      <c r="K732" s="584">
        <f t="shared" si="11"/>
        <v>2017</v>
      </c>
      <c r="L732" s="122" t="s">
        <v>9</v>
      </c>
      <c r="M732" s="122"/>
      <c r="N732" s="76"/>
    </row>
    <row r="733" spans="1:14" hidden="1" x14ac:dyDescent="0.25">
      <c r="A733" s="326" t="s">
        <v>63</v>
      </c>
      <c r="B733" s="326" t="s">
        <v>930</v>
      </c>
      <c r="C733" s="584">
        <v>5000018880</v>
      </c>
      <c r="D733" s="173">
        <v>3480.74</v>
      </c>
      <c r="E733" s="328">
        <v>31080135</v>
      </c>
      <c r="F733" s="328">
        <v>1003201105</v>
      </c>
      <c r="G733" s="331">
        <v>42884</v>
      </c>
      <c r="H733" s="331" t="s">
        <v>130</v>
      </c>
      <c r="I733" s="331">
        <v>42887</v>
      </c>
      <c r="J733" s="331">
        <v>42888</v>
      </c>
      <c r="K733" s="584">
        <f t="shared" si="11"/>
        <v>2017</v>
      </c>
      <c r="L733" s="122" t="s">
        <v>9</v>
      </c>
      <c r="M733" s="122"/>
      <c r="N733" s="76"/>
    </row>
    <row r="734" spans="1:14" hidden="1" x14ac:dyDescent="0.25">
      <c r="A734" s="326" t="s">
        <v>63</v>
      </c>
      <c r="B734" s="326" t="s">
        <v>2011</v>
      </c>
      <c r="C734" s="584">
        <v>5000018880</v>
      </c>
      <c r="D734" s="173">
        <v>2864.54</v>
      </c>
      <c r="E734" s="328">
        <v>31080135</v>
      </c>
      <c r="F734" s="328">
        <v>1003206503</v>
      </c>
      <c r="G734" s="331">
        <v>42886</v>
      </c>
      <c r="H734" s="331" t="s">
        <v>130</v>
      </c>
      <c r="I734" s="331">
        <v>42892</v>
      </c>
      <c r="J734" s="331">
        <v>42898</v>
      </c>
      <c r="K734" s="584">
        <f t="shared" si="11"/>
        <v>2017</v>
      </c>
      <c r="L734" s="308" t="s">
        <v>9</v>
      </c>
      <c r="M734" s="308"/>
      <c r="N734" s="76"/>
    </row>
    <row r="735" spans="1:14" hidden="1" x14ac:dyDescent="0.25">
      <c r="A735" s="326" t="s">
        <v>63</v>
      </c>
      <c r="B735" s="326" t="s">
        <v>2012</v>
      </c>
      <c r="C735" s="584">
        <v>5000018880</v>
      </c>
      <c r="D735" s="173">
        <v>18820.57</v>
      </c>
      <c r="E735" s="328">
        <v>31080135</v>
      </c>
      <c r="F735" s="328">
        <v>1003206505</v>
      </c>
      <c r="G735" s="331">
        <v>42886</v>
      </c>
      <c r="H735" s="331" t="s">
        <v>130</v>
      </c>
      <c r="I735" s="331">
        <v>42892</v>
      </c>
      <c r="J735" s="331">
        <v>42898</v>
      </c>
      <c r="K735" s="584">
        <f t="shared" si="11"/>
        <v>2017</v>
      </c>
      <c r="L735" s="308" t="s">
        <v>9</v>
      </c>
      <c r="M735" s="308"/>
      <c r="N735" s="76"/>
    </row>
    <row r="736" spans="1:14" hidden="1" x14ac:dyDescent="0.25">
      <c r="A736" s="326" t="s">
        <v>63</v>
      </c>
      <c r="B736" s="326" t="s">
        <v>2013</v>
      </c>
      <c r="C736" s="584">
        <v>5000018880</v>
      </c>
      <c r="D736" s="173">
        <v>288.83999999999997</v>
      </c>
      <c r="E736" s="328">
        <v>31080135</v>
      </c>
      <c r="F736" s="328">
        <v>1003206758</v>
      </c>
      <c r="G736" s="331">
        <v>42886</v>
      </c>
      <c r="H736" s="331" t="s">
        <v>130</v>
      </c>
      <c r="I736" s="331">
        <v>42892</v>
      </c>
      <c r="J736" s="331">
        <v>42898</v>
      </c>
      <c r="K736" s="584">
        <f t="shared" si="11"/>
        <v>2017</v>
      </c>
      <c r="L736" s="308" t="s">
        <v>9</v>
      </c>
      <c r="M736" s="308"/>
      <c r="N736" s="76"/>
    </row>
    <row r="737" spans="1:14" hidden="1" x14ac:dyDescent="0.25">
      <c r="A737" s="326" t="s">
        <v>63</v>
      </c>
      <c r="B737" s="326" t="s">
        <v>2014</v>
      </c>
      <c r="C737" s="584">
        <v>5000018880</v>
      </c>
      <c r="D737" s="173">
        <v>1925.69</v>
      </c>
      <c r="E737" s="328">
        <v>31080135</v>
      </c>
      <c r="F737" s="328">
        <v>1003207438</v>
      </c>
      <c r="G737" s="331">
        <v>42886</v>
      </c>
      <c r="H737" s="331" t="s">
        <v>130</v>
      </c>
      <c r="I737" s="331">
        <v>42892</v>
      </c>
      <c r="J737" s="331">
        <v>42898</v>
      </c>
      <c r="K737" s="584">
        <f t="shared" si="11"/>
        <v>2017</v>
      </c>
      <c r="L737" s="308" t="s">
        <v>9</v>
      </c>
      <c r="M737" s="308"/>
      <c r="N737" s="76"/>
    </row>
    <row r="738" spans="1:14" hidden="1" x14ac:dyDescent="0.25">
      <c r="A738" s="326" t="s">
        <v>63</v>
      </c>
      <c r="B738" s="326" t="s">
        <v>2032</v>
      </c>
      <c r="C738" s="584">
        <v>5000018880</v>
      </c>
      <c r="D738" s="173">
        <v>1008.09</v>
      </c>
      <c r="E738" s="328">
        <v>31080135</v>
      </c>
      <c r="F738" s="328">
        <v>1003213920</v>
      </c>
      <c r="G738" s="331">
        <v>42905</v>
      </c>
      <c r="H738" s="331" t="s">
        <v>130</v>
      </c>
      <c r="I738" s="331">
        <v>42908</v>
      </c>
      <c r="J738" s="331">
        <v>42909</v>
      </c>
      <c r="K738" s="584">
        <f t="shared" si="11"/>
        <v>2017</v>
      </c>
      <c r="L738" s="308" t="s">
        <v>9</v>
      </c>
      <c r="M738" s="308"/>
      <c r="N738" s="76"/>
    </row>
    <row r="739" spans="1:14" hidden="1" x14ac:dyDescent="0.25">
      <c r="A739" s="326" t="s">
        <v>63</v>
      </c>
      <c r="B739" s="326" t="s">
        <v>2038</v>
      </c>
      <c r="C739" s="584">
        <v>5000018880</v>
      </c>
      <c r="D739" s="173">
        <v>914</v>
      </c>
      <c r="E739" s="328">
        <v>31080135</v>
      </c>
      <c r="F739" s="328">
        <v>1003214008</v>
      </c>
      <c r="G739" s="331">
        <v>42905</v>
      </c>
      <c r="H739" s="331" t="s">
        <v>130</v>
      </c>
      <c r="I739" s="331">
        <v>42908</v>
      </c>
      <c r="J739" s="331">
        <v>42909</v>
      </c>
      <c r="K739" s="584">
        <f t="shared" si="11"/>
        <v>2017</v>
      </c>
      <c r="L739" s="308" t="s">
        <v>9</v>
      </c>
      <c r="M739" s="308"/>
      <c r="N739" s="76"/>
    </row>
    <row r="740" spans="1:14" hidden="1" x14ac:dyDescent="0.25">
      <c r="A740" s="326" t="s">
        <v>63</v>
      </c>
      <c r="B740" s="326" t="s">
        <v>2054</v>
      </c>
      <c r="C740" s="584">
        <v>5000018880</v>
      </c>
      <c r="D740" s="173">
        <v>2749.96</v>
      </c>
      <c r="E740" s="328">
        <v>31080135</v>
      </c>
      <c r="F740" s="328">
        <v>1003217241</v>
      </c>
      <c r="G740" s="331">
        <v>42912</v>
      </c>
      <c r="H740" s="331" t="s">
        <v>130</v>
      </c>
      <c r="I740" s="331">
        <v>42916</v>
      </c>
      <c r="J740" s="331">
        <v>42916</v>
      </c>
      <c r="K740" s="584">
        <f t="shared" si="11"/>
        <v>2017</v>
      </c>
      <c r="L740" s="308" t="s">
        <v>9</v>
      </c>
      <c r="M740" s="308"/>
      <c r="N740" s="76"/>
    </row>
    <row r="741" spans="1:14" hidden="1" x14ac:dyDescent="0.25">
      <c r="A741" s="326" t="s">
        <v>63</v>
      </c>
      <c r="B741" s="326" t="s">
        <v>2061</v>
      </c>
      <c r="C741" s="584">
        <v>5000018880</v>
      </c>
      <c r="D741" s="173">
        <v>397.98</v>
      </c>
      <c r="E741" s="328">
        <v>31080135</v>
      </c>
      <c r="F741" s="328">
        <v>1003219286</v>
      </c>
      <c r="G741" s="331">
        <v>42916</v>
      </c>
      <c r="H741" s="331" t="s">
        <v>130</v>
      </c>
      <c r="I741" s="331">
        <v>42920</v>
      </c>
      <c r="J741" s="331">
        <v>42920</v>
      </c>
      <c r="K741" s="584">
        <f t="shared" si="11"/>
        <v>2017</v>
      </c>
      <c r="L741" s="308" t="s">
        <v>9</v>
      </c>
      <c r="M741" s="308"/>
      <c r="N741" s="76"/>
    </row>
    <row r="742" spans="1:14" hidden="1" x14ac:dyDescent="0.25">
      <c r="A742" s="326" t="s">
        <v>63</v>
      </c>
      <c r="B742" s="326" t="s">
        <v>2062</v>
      </c>
      <c r="C742" s="584">
        <v>5000018880</v>
      </c>
      <c r="D742" s="173">
        <v>326.82</v>
      </c>
      <c r="E742" s="328">
        <v>31080135</v>
      </c>
      <c r="F742" s="328">
        <v>1003219285</v>
      </c>
      <c r="G742" s="331">
        <v>42916</v>
      </c>
      <c r="H742" s="331" t="s">
        <v>130</v>
      </c>
      <c r="I742" s="331">
        <v>42920</v>
      </c>
      <c r="J742" s="331">
        <v>42920</v>
      </c>
      <c r="K742" s="584">
        <f t="shared" si="11"/>
        <v>2017</v>
      </c>
      <c r="L742" s="308" t="s">
        <v>9</v>
      </c>
      <c r="M742" s="308"/>
      <c r="N742" s="76"/>
    </row>
    <row r="743" spans="1:14" hidden="1" x14ac:dyDescent="0.25">
      <c r="A743" s="326" t="s">
        <v>63</v>
      </c>
      <c r="B743" s="326" t="s">
        <v>2063</v>
      </c>
      <c r="C743" s="584">
        <v>5000018880</v>
      </c>
      <c r="D743" s="173">
        <v>5310.16</v>
      </c>
      <c r="E743" s="328">
        <v>31080135</v>
      </c>
      <c r="F743" s="328">
        <v>1003219275</v>
      </c>
      <c r="G743" s="331">
        <v>42916</v>
      </c>
      <c r="H743" s="331" t="s">
        <v>130</v>
      </c>
      <c r="I743" s="331">
        <v>42920</v>
      </c>
      <c r="J743" s="331">
        <v>42920</v>
      </c>
      <c r="K743" s="584">
        <f t="shared" si="11"/>
        <v>2017</v>
      </c>
      <c r="L743" s="308" t="s">
        <v>9</v>
      </c>
      <c r="M743" s="308"/>
      <c r="N743" s="76"/>
    </row>
    <row r="744" spans="1:14" hidden="1" x14ac:dyDescent="0.25">
      <c r="A744" s="326" t="s">
        <v>63</v>
      </c>
      <c r="B744" s="326" t="s">
        <v>2064</v>
      </c>
      <c r="C744" s="584">
        <v>5000018880</v>
      </c>
      <c r="D744" s="173">
        <v>59050.74</v>
      </c>
      <c r="E744" s="328">
        <v>31080135</v>
      </c>
      <c r="F744" s="328">
        <v>1003230922</v>
      </c>
      <c r="G744" s="331">
        <v>42916</v>
      </c>
      <c r="H744" s="331" t="s">
        <v>130</v>
      </c>
      <c r="I744" s="331">
        <v>42920</v>
      </c>
      <c r="J744" s="331">
        <v>42937</v>
      </c>
      <c r="K744" s="584">
        <f t="shared" si="11"/>
        <v>2017</v>
      </c>
      <c r="L744" s="308" t="s">
        <v>9</v>
      </c>
      <c r="M744" s="308"/>
      <c r="N744" s="76"/>
    </row>
    <row r="745" spans="1:14" hidden="1" x14ac:dyDescent="0.25">
      <c r="A745" s="326" t="s">
        <v>63</v>
      </c>
      <c r="B745" s="326" t="s">
        <v>2073</v>
      </c>
      <c r="C745" s="584">
        <v>5000018880</v>
      </c>
      <c r="D745" s="173">
        <v>2647.44</v>
      </c>
      <c r="E745" s="328">
        <v>31080135</v>
      </c>
      <c r="F745" s="328">
        <v>1003227682</v>
      </c>
      <c r="G745" s="331">
        <v>42926</v>
      </c>
      <c r="H745" s="331" t="s">
        <v>130</v>
      </c>
      <c r="I745" s="331">
        <v>42927</v>
      </c>
      <c r="J745" s="331">
        <v>42937</v>
      </c>
      <c r="K745" s="584">
        <f t="shared" si="11"/>
        <v>2017</v>
      </c>
      <c r="L745" s="308" t="s">
        <v>9</v>
      </c>
      <c r="M745" s="308"/>
      <c r="N745" s="76"/>
    </row>
    <row r="746" spans="1:14" hidden="1" x14ac:dyDescent="0.25">
      <c r="A746" s="326" t="s">
        <v>63</v>
      </c>
      <c r="B746" s="326" t="s">
        <v>2086</v>
      </c>
      <c r="C746" s="584">
        <v>5000018880</v>
      </c>
      <c r="D746" s="173">
        <v>3609.85</v>
      </c>
      <c r="E746" s="328">
        <v>31080135</v>
      </c>
      <c r="F746" s="328">
        <v>1003230944</v>
      </c>
      <c r="G746" s="331">
        <v>42933</v>
      </c>
      <c r="H746" s="331" t="s">
        <v>130</v>
      </c>
      <c r="I746" s="331">
        <v>42934</v>
      </c>
      <c r="J746" s="331">
        <v>42937</v>
      </c>
      <c r="K746" s="584">
        <f t="shared" si="11"/>
        <v>2017</v>
      </c>
      <c r="L746" s="308" t="s">
        <v>9</v>
      </c>
      <c r="M746" s="308"/>
      <c r="N746" s="76"/>
    </row>
    <row r="747" spans="1:14" hidden="1" x14ac:dyDescent="0.25">
      <c r="A747" s="326" t="s">
        <v>63</v>
      </c>
      <c r="B747" s="326" t="s">
        <v>2087</v>
      </c>
      <c r="C747" s="584">
        <v>5000018880</v>
      </c>
      <c r="D747" s="173">
        <v>2008.26</v>
      </c>
      <c r="E747" s="328">
        <v>31080135</v>
      </c>
      <c r="F747" s="328">
        <v>1003232835</v>
      </c>
      <c r="G747" s="331">
        <v>42940</v>
      </c>
      <c r="H747" s="331" t="s">
        <v>130</v>
      </c>
      <c r="I747" s="331">
        <v>42941</v>
      </c>
      <c r="J747" s="331">
        <v>42941</v>
      </c>
      <c r="K747" s="584">
        <f t="shared" si="11"/>
        <v>2017</v>
      </c>
      <c r="L747" s="308" t="s">
        <v>9</v>
      </c>
      <c r="M747" s="308"/>
      <c r="N747" s="76"/>
    </row>
    <row r="748" spans="1:14" hidden="1" x14ac:dyDescent="0.25">
      <c r="A748" s="326" t="s">
        <v>63</v>
      </c>
      <c r="B748" s="326" t="s">
        <v>2096</v>
      </c>
      <c r="C748" s="584">
        <v>5000018880</v>
      </c>
      <c r="D748" s="173">
        <v>12.5</v>
      </c>
      <c r="E748" s="328">
        <v>31080135</v>
      </c>
      <c r="F748" s="328">
        <v>1003250097</v>
      </c>
      <c r="G748" s="331">
        <v>42944</v>
      </c>
      <c r="H748" s="331" t="s">
        <v>130</v>
      </c>
      <c r="I748" s="331">
        <v>42969</v>
      </c>
      <c r="J748" s="331">
        <v>42972</v>
      </c>
      <c r="K748" s="584">
        <f t="shared" si="11"/>
        <v>2017</v>
      </c>
      <c r="L748" s="308" t="s">
        <v>9</v>
      </c>
      <c r="M748" s="308"/>
      <c r="N748" s="76"/>
    </row>
    <row r="749" spans="1:14" hidden="1" x14ac:dyDescent="0.25">
      <c r="A749" s="326" t="s">
        <v>63</v>
      </c>
      <c r="B749" s="326" t="s">
        <v>2097</v>
      </c>
      <c r="C749" s="584">
        <v>5000018880</v>
      </c>
      <c r="D749" s="173">
        <v>1443.43</v>
      </c>
      <c r="E749" s="328">
        <v>31080135</v>
      </c>
      <c r="F749" s="328">
        <v>1003250098</v>
      </c>
      <c r="G749" s="331">
        <v>42947</v>
      </c>
      <c r="H749" s="331" t="s">
        <v>130</v>
      </c>
      <c r="I749" s="331">
        <v>42969</v>
      </c>
      <c r="J749" s="331">
        <v>42972</v>
      </c>
      <c r="K749" s="584">
        <f t="shared" si="11"/>
        <v>2017</v>
      </c>
      <c r="L749" s="308" t="s">
        <v>9</v>
      </c>
      <c r="M749" s="308"/>
      <c r="N749" s="76"/>
    </row>
    <row r="750" spans="1:14" hidden="1" x14ac:dyDescent="0.25">
      <c r="A750" s="326" t="s">
        <v>63</v>
      </c>
      <c r="B750" s="326" t="s">
        <v>2098</v>
      </c>
      <c r="C750" s="584">
        <v>5000018880</v>
      </c>
      <c r="D750" s="173">
        <v>30403.06</v>
      </c>
      <c r="E750" s="328">
        <v>31080135</v>
      </c>
      <c r="F750" s="328">
        <v>1003250099</v>
      </c>
      <c r="G750" s="331">
        <v>42947</v>
      </c>
      <c r="H750" s="331" t="s">
        <v>130</v>
      </c>
      <c r="I750" s="331">
        <v>42969</v>
      </c>
      <c r="J750" s="331">
        <v>42972</v>
      </c>
      <c r="K750" s="584">
        <f t="shared" si="11"/>
        <v>2017</v>
      </c>
      <c r="L750" s="308" t="s">
        <v>9</v>
      </c>
      <c r="M750" s="308"/>
      <c r="N750" s="76"/>
    </row>
    <row r="751" spans="1:14" hidden="1" x14ac:dyDescent="0.25">
      <c r="A751" s="326" t="s">
        <v>63</v>
      </c>
      <c r="B751" s="326" t="s">
        <v>2099</v>
      </c>
      <c r="C751" s="584">
        <v>5000018880</v>
      </c>
      <c r="D751" s="173">
        <v>50.58</v>
      </c>
      <c r="E751" s="328">
        <v>31080135</v>
      </c>
      <c r="F751" s="328">
        <v>1003250100</v>
      </c>
      <c r="G751" s="331">
        <v>42947</v>
      </c>
      <c r="H751" s="331" t="s">
        <v>130</v>
      </c>
      <c r="I751" s="331">
        <v>42969</v>
      </c>
      <c r="J751" s="331">
        <v>42972</v>
      </c>
      <c r="K751" s="584">
        <f t="shared" si="11"/>
        <v>2017</v>
      </c>
      <c r="L751" s="308" t="s">
        <v>9</v>
      </c>
      <c r="M751" s="308"/>
      <c r="N751" s="76"/>
    </row>
    <row r="752" spans="1:14" hidden="1" x14ac:dyDescent="0.25">
      <c r="A752" s="326" t="s">
        <v>63</v>
      </c>
      <c r="B752" s="326" t="s">
        <v>2100</v>
      </c>
      <c r="C752" s="584">
        <v>5000018880</v>
      </c>
      <c r="D752" s="173">
        <v>2362.36</v>
      </c>
      <c r="E752" s="328">
        <v>31080135</v>
      </c>
      <c r="F752" s="328">
        <v>1003250101</v>
      </c>
      <c r="G752" s="331">
        <v>42961</v>
      </c>
      <c r="H752" s="331" t="s">
        <v>130</v>
      </c>
      <c r="I752" s="331">
        <v>42969</v>
      </c>
      <c r="J752" s="331">
        <v>42972</v>
      </c>
      <c r="K752" s="584">
        <f t="shared" si="11"/>
        <v>2017</v>
      </c>
      <c r="L752" s="308" t="s">
        <v>9</v>
      </c>
      <c r="M752" s="308"/>
      <c r="N752" s="76"/>
    </row>
    <row r="753" spans="1:14" hidden="1" x14ac:dyDescent="0.25">
      <c r="A753" s="326" t="s">
        <v>63</v>
      </c>
      <c r="B753" s="326" t="s">
        <v>2101</v>
      </c>
      <c r="C753" s="584">
        <v>5000018880</v>
      </c>
      <c r="D753" s="173">
        <v>28.9</v>
      </c>
      <c r="E753" s="328">
        <v>31080135</v>
      </c>
      <c r="F753" s="328">
        <v>1003250103</v>
      </c>
      <c r="G753" s="331">
        <v>42950</v>
      </c>
      <c r="H753" s="331" t="s">
        <v>130</v>
      </c>
      <c r="I753" s="331">
        <v>42969</v>
      </c>
      <c r="J753" s="331">
        <v>42972</v>
      </c>
      <c r="K753" s="584">
        <f t="shared" si="11"/>
        <v>2017</v>
      </c>
      <c r="L753" s="308" t="s">
        <v>9</v>
      </c>
      <c r="M753" s="308"/>
      <c r="N753" s="76"/>
    </row>
    <row r="754" spans="1:14" hidden="1" x14ac:dyDescent="0.25">
      <c r="A754" s="326" t="s">
        <v>63</v>
      </c>
      <c r="B754" s="326" t="s">
        <v>2102</v>
      </c>
      <c r="C754" s="584">
        <v>5000018880</v>
      </c>
      <c r="D754" s="173">
        <v>817.02</v>
      </c>
      <c r="E754" s="328">
        <v>31080135</v>
      </c>
      <c r="F754" s="328">
        <v>1003250105</v>
      </c>
      <c r="G754" s="331">
        <v>42954</v>
      </c>
      <c r="H754" s="331" t="s">
        <v>130</v>
      </c>
      <c r="I754" s="331">
        <v>42969</v>
      </c>
      <c r="J754" s="331">
        <v>42972</v>
      </c>
      <c r="K754" s="584">
        <f t="shared" si="11"/>
        <v>2017</v>
      </c>
      <c r="L754" s="308" t="s">
        <v>9</v>
      </c>
      <c r="M754" s="308"/>
      <c r="N754" s="76"/>
    </row>
    <row r="755" spans="1:14" hidden="1" x14ac:dyDescent="0.25">
      <c r="A755" s="326" t="s">
        <v>63</v>
      </c>
      <c r="B755" s="326" t="s">
        <v>2126</v>
      </c>
      <c r="C755" s="584">
        <v>5000018880</v>
      </c>
      <c r="D755" s="173">
        <v>2256.29</v>
      </c>
      <c r="E755" s="328">
        <v>31080135</v>
      </c>
      <c r="F755" s="328">
        <v>1003253597</v>
      </c>
      <c r="G755" s="331">
        <v>42975</v>
      </c>
      <c r="H755" s="331" t="s">
        <v>130</v>
      </c>
      <c r="I755" s="331">
        <v>42978</v>
      </c>
      <c r="J755" s="331">
        <v>42979</v>
      </c>
      <c r="K755" s="584">
        <f t="shared" si="11"/>
        <v>2017</v>
      </c>
      <c r="L755" s="308" t="s">
        <v>9</v>
      </c>
      <c r="M755" s="308"/>
      <c r="N755" s="76"/>
    </row>
    <row r="756" spans="1:14" hidden="1" x14ac:dyDescent="0.25">
      <c r="A756" s="326" t="s">
        <v>63</v>
      </c>
      <c r="B756" s="326" t="s">
        <v>2127</v>
      </c>
      <c r="C756" s="584">
        <v>5000018880</v>
      </c>
      <c r="D756" s="173">
        <v>647.33000000000004</v>
      </c>
      <c r="E756" s="328">
        <v>31080135</v>
      </c>
      <c r="F756" s="328">
        <v>1003253600</v>
      </c>
      <c r="G756" s="331">
        <v>42968</v>
      </c>
      <c r="H756" s="331" t="s">
        <v>130</v>
      </c>
      <c r="I756" s="331">
        <v>42978</v>
      </c>
      <c r="J756" s="331">
        <v>42979</v>
      </c>
      <c r="K756" s="584">
        <f t="shared" si="11"/>
        <v>2017</v>
      </c>
      <c r="L756" s="308" t="s">
        <v>9</v>
      </c>
      <c r="M756" s="308"/>
      <c r="N756" s="76"/>
    </row>
    <row r="757" spans="1:14" hidden="1" x14ac:dyDescent="0.25">
      <c r="A757" s="326" t="s">
        <v>63</v>
      </c>
      <c r="B757" s="326" t="s">
        <v>2135</v>
      </c>
      <c r="C757" s="584">
        <v>5000018880</v>
      </c>
      <c r="D757" s="173">
        <v>21335.95</v>
      </c>
      <c r="E757" s="328">
        <v>31080135</v>
      </c>
      <c r="F757" s="328">
        <v>1003262932</v>
      </c>
      <c r="G757" s="331">
        <v>42978</v>
      </c>
      <c r="H757" s="331" t="s">
        <v>130</v>
      </c>
      <c r="I757" s="331">
        <v>42992</v>
      </c>
      <c r="J757" s="331">
        <v>42993</v>
      </c>
      <c r="K757" s="584">
        <f t="shared" si="11"/>
        <v>2017</v>
      </c>
      <c r="L757" s="308" t="s">
        <v>9</v>
      </c>
      <c r="M757" s="308"/>
      <c r="N757" s="76"/>
    </row>
    <row r="758" spans="1:14" hidden="1" x14ac:dyDescent="0.25">
      <c r="A758" s="326" t="s">
        <v>63</v>
      </c>
      <c r="B758" s="326" t="s">
        <v>2136</v>
      </c>
      <c r="C758" s="584">
        <v>5000018880</v>
      </c>
      <c r="D758" s="173">
        <v>4694.07</v>
      </c>
      <c r="E758" s="328">
        <v>31080135</v>
      </c>
      <c r="F758" s="328">
        <v>1003262937</v>
      </c>
      <c r="G758" s="331">
        <v>42978</v>
      </c>
      <c r="H758" s="331" t="s">
        <v>130</v>
      </c>
      <c r="I758" s="331">
        <v>42993</v>
      </c>
      <c r="J758" s="331">
        <v>42993</v>
      </c>
      <c r="K758" s="584">
        <f t="shared" si="11"/>
        <v>2017</v>
      </c>
      <c r="L758" s="308" t="s">
        <v>9</v>
      </c>
      <c r="M758" s="308"/>
      <c r="N758" s="76"/>
    </row>
    <row r="759" spans="1:14" hidden="1" x14ac:dyDescent="0.25">
      <c r="A759" s="326" t="s">
        <v>63</v>
      </c>
      <c r="B759" s="326" t="s">
        <v>2137</v>
      </c>
      <c r="C759" s="584">
        <v>5000018880</v>
      </c>
      <c r="D759" s="173">
        <v>757.82</v>
      </c>
      <c r="E759" s="328">
        <v>31080135</v>
      </c>
      <c r="F759" s="328">
        <v>1003262939</v>
      </c>
      <c r="G759" s="331">
        <v>42978</v>
      </c>
      <c r="H759" s="331" t="s">
        <v>130</v>
      </c>
      <c r="I759" s="331">
        <v>42993</v>
      </c>
      <c r="J759" s="331">
        <v>42993</v>
      </c>
      <c r="K759" s="584">
        <f t="shared" si="11"/>
        <v>2017</v>
      </c>
      <c r="L759" s="308" t="s">
        <v>9</v>
      </c>
      <c r="M759" s="308"/>
      <c r="N759" s="76"/>
    </row>
    <row r="760" spans="1:14" hidden="1" x14ac:dyDescent="0.25">
      <c r="A760" s="326" t="s">
        <v>63</v>
      </c>
      <c r="B760" s="326" t="s">
        <v>2135</v>
      </c>
      <c r="C760" s="584">
        <v>5000018880</v>
      </c>
      <c r="D760" s="173">
        <v>21335.95</v>
      </c>
      <c r="E760" s="328">
        <v>31080135</v>
      </c>
      <c r="F760" s="328">
        <v>1003262932</v>
      </c>
      <c r="G760" s="331">
        <v>42978</v>
      </c>
      <c r="H760" s="331" t="s">
        <v>130</v>
      </c>
      <c r="I760" s="331">
        <v>42993</v>
      </c>
      <c r="J760" s="331">
        <v>42993</v>
      </c>
      <c r="K760" s="584">
        <f t="shared" si="11"/>
        <v>2017</v>
      </c>
      <c r="L760" s="308" t="s">
        <v>9</v>
      </c>
      <c r="M760" s="308"/>
      <c r="N760" s="76"/>
    </row>
    <row r="761" spans="1:14" hidden="1" x14ac:dyDescent="0.25">
      <c r="A761" s="326" t="s">
        <v>63</v>
      </c>
      <c r="B761" s="326" t="s">
        <v>2154</v>
      </c>
      <c r="C761" s="584">
        <v>5000018880</v>
      </c>
      <c r="D761" s="173">
        <v>1691.99</v>
      </c>
      <c r="E761" s="328">
        <v>31080135</v>
      </c>
      <c r="F761" s="328">
        <v>1003265025</v>
      </c>
      <c r="G761" s="331" t="s">
        <v>2155</v>
      </c>
      <c r="H761" s="331" t="s">
        <v>130</v>
      </c>
      <c r="I761" s="331">
        <v>42992</v>
      </c>
      <c r="J761" s="331">
        <v>42997</v>
      </c>
      <c r="K761" s="584">
        <f t="shared" si="11"/>
        <v>2017</v>
      </c>
      <c r="L761" s="308" t="s">
        <v>9</v>
      </c>
      <c r="M761" s="308"/>
      <c r="N761" s="76"/>
    </row>
    <row r="762" spans="1:14" hidden="1" x14ac:dyDescent="0.25">
      <c r="A762" s="326" t="s">
        <v>63</v>
      </c>
      <c r="B762" s="326" t="s">
        <v>2162</v>
      </c>
      <c r="C762" s="584">
        <v>5000018880</v>
      </c>
      <c r="D762" s="173">
        <v>1098.6300000000001</v>
      </c>
      <c r="E762" s="328">
        <v>31080135</v>
      </c>
      <c r="F762" s="328">
        <v>1003268815</v>
      </c>
      <c r="G762" s="331">
        <v>43003</v>
      </c>
      <c r="H762" s="331" t="s">
        <v>130</v>
      </c>
      <c r="I762" s="331">
        <v>43004</v>
      </c>
      <c r="J762" s="331">
        <v>43004</v>
      </c>
      <c r="K762" s="584">
        <f t="shared" si="11"/>
        <v>2017</v>
      </c>
      <c r="L762" s="308" t="s">
        <v>9</v>
      </c>
      <c r="M762" s="308"/>
      <c r="N762" s="76"/>
    </row>
    <row r="763" spans="1:14" hidden="1" x14ac:dyDescent="0.25">
      <c r="A763" s="326" t="s">
        <v>63</v>
      </c>
      <c r="B763" s="326" t="s">
        <v>2163</v>
      </c>
      <c r="C763" s="584">
        <v>5000018880</v>
      </c>
      <c r="D763" s="173">
        <v>854.12</v>
      </c>
      <c r="E763" s="328">
        <v>31080135</v>
      </c>
      <c r="F763" s="328">
        <v>1003268828</v>
      </c>
      <c r="G763" s="331">
        <v>43004</v>
      </c>
      <c r="H763" s="331" t="s">
        <v>130</v>
      </c>
      <c r="I763" s="331">
        <v>43004</v>
      </c>
      <c r="J763" s="331">
        <v>43004</v>
      </c>
      <c r="K763" s="584">
        <f t="shared" si="11"/>
        <v>2017</v>
      </c>
      <c r="L763" s="308" t="s">
        <v>9</v>
      </c>
      <c r="M763" s="308"/>
      <c r="N763" s="76"/>
    </row>
    <row r="764" spans="1:14" hidden="1" x14ac:dyDescent="0.25">
      <c r="A764" s="326" t="s">
        <v>63</v>
      </c>
      <c r="B764" s="326" t="s">
        <v>2164</v>
      </c>
      <c r="C764" s="584">
        <v>5000018880</v>
      </c>
      <c r="D764" s="173">
        <v>12.5</v>
      </c>
      <c r="E764" s="328">
        <v>31080135</v>
      </c>
      <c r="F764" s="328">
        <v>1003268814</v>
      </c>
      <c r="G764" s="331">
        <v>43003</v>
      </c>
      <c r="H764" s="331" t="s">
        <v>130</v>
      </c>
      <c r="I764" s="331">
        <v>43004</v>
      </c>
      <c r="J764" s="331">
        <v>43004</v>
      </c>
      <c r="K764" s="584">
        <f t="shared" si="11"/>
        <v>2017</v>
      </c>
      <c r="L764" s="308" t="s">
        <v>9</v>
      </c>
      <c r="M764" s="308"/>
      <c r="N764" s="76"/>
    </row>
    <row r="765" spans="1:14" hidden="1" x14ac:dyDescent="0.25">
      <c r="A765" s="326" t="s">
        <v>63</v>
      </c>
      <c r="B765" s="326" t="s">
        <v>2165</v>
      </c>
      <c r="C765" s="584">
        <v>5000018880</v>
      </c>
      <c r="D765" s="173">
        <v>1512.51</v>
      </c>
      <c r="E765" s="328">
        <v>31080135</v>
      </c>
      <c r="F765" s="328">
        <v>1003268808</v>
      </c>
      <c r="G765" s="331">
        <v>42996</v>
      </c>
      <c r="H765" s="331" t="s">
        <v>130</v>
      </c>
      <c r="I765" s="331">
        <v>43003</v>
      </c>
      <c r="J765" s="331">
        <v>43004</v>
      </c>
      <c r="K765" s="584">
        <f t="shared" si="11"/>
        <v>2017</v>
      </c>
      <c r="L765" s="308" t="s">
        <v>9</v>
      </c>
      <c r="M765" s="308"/>
      <c r="N765" s="76"/>
    </row>
    <row r="766" spans="1:14" hidden="1" x14ac:dyDescent="0.25">
      <c r="A766" s="326" t="s">
        <v>63</v>
      </c>
      <c r="B766" s="326" t="s">
        <v>2154</v>
      </c>
      <c r="C766" s="584">
        <v>5000018880</v>
      </c>
      <c r="D766" s="173">
        <v>1691.99</v>
      </c>
      <c r="E766" s="328">
        <v>31080135</v>
      </c>
      <c r="F766" s="328">
        <v>1003268812</v>
      </c>
      <c r="G766" s="331">
        <v>42989</v>
      </c>
      <c r="H766" s="331" t="s">
        <v>130</v>
      </c>
      <c r="I766" s="331">
        <v>43003</v>
      </c>
      <c r="J766" s="331">
        <v>43004</v>
      </c>
      <c r="K766" s="584">
        <f t="shared" si="11"/>
        <v>2017</v>
      </c>
      <c r="L766" s="308" t="s">
        <v>9</v>
      </c>
      <c r="M766" s="308"/>
      <c r="N766" s="76"/>
    </row>
    <row r="767" spans="1:14" hidden="1" x14ac:dyDescent="0.25">
      <c r="A767" s="326" t="s">
        <v>63</v>
      </c>
      <c r="B767" s="326" t="s">
        <v>2172</v>
      </c>
      <c r="C767" s="584">
        <v>5000018880</v>
      </c>
      <c r="D767" s="173">
        <v>13945.23</v>
      </c>
      <c r="E767" s="328">
        <v>31080135</v>
      </c>
      <c r="F767" s="328">
        <v>1003272994</v>
      </c>
      <c r="G767" s="331">
        <v>43008</v>
      </c>
      <c r="H767" s="331" t="s">
        <v>130</v>
      </c>
      <c r="I767" s="331">
        <v>43011</v>
      </c>
      <c r="J767" s="331">
        <v>43011</v>
      </c>
      <c r="K767" s="584">
        <f t="shared" si="11"/>
        <v>2017</v>
      </c>
      <c r="L767" s="308" t="s">
        <v>9</v>
      </c>
      <c r="M767" s="308"/>
      <c r="N767" s="76"/>
    </row>
    <row r="768" spans="1:14" hidden="1" x14ac:dyDescent="0.25">
      <c r="A768" s="326" t="s">
        <v>63</v>
      </c>
      <c r="B768" s="326" t="s">
        <v>2173</v>
      </c>
      <c r="C768" s="584">
        <v>5000018880</v>
      </c>
      <c r="D768" s="173">
        <v>1152.3499999999999</v>
      </c>
      <c r="E768" s="328">
        <v>31080135</v>
      </c>
      <c r="F768" s="328">
        <v>1003274923</v>
      </c>
      <c r="G768" s="331">
        <v>43008</v>
      </c>
      <c r="H768" s="331" t="s">
        <v>130</v>
      </c>
      <c r="I768" s="331" t="s">
        <v>2174</v>
      </c>
      <c r="J768" s="331">
        <v>43013</v>
      </c>
      <c r="K768" s="584">
        <f t="shared" si="11"/>
        <v>2017</v>
      </c>
      <c r="L768" s="308" t="s">
        <v>9</v>
      </c>
      <c r="M768" s="308"/>
      <c r="N768" s="76"/>
    </row>
    <row r="769" spans="1:14" hidden="1" x14ac:dyDescent="0.25">
      <c r="A769" s="326" t="s">
        <v>63</v>
      </c>
      <c r="B769" s="326" t="s">
        <v>2187</v>
      </c>
      <c r="C769" s="584">
        <v>5000018880</v>
      </c>
      <c r="D769" s="173">
        <v>1919.46</v>
      </c>
      <c r="E769" s="328">
        <v>31080135</v>
      </c>
      <c r="F769" s="328">
        <v>1003279698</v>
      </c>
      <c r="G769" s="331">
        <v>43017</v>
      </c>
      <c r="H769" s="331" t="s">
        <v>130</v>
      </c>
      <c r="I769" s="331">
        <v>43020</v>
      </c>
      <c r="J769" s="331">
        <v>43020</v>
      </c>
      <c r="K769" s="584">
        <f t="shared" si="11"/>
        <v>2017</v>
      </c>
      <c r="L769" s="308" t="s">
        <v>9</v>
      </c>
      <c r="M769" s="308"/>
      <c r="N769" s="76"/>
    </row>
    <row r="770" spans="1:14" hidden="1" x14ac:dyDescent="0.25">
      <c r="A770" s="326" t="s">
        <v>63</v>
      </c>
      <c r="B770" s="326" t="s">
        <v>2188</v>
      </c>
      <c r="C770" s="584">
        <v>5000018880</v>
      </c>
      <c r="D770" s="173">
        <v>12.5</v>
      </c>
      <c r="E770" s="328">
        <v>31080135</v>
      </c>
      <c r="F770" s="328">
        <v>1003279690</v>
      </c>
      <c r="G770" s="331">
        <v>43018</v>
      </c>
      <c r="H770" s="331" t="s">
        <v>130</v>
      </c>
      <c r="I770" s="331">
        <v>43020</v>
      </c>
      <c r="J770" s="331">
        <v>43020</v>
      </c>
      <c r="K770" s="584">
        <f t="shared" si="11"/>
        <v>2017</v>
      </c>
      <c r="L770" s="308" t="s">
        <v>9</v>
      </c>
      <c r="M770" s="308"/>
      <c r="N770" s="76"/>
    </row>
    <row r="771" spans="1:14" hidden="1" x14ac:dyDescent="0.25">
      <c r="A771" s="326" t="s">
        <v>63</v>
      </c>
      <c r="B771" s="326" t="s">
        <v>2199</v>
      </c>
      <c r="C771" s="584">
        <v>5000018880</v>
      </c>
      <c r="D771" s="173">
        <v>12.5</v>
      </c>
      <c r="E771" s="328">
        <v>31080135</v>
      </c>
      <c r="F771" s="328">
        <v>1003295829</v>
      </c>
      <c r="G771" s="331">
        <v>43034</v>
      </c>
      <c r="H771" s="331" t="s">
        <v>130</v>
      </c>
      <c r="I771" s="331">
        <v>43034</v>
      </c>
      <c r="J771" s="331">
        <v>43046</v>
      </c>
      <c r="K771" s="584">
        <f t="shared" ref="K771:K834" si="12">YEAR(J771)</f>
        <v>2017</v>
      </c>
      <c r="L771" s="308" t="s">
        <v>9</v>
      </c>
      <c r="M771" s="308"/>
      <c r="N771" s="76"/>
    </row>
    <row r="772" spans="1:14" hidden="1" x14ac:dyDescent="0.25">
      <c r="A772" s="326" t="s">
        <v>63</v>
      </c>
      <c r="B772" s="326" t="s">
        <v>2206</v>
      </c>
      <c r="C772" s="584">
        <v>5000018880</v>
      </c>
      <c r="D772" s="173">
        <v>210.58</v>
      </c>
      <c r="E772" s="328">
        <v>31080135</v>
      </c>
      <c r="F772" s="328">
        <v>1003301717</v>
      </c>
      <c r="G772" s="331">
        <v>43039</v>
      </c>
      <c r="H772" s="331" t="s">
        <v>130</v>
      </c>
      <c r="I772" s="331">
        <v>43049</v>
      </c>
      <c r="J772" s="331">
        <v>43053</v>
      </c>
      <c r="K772" s="584">
        <f t="shared" si="12"/>
        <v>2017</v>
      </c>
      <c r="L772" s="308" t="s">
        <v>9</v>
      </c>
      <c r="M772" s="308"/>
      <c r="N772" s="76"/>
    </row>
    <row r="773" spans="1:14" hidden="1" x14ac:dyDescent="0.25">
      <c r="A773" s="326" t="s">
        <v>63</v>
      </c>
      <c r="B773" s="326" t="s">
        <v>2207</v>
      </c>
      <c r="C773" s="584">
        <v>5000018880</v>
      </c>
      <c r="D773" s="173">
        <v>283.41000000000003</v>
      </c>
      <c r="E773" s="328">
        <v>31080135</v>
      </c>
      <c r="F773" s="328">
        <v>1003301697</v>
      </c>
      <c r="G773" s="331">
        <v>43045</v>
      </c>
      <c r="H773" s="331" t="s">
        <v>130</v>
      </c>
      <c r="I773" s="331">
        <v>43049</v>
      </c>
      <c r="J773" s="331">
        <v>43053</v>
      </c>
      <c r="K773" s="584">
        <f t="shared" si="12"/>
        <v>2017</v>
      </c>
      <c r="L773" s="308" t="s">
        <v>9</v>
      </c>
      <c r="M773" s="308"/>
      <c r="N773" s="76"/>
    </row>
    <row r="774" spans="1:14" hidden="1" x14ac:dyDescent="0.25">
      <c r="A774" s="326" t="s">
        <v>63</v>
      </c>
      <c r="B774" s="326" t="s">
        <v>2208</v>
      </c>
      <c r="C774" s="584">
        <v>5000018880</v>
      </c>
      <c r="D774" s="173">
        <v>770.42</v>
      </c>
      <c r="E774" s="328">
        <v>31080135</v>
      </c>
      <c r="F774" s="328">
        <v>1003301708</v>
      </c>
      <c r="G774" s="331">
        <v>43039</v>
      </c>
      <c r="H774" s="331" t="s">
        <v>130</v>
      </c>
      <c r="I774" s="331">
        <v>43049</v>
      </c>
      <c r="J774" s="331">
        <v>43053</v>
      </c>
      <c r="K774" s="584">
        <f t="shared" si="12"/>
        <v>2017</v>
      </c>
      <c r="L774" s="308" t="s">
        <v>9</v>
      </c>
      <c r="M774" s="308"/>
      <c r="N774" s="76"/>
    </row>
    <row r="775" spans="1:14" hidden="1" x14ac:dyDescent="0.25">
      <c r="A775" s="326" t="s">
        <v>63</v>
      </c>
      <c r="B775" s="326" t="s">
        <v>2209</v>
      </c>
      <c r="C775" s="584">
        <v>5000018880</v>
      </c>
      <c r="D775" s="173">
        <v>21301.79</v>
      </c>
      <c r="E775" s="328">
        <v>31080135</v>
      </c>
      <c r="F775" s="328">
        <v>1003301699</v>
      </c>
      <c r="G775" s="331">
        <v>43039</v>
      </c>
      <c r="H775" s="331" t="s">
        <v>130</v>
      </c>
      <c r="I775" s="331">
        <v>43049</v>
      </c>
      <c r="J775" s="331">
        <v>43053</v>
      </c>
      <c r="K775" s="584">
        <f t="shared" si="12"/>
        <v>2017</v>
      </c>
      <c r="L775" s="308" t="s">
        <v>9</v>
      </c>
      <c r="M775" s="308"/>
      <c r="N775" s="76"/>
    </row>
    <row r="776" spans="1:14" hidden="1" x14ac:dyDescent="0.25">
      <c r="A776" s="326" t="s">
        <v>63</v>
      </c>
      <c r="B776" s="326" t="s">
        <v>2210</v>
      </c>
      <c r="C776" s="584">
        <v>5000018880</v>
      </c>
      <c r="D776" s="173">
        <v>3139.48</v>
      </c>
      <c r="E776" s="328">
        <v>31080135</v>
      </c>
      <c r="F776" s="328">
        <v>1003301703</v>
      </c>
      <c r="G776" s="331">
        <v>43038</v>
      </c>
      <c r="H776" s="331" t="s">
        <v>130</v>
      </c>
      <c r="I776" s="331">
        <v>43049</v>
      </c>
      <c r="J776" s="331">
        <v>43053</v>
      </c>
      <c r="K776" s="584">
        <f t="shared" si="12"/>
        <v>2017</v>
      </c>
      <c r="L776" s="308" t="s">
        <v>9</v>
      </c>
      <c r="M776" s="308"/>
      <c r="N776" s="76"/>
    </row>
    <row r="777" spans="1:14" hidden="1" x14ac:dyDescent="0.25">
      <c r="A777" s="326" t="s">
        <v>63</v>
      </c>
      <c r="B777" s="326" t="s">
        <v>2226</v>
      </c>
      <c r="C777" s="584">
        <v>5000018880</v>
      </c>
      <c r="D777" s="173">
        <v>1180.25</v>
      </c>
      <c r="E777" s="328">
        <v>31080135</v>
      </c>
      <c r="F777" s="328">
        <v>1003312641</v>
      </c>
      <c r="G777" s="331">
        <v>43052</v>
      </c>
      <c r="H777" s="331" t="s">
        <v>130</v>
      </c>
      <c r="I777" s="331">
        <v>43066</v>
      </c>
      <c r="J777" s="331">
        <v>43067</v>
      </c>
      <c r="K777" s="584">
        <f t="shared" si="12"/>
        <v>2017</v>
      </c>
      <c r="L777" s="308" t="s">
        <v>9</v>
      </c>
      <c r="M777" s="308"/>
      <c r="N777" s="76"/>
    </row>
    <row r="778" spans="1:14" hidden="1" x14ac:dyDescent="0.25">
      <c r="A778" s="326" t="s">
        <v>63</v>
      </c>
      <c r="B778" s="326" t="s">
        <v>2227</v>
      </c>
      <c r="C778" s="584">
        <v>5000018880</v>
      </c>
      <c r="D778" s="173">
        <v>908.03</v>
      </c>
      <c r="E778" s="328">
        <v>31080135</v>
      </c>
      <c r="F778" s="328">
        <v>1003312638</v>
      </c>
      <c r="G778" s="331">
        <v>43052</v>
      </c>
      <c r="H778" s="331" t="s">
        <v>130</v>
      </c>
      <c r="I778" s="331">
        <v>43066</v>
      </c>
      <c r="J778" s="331">
        <v>43067</v>
      </c>
      <c r="K778" s="584">
        <f t="shared" si="12"/>
        <v>2017</v>
      </c>
      <c r="L778" s="308" t="s">
        <v>9</v>
      </c>
      <c r="M778" s="308"/>
      <c r="N778" s="76"/>
    </row>
    <row r="779" spans="1:14" hidden="1" x14ac:dyDescent="0.25">
      <c r="A779" s="326" t="s">
        <v>63</v>
      </c>
      <c r="B779" s="326" t="s">
        <v>2228</v>
      </c>
      <c r="C779" s="584">
        <v>5000018880</v>
      </c>
      <c r="D779" s="173">
        <v>1954.03</v>
      </c>
      <c r="E779" s="328">
        <v>31080135</v>
      </c>
      <c r="F779" s="328">
        <v>1003312636</v>
      </c>
      <c r="G779" s="331">
        <v>43024</v>
      </c>
      <c r="H779" s="331" t="s">
        <v>130</v>
      </c>
      <c r="I779" s="331">
        <v>43066</v>
      </c>
      <c r="J779" s="331">
        <v>43067</v>
      </c>
      <c r="K779" s="584">
        <f t="shared" si="12"/>
        <v>2017</v>
      </c>
      <c r="L779" s="308" t="s">
        <v>9</v>
      </c>
      <c r="M779" s="308"/>
      <c r="N779" s="76"/>
    </row>
    <row r="780" spans="1:14" hidden="1" x14ac:dyDescent="0.25">
      <c r="A780" s="326" t="s">
        <v>63</v>
      </c>
      <c r="B780" s="326" t="s">
        <v>2243</v>
      </c>
      <c r="C780" s="584">
        <v>5000018880</v>
      </c>
      <c r="D780" s="173">
        <v>12.5</v>
      </c>
      <c r="E780" s="328">
        <v>31080135</v>
      </c>
      <c r="F780" s="328">
        <v>1003312751</v>
      </c>
      <c r="G780" s="331">
        <v>43024</v>
      </c>
      <c r="H780" s="331" t="s">
        <v>130</v>
      </c>
      <c r="I780" s="331">
        <v>43066</v>
      </c>
      <c r="J780" s="331">
        <v>43067</v>
      </c>
      <c r="K780" s="584">
        <f t="shared" si="12"/>
        <v>2017</v>
      </c>
      <c r="L780" s="308" t="s">
        <v>9</v>
      </c>
      <c r="M780" s="308"/>
      <c r="N780" s="76"/>
    </row>
    <row r="781" spans="1:14" hidden="1" x14ac:dyDescent="0.25">
      <c r="A781" s="326" t="s">
        <v>63</v>
      </c>
      <c r="B781" s="326" t="s">
        <v>2245</v>
      </c>
      <c r="C781" s="584">
        <v>5000018880</v>
      </c>
      <c r="D781" s="173">
        <v>1525.94</v>
      </c>
      <c r="E781" s="328">
        <v>31080135</v>
      </c>
      <c r="F781" s="328">
        <v>1003314246</v>
      </c>
      <c r="G781" s="331">
        <v>43067</v>
      </c>
      <c r="H781" s="331" t="s">
        <v>130</v>
      </c>
      <c r="I781" s="331">
        <v>43069</v>
      </c>
      <c r="J781" s="331">
        <v>43069</v>
      </c>
      <c r="K781" s="584">
        <f t="shared" si="12"/>
        <v>2017</v>
      </c>
      <c r="L781" s="308" t="s">
        <v>9</v>
      </c>
      <c r="M781" s="308"/>
      <c r="N781" s="76"/>
    </row>
    <row r="782" spans="1:14" hidden="1" x14ac:dyDescent="0.25">
      <c r="A782" s="326" t="s">
        <v>63</v>
      </c>
      <c r="B782" s="326" t="s">
        <v>2248</v>
      </c>
      <c r="C782" s="584">
        <v>5000018880</v>
      </c>
      <c r="D782" s="173">
        <v>1625.18</v>
      </c>
      <c r="E782" s="328">
        <v>31080135</v>
      </c>
      <c r="F782" s="328">
        <v>1003316774</v>
      </c>
      <c r="G782" s="331">
        <v>43068</v>
      </c>
      <c r="H782" s="331" t="s">
        <v>130</v>
      </c>
      <c r="I782" s="331">
        <v>43073</v>
      </c>
      <c r="J782" s="331">
        <v>43073</v>
      </c>
      <c r="K782" s="584">
        <f t="shared" si="12"/>
        <v>2017</v>
      </c>
      <c r="L782" s="308" t="s">
        <v>9</v>
      </c>
      <c r="M782" s="308"/>
      <c r="N782" s="76"/>
    </row>
    <row r="783" spans="1:14" hidden="1" x14ac:dyDescent="0.25">
      <c r="A783" s="326" t="s">
        <v>63</v>
      </c>
      <c r="B783" s="326" t="s">
        <v>2249</v>
      </c>
      <c r="C783" s="584">
        <v>5000018880</v>
      </c>
      <c r="D783" s="173">
        <v>17371.740000000002</v>
      </c>
      <c r="E783" s="328">
        <v>31080135</v>
      </c>
      <c r="F783" s="328">
        <v>1003316776</v>
      </c>
      <c r="G783" s="331">
        <v>43068</v>
      </c>
      <c r="H783" s="331" t="s">
        <v>130</v>
      </c>
      <c r="I783" s="331">
        <v>43073</v>
      </c>
      <c r="J783" s="331">
        <v>43073</v>
      </c>
      <c r="K783" s="584">
        <f t="shared" si="12"/>
        <v>2017</v>
      </c>
      <c r="L783" s="308" t="s">
        <v>9</v>
      </c>
      <c r="M783" s="308"/>
      <c r="N783" s="76"/>
    </row>
    <row r="784" spans="1:14" hidden="1" x14ac:dyDescent="0.25">
      <c r="A784" s="326" t="s">
        <v>63</v>
      </c>
      <c r="B784" s="326" t="s">
        <v>2284</v>
      </c>
      <c r="C784" s="584">
        <v>5000018880</v>
      </c>
      <c r="D784" s="173">
        <v>13858.57</v>
      </c>
      <c r="E784" s="328">
        <v>31080135</v>
      </c>
      <c r="F784" s="328">
        <v>1003334890</v>
      </c>
      <c r="G784" s="331">
        <v>43100</v>
      </c>
      <c r="H784" s="331" t="s">
        <v>130</v>
      </c>
      <c r="I784" s="331">
        <v>43108</v>
      </c>
      <c r="J784" s="331">
        <v>42746</v>
      </c>
      <c r="K784" s="584">
        <f t="shared" si="12"/>
        <v>2017</v>
      </c>
      <c r="L784" s="308" t="s">
        <v>9</v>
      </c>
      <c r="M784" s="308"/>
      <c r="N784" s="76"/>
    </row>
    <row r="785" spans="1:14" hidden="1" x14ac:dyDescent="0.25">
      <c r="A785" s="326" t="s">
        <v>63</v>
      </c>
      <c r="B785" s="326" t="s">
        <v>2285</v>
      </c>
      <c r="C785" s="584">
        <v>5000018880</v>
      </c>
      <c r="D785" s="173">
        <v>254.59</v>
      </c>
      <c r="E785" s="328">
        <v>31080135</v>
      </c>
      <c r="F785" s="328">
        <v>1003334894</v>
      </c>
      <c r="G785" s="331">
        <v>43100</v>
      </c>
      <c r="H785" s="331" t="s">
        <v>130</v>
      </c>
      <c r="I785" s="331">
        <v>43108</v>
      </c>
      <c r="J785" s="331">
        <v>42746</v>
      </c>
      <c r="K785" s="584">
        <f t="shared" si="12"/>
        <v>2017</v>
      </c>
      <c r="L785" s="308" t="s">
        <v>9</v>
      </c>
      <c r="M785" s="308"/>
      <c r="N785" s="76"/>
    </row>
    <row r="786" spans="1:14" hidden="1" x14ac:dyDescent="0.25">
      <c r="A786" s="326" t="s">
        <v>63</v>
      </c>
      <c r="B786" s="326" t="s">
        <v>2286</v>
      </c>
      <c r="C786" s="584">
        <v>5000018880</v>
      </c>
      <c r="D786" s="173">
        <v>206.19</v>
      </c>
      <c r="E786" s="328">
        <v>31080135</v>
      </c>
      <c r="F786" s="328">
        <v>1003334899</v>
      </c>
      <c r="G786" s="331">
        <v>43100</v>
      </c>
      <c r="H786" s="331" t="s">
        <v>130</v>
      </c>
      <c r="I786" s="331">
        <v>43108</v>
      </c>
      <c r="J786" s="331">
        <v>42746</v>
      </c>
      <c r="K786" s="584">
        <f t="shared" si="12"/>
        <v>2017</v>
      </c>
      <c r="L786" s="308" t="s">
        <v>9</v>
      </c>
      <c r="M786" s="308"/>
      <c r="N786" s="76"/>
    </row>
    <row r="787" spans="1:14" hidden="1" x14ac:dyDescent="0.25">
      <c r="A787" s="326" t="s">
        <v>63</v>
      </c>
      <c r="B787" s="326" t="s">
        <v>2287</v>
      </c>
      <c r="C787" s="584">
        <v>5000018880</v>
      </c>
      <c r="D787" s="173">
        <v>2393.21</v>
      </c>
      <c r="E787" s="328">
        <v>31080135</v>
      </c>
      <c r="F787" s="328">
        <v>1003334904</v>
      </c>
      <c r="G787" s="331">
        <v>43095</v>
      </c>
      <c r="H787" s="331" t="s">
        <v>130</v>
      </c>
      <c r="I787" s="331">
        <v>43108</v>
      </c>
      <c r="J787" s="331">
        <v>42746</v>
      </c>
      <c r="K787" s="584">
        <f t="shared" si="12"/>
        <v>2017</v>
      </c>
      <c r="L787" s="308" t="s">
        <v>9</v>
      </c>
      <c r="M787" s="308"/>
      <c r="N787" s="76"/>
    </row>
    <row r="788" spans="1:14" hidden="1" x14ac:dyDescent="0.25">
      <c r="A788" s="326" t="s">
        <v>63</v>
      </c>
      <c r="B788" s="326" t="s">
        <v>2288</v>
      </c>
      <c r="C788" s="584">
        <v>5000018880</v>
      </c>
      <c r="D788" s="173">
        <v>769.76</v>
      </c>
      <c r="E788" s="328">
        <v>31080135</v>
      </c>
      <c r="F788" s="328">
        <v>1003334907</v>
      </c>
      <c r="G788" s="331">
        <v>43087</v>
      </c>
      <c r="H788" s="331" t="s">
        <v>130</v>
      </c>
      <c r="I788" s="331">
        <v>43108</v>
      </c>
      <c r="J788" s="331">
        <v>42746</v>
      </c>
      <c r="K788" s="584">
        <f t="shared" si="12"/>
        <v>2017</v>
      </c>
      <c r="L788" s="308" t="s">
        <v>9</v>
      </c>
      <c r="M788" s="308"/>
      <c r="N788" s="76"/>
    </row>
    <row r="789" spans="1:14" hidden="1" x14ac:dyDescent="0.25">
      <c r="A789" s="326" t="s">
        <v>63</v>
      </c>
      <c r="B789" s="326" t="s">
        <v>2289</v>
      </c>
      <c r="C789" s="584">
        <v>5000018880</v>
      </c>
      <c r="D789" s="173">
        <v>1927.25</v>
      </c>
      <c r="E789" s="328">
        <v>31080135</v>
      </c>
      <c r="F789" s="328">
        <v>1003334909</v>
      </c>
      <c r="G789" s="331">
        <v>43080</v>
      </c>
      <c r="H789" s="331" t="s">
        <v>130</v>
      </c>
      <c r="I789" s="331">
        <v>43108</v>
      </c>
      <c r="J789" s="331">
        <v>42746</v>
      </c>
      <c r="K789" s="584">
        <f t="shared" si="12"/>
        <v>2017</v>
      </c>
      <c r="L789" s="308" t="s">
        <v>9</v>
      </c>
      <c r="M789" s="308"/>
      <c r="N789" s="76"/>
    </row>
    <row r="790" spans="1:14" hidden="1" x14ac:dyDescent="0.25">
      <c r="A790" s="515" t="s">
        <v>63</v>
      </c>
      <c r="B790" s="515" t="s">
        <v>2303</v>
      </c>
      <c r="C790" s="584">
        <v>5000018880</v>
      </c>
      <c r="D790" s="173">
        <v>86.58</v>
      </c>
      <c r="E790" s="516">
        <v>31080135</v>
      </c>
      <c r="F790" s="516">
        <v>1003338094</v>
      </c>
      <c r="G790" s="517">
        <v>43108</v>
      </c>
      <c r="H790" s="517" t="s">
        <v>130</v>
      </c>
      <c r="I790" s="517">
        <v>43109</v>
      </c>
      <c r="J790" s="517">
        <v>43115</v>
      </c>
      <c r="K790" s="584">
        <f t="shared" si="12"/>
        <v>2018</v>
      </c>
      <c r="L790" s="308" t="s">
        <v>9</v>
      </c>
      <c r="M790" s="308"/>
      <c r="N790" s="76"/>
    </row>
    <row r="791" spans="1:14" hidden="1" x14ac:dyDescent="0.25">
      <c r="A791" s="515" t="s">
        <v>63</v>
      </c>
      <c r="B791" s="515" t="s">
        <v>2310</v>
      </c>
      <c r="C791" s="584">
        <v>5000018880</v>
      </c>
      <c r="D791" s="173">
        <v>42.19</v>
      </c>
      <c r="E791" s="516">
        <v>31080135</v>
      </c>
      <c r="F791" s="516">
        <v>1003343674</v>
      </c>
      <c r="G791" s="517">
        <v>43110</v>
      </c>
      <c r="H791" s="517" t="s">
        <v>130</v>
      </c>
      <c r="I791" s="517">
        <v>43116</v>
      </c>
      <c r="J791" s="517">
        <v>43123</v>
      </c>
      <c r="K791" s="584">
        <f t="shared" si="12"/>
        <v>2018</v>
      </c>
      <c r="L791" s="308" t="s">
        <v>9</v>
      </c>
      <c r="M791" s="308"/>
      <c r="N791" s="76"/>
    </row>
    <row r="792" spans="1:14" hidden="1" x14ac:dyDescent="0.25">
      <c r="A792" s="515" t="s">
        <v>63</v>
      </c>
      <c r="B792" s="515" t="s">
        <v>2311</v>
      </c>
      <c r="C792" s="584">
        <v>5000018880</v>
      </c>
      <c r="D792" s="173">
        <v>2023.05</v>
      </c>
      <c r="E792" s="516">
        <v>31080135</v>
      </c>
      <c r="F792" s="516">
        <v>1003341896</v>
      </c>
      <c r="G792" s="517">
        <v>43115</v>
      </c>
      <c r="H792" s="517" t="s">
        <v>130</v>
      </c>
      <c r="I792" s="517">
        <v>43116</v>
      </c>
      <c r="J792" s="517">
        <v>43123</v>
      </c>
      <c r="K792" s="584">
        <f t="shared" si="12"/>
        <v>2018</v>
      </c>
      <c r="L792" s="308" t="s">
        <v>9</v>
      </c>
      <c r="M792" s="308"/>
      <c r="N792" s="76"/>
    </row>
    <row r="793" spans="1:14" hidden="1" x14ac:dyDescent="0.25">
      <c r="A793" s="515" t="s">
        <v>63</v>
      </c>
      <c r="B793" s="515" t="s">
        <v>2318</v>
      </c>
      <c r="C793" s="584">
        <v>5000018880</v>
      </c>
      <c r="D793" s="173">
        <v>1130.71</v>
      </c>
      <c r="E793" s="516">
        <v>31080135</v>
      </c>
      <c r="F793" s="516">
        <v>1003345591</v>
      </c>
      <c r="G793" s="517">
        <v>43122</v>
      </c>
      <c r="H793" s="517" t="s">
        <v>130</v>
      </c>
      <c r="I793" s="517" t="s">
        <v>2319</v>
      </c>
      <c r="J793" s="517">
        <v>43125</v>
      </c>
      <c r="K793" s="584">
        <f t="shared" si="12"/>
        <v>2018</v>
      </c>
      <c r="L793" s="308" t="s">
        <v>9</v>
      </c>
      <c r="M793" s="308"/>
      <c r="N793" s="76"/>
    </row>
    <row r="794" spans="1:14" hidden="1" x14ac:dyDescent="0.25">
      <c r="A794" s="515" t="s">
        <v>63</v>
      </c>
      <c r="B794" s="515" t="s">
        <v>2320</v>
      </c>
      <c r="C794" s="584">
        <v>5000018880</v>
      </c>
      <c r="D794" s="173">
        <v>12.5</v>
      </c>
      <c r="E794" s="516">
        <v>31080135</v>
      </c>
      <c r="F794" s="516">
        <v>1003345598</v>
      </c>
      <c r="G794" s="517">
        <v>43118</v>
      </c>
      <c r="H794" s="517" t="s">
        <v>130</v>
      </c>
      <c r="I794" s="517">
        <v>43125</v>
      </c>
      <c r="J794" s="517">
        <v>43125</v>
      </c>
      <c r="K794" s="584">
        <f t="shared" si="12"/>
        <v>2018</v>
      </c>
      <c r="L794" s="308" t="s">
        <v>9</v>
      </c>
      <c r="M794" s="308"/>
      <c r="N794" s="76"/>
    </row>
    <row r="795" spans="1:14" hidden="1" x14ac:dyDescent="0.25">
      <c r="A795" s="515" t="s">
        <v>63</v>
      </c>
      <c r="B795" s="515" t="s">
        <v>2331</v>
      </c>
      <c r="C795" s="584">
        <v>5000018880</v>
      </c>
      <c r="D795" s="173">
        <v>1040.92</v>
      </c>
      <c r="E795" s="516">
        <v>31080135</v>
      </c>
      <c r="F795" s="516">
        <v>1003355949</v>
      </c>
      <c r="G795" s="517">
        <v>43136</v>
      </c>
      <c r="H795" s="517" t="s">
        <v>130</v>
      </c>
      <c r="I795" s="517">
        <v>43140</v>
      </c>
      <c r="J795" s="517">
        <v>43143</v>
      </c>
      <c r="K795" s="584">
        <f t="shared" si="12"/>
        <v>2018</v>
      </c>
      <c r="L795" s="308" t="s">
        <v>9</v>
      </c>
      <c r="M795" s="308"/>
      <c r="N795" s="76"/>
    </row>
    <row r="796" spans="1:14" hidden="1" x14ac:dyDescent="0.25">
      <c r="A796" s="515" t="s">
        <v>63</v>
      </c>
      <c r="B796" s="515" t="s">
        <v>2332</v>
      </c>
      <c r="C796" s="584">
        <v>5000018880</v>
      </c>
      <c r="D796" s="173">
        <v>17254.96</v>
      </c>
      <c r="E796" s="516">
        <v>31080135</v>
      </c>
      <c r="F796" s="516">
        <v>1003355964</v>
      </c>
      <c r="G796" s="517">
        <v>43131</v>
      </c>
      <c r="H796" s="517" t="s">
        <v>130</v>
      </c>
      <c r="I796" s="517">
        <v>43140</v>
      </c>
      <c r="J796" s="517">
        <v>43143</v>
      </c>
      <c r="K796" s="584">
        <f t="shared" si="12"/>
        <v>2018</v>
      </c>
      <c r="L796" s="308" t="s">
        <v>9</v>
      </c>
      <c r="M796" s="308"/>
      <c r="N796" s="76"/>
    </row>
    <row r="797" spans="1:14" hidden="1" x14ac:dyDescent="0.25">
      <c r="A797" s="515" t="s">
        <v>63</v>
      </c>
      <c r="B797" s="515" t="s">
        <v>2333</v>
      </c>
      <c r="C797" s="584">
        <v>5000018880</v>
      </c>
      <c r="D797" s="173">
        <v>357.12</v>
      </c>
      <c r="E797" s="516">
        <v>31080135</v>
      </c>
      <c r="F797" s="516">
        <v>1003355968</v>
      </c>
      <c r="G797" s="517">
        <v>43131</v>
      </c>
      <c r="H797" s="517" t="s">
        <v>130</v>
      </c>
      <c r="I797" s="517">
        <v>43140</v>
      </c>
      <c r="J797" s="517">
        <v>43143</v>
      </c>
      <c r="K797" s="584">
        <f t="shared" si="12"/>
        <v>2018</v>
      </c>
      <c r="L797" s="308" t="s">
        <v>9</v>
      </c>
      <c r="M797" s="308"/>
      <c r="N797" s="76"/>
    </row>
    <row r="798" spans="1:14" hidden="1" x14ac:dyDescent="0.25">
      <c r="A798" s="515" t="s">
        <v>63</v>
      </c>
      <c r="B798" s="515" t="s">
        <v>2334</v>
      </c>
      <c r="C798" s="584">
        <v>5000018880</v>
      </c>
      <c r="D798" s="173">
        <v>778.22</v>
      </c>
      <c r="E798" s="516">
        <v>31080135</v>
      </c>
      <c r="F798" s="516">
        <v>1003355984</v>
      </c>
      <c r="G798" s="517">
        <v>43129</v>
      </c>
      <c r="H798" s="517" t="s">
        <v>130</v>
      </c>
      <c r="I798" s="517">
        <v>43140</v>
      </c>
      <c r="J798" s="517">
        <v>43143</v>
      </c>
      <c r="K798" s="584">
        <f t="shared" si="12"/>
        <v>2018</v>
      </c>
      <c r="L798" s="308" t="s">
        <v>9</v>
      </c>
      <c r="M798" s="308"/>
      <c r="N798" s="76"/>
    </row>
    <row r="799" spans="1:14" hidden="1" x14ac:dyDescent="0.25">
      <c r="A799" s="515" t="s">
        <v>63</v>
      </c>
      <c r="B799" s="515" t="s">
        <v>2335</v>
      </c>
      <c r="C799" s="584">
        <v>5000018880</v>
      </c>
      <c r="D799" s="173">
        <v>12.77</v>
      </c>
      <c r="E799" s="516">
        <v>31080135</v>
      </c>
      <c r="F799" s="516">
        <v>1003355986</v>
      </c>
      <c r="G799" s="517">
        <v>43126</v>
      </c>
      <c r="H799" s="517" t="s">
        <v>130</v>
      </c>
      <c r="I799" s="517">
        <v>43140</v>
      </c>
      <c r="J799" s="517">
        <v>43143</v>
      </c>
      <c r="K799" s="584">
        <f t="shared" si="12"/>
        <v>2018</v>
      </c>
      <c r="L799" s="308" t="s">
        <v>9</v>
      </c>
      <c r="M799" s="308"/>
      <c r="N799" s="76"/>
    </row>
    <row r="800" spans="1:14" hidden="1" x14ac:dyDescent="0.25">
      <c r="A800" s="515" t="s">
        <v>63</v>
      </c>
      <c r="B800" s="515" t="s">
        <v>2350</v>
      </c>
      <c r="C800" s="584">
        <v>5000018880</v>
      </c>
      <c r="D800" s="173">
        <v>2044.81</v>
      </c>
      <c r="E800" s="516">
        <v>31080135</v>
      </c>
      <c r="F800" s="516">
        <v>1003362873</v>
      </c>
      <c r="G800" s="517">
        <v>43143</v>
      </c>
      <c r="H800" s="517" t="s">
        <v>130</v>
      </c>
      <c r="I800" s="517">
        <v>43151</v>
      </c>
      <c r="J800" s="517">
        <v>43153</v>
      </c>
      <c r="K800" s="584">
        <f t="shared" si="12"/>
        <v>2018</v>
      </c>
      <c r="L800" s="308" t="s">
        <v>9</v>
      </c>
      <c r="M800" s="308"/>
      <c r="N800" s="76"/>
    </row>
    <row r="801" spans="1:14" hidden="1" x14ac:dyDescent="0.25">
      <c r="A801" s="515" t="s">
        <v>63</v>
      </c>
      <c r="B801" s="515" t="s">
        <v>2351</v>
      </c>
      <c r="C801" s="584">
        <v>5000018880</v>
      </c>
      <c r="D801" s="173">
        <v>1284.1099999999999</v>
      </c>
      <c r="E801" s="516">
        <v>31080135</v>
      </c>
      <c r="F801" s="516">
        <v>1003362874</v>
      </c>
      <c r="G801" s="517">
        <v>43150</v>
      </c>
      <c r="H801" s="517" t="s">
        <v>130</v>
      </c>
      <c r="I801" s="517">
        <v>43151</v>
      </c>
      <c r="J801" s="517">
        <v>43153</v>
      </c>
      <c r="K801" s="584">
        <f t="shared" si="12"/>
        <v>2018</v>
      </c>
      <c r="L801" s="308" t="s">
        <v>9</v>
      </c>
      <c r="M801" s="308"/>
      <c r="N801" s="76"/>
    </row>
    <row r="802" spans="1:14" hidden="1" x14ac:dyDescent="0.25">
      <c r="A802" s="515" t="s">
        <v>63</v>
      </c>
      <c r="B802" s="515" t="s">
        <v>2401</v>
      </c>
      <c r="C802" s="584">
        <v>5000018880</v>
      </c>
      <c r="D802" s="173">
        <v>397.58</v>
      </c>
      <c r="E802" s="516">
        <v>31080135</v>
      </c>
      <c r="F802" s="516">
        <v>1003376411</v>
      </c>
      <c r="G802" s="517">
        <v>43164</v>
      </c>
      <c r="H802" s="517" t="s">
        <v>130</v>
      </c>
      <c r="I802" s="517">
        <v>43172</v>
      </c>
      <c r="J802" s="517">
        <v>43174</v>
      </c>
      <c r="K802" s="584">
        <f t="shared" si="12"/>
        <v>2018</v>
      </c>
      <c r="L802" s="308" t="s">
        <v>9</v>
      </c>
      <c r="M802" s="308"/>
      <c r="N802" s="76"/>
    </row>
    <row r="803" spans="1:14" hidden="1" x14ac:dyDescent="0.25">
      <c r="A803" s="515" t="s">
        <v>63</v>
      </c>
      <c r="B803" s="515" t="s">
        <v>2402</v>
      </c>
      <c r="C803" s="584">
        <v>5000018880</v>
      </c>
      <c r="D803" s="173">
        <v>634.19000000000005</v>
      </c>
      <c r="E803" s="516">
        <v>31080135</v>
      </c>
      <c r="F803" s="516">
        <v>1003376418</v>
      </c>
      <c r="G803" s="517">
        <v>43159</v>
      </c>
      <c r="H803" s="517" t="s">
        <v>130</v>
      </c>
      <c r="I803" s="517">
        <v>43172</v>
      </c>
      <c r="J803" s="517">
        <v>43174</v>
      </c>
      <c r="K803" s="584">
        <f t="shared" si="12"/>
        <v>2018</v>
      </c>
      <c r="L803" s="308" t="s">
        <v>9</v>
      </c>
      <c r="M803" s="308"/>
      <c r="N803" s="76"/>
    </row>
    <row r="804" spans="1:14" hidden="1" x14ac:dyDescent="0.25">
      <c r="A804" s="515" t="s">
        <v>63</v>
      </c>
      <c r="B804" s="515" t="s">
        <v>2403</v>
      </c>
      <c r="C804" s="584">
        <v>5000018880</v>
      </c>
      <c r="D804" s="173">
        <v>30546.19</v>
      </c>
      <c r="E804" s="516">
        <v>31080135</v>
      </c>
      <c r="F804" s="516">
        <v>1003376423</v>
      </c>
      <c r="G804" s="517">
        <v>43159</v>
      </c>
      <c r="H804" s="517" t="s">
        <v>130</v>
      </c>
      <c r="I804" s="517">
        <v>43172</v>
      </c>
      <c r="J804" s="517">
        <v>43174</v>
      </c>
      <c r="K804" s="584">
        <f t="shared" si="12"/>
        <v>2018</v>
      </c>
      <c r="L804" s="308" t="s">
        <v>9</v>
      </c>
      <c r="M804" s="308"/>
      <c r="N804" s="76"/>
    </row>
    <row r="805" spans="1:14" hidden="1" x14ac:dyDescent="0.25">
      <c r="A805" s="515" t="s">
        <v>63</v>
      </c>
      <c r="B805" s="515" t="s">
        <v>2404</v>
      </c>
      <c r="C805" s="584">
        <v>5000018880</v>
      </c>
      <c r="D805" s="173">
        <v>1239.43</v>
      </c>
      <c r="E805" s="516">
        <v>31080135</v>
      </c>
      <c r="F805" s="516">
        <v>1003376426</v>
      </c>
      <c r="G805" s="517">
        <v>43157</v>
      </c>
      <c r="H805" s="517" t="s">
        <v>130</v>
      </c>
      <c r="I805" s="517">
        <v>43172</v>
      </c>
      <c r="J805" s="517">
        <v>43174</v>
      </c>
      <c r="K805" s="584">
        <f t="shared" si="12"/>
        <v>2018</v>
      </c>
      <c r="L805" s="308" t="s">
        <v>9</v>
      </c>
      <c r="M805" s="308"/>
      <c r="N805" s="76"/>
    </row>
    <row r="806" spans="1:14" hidden="1" x14ac:dyDescent="0.25">
      <c r="A806" s="515" t="s">
        <v>63</v>
      </c>
      <c r="B806" s="515" t="s">
        <v>2405</v>
      </c>
      <c r="C806" s="584">
        <v>5000018880</v>
      </c>
      <c r="D806" s="173">
        <v>12.5</v>
      </c>
      <c r="E806" s="516">
        <v>31080135</v>
      </c>
      <c r="F806" s="516">
        <v>1003376431</v>
      </c>
      <c r="G806" s="517">
        <v>43157</v>
      </c>
      <c r="H806" s="517" t="s">
        <v>130</v>
      </c>
      <c r="I806" s="517">
        <v>43172</v>
      </c>
      <c r="J806" s="517">
        <v>43174</v>
      </c>
      <c r="K806" s="584">
        <f t="shared" si="12"/>
        <v>2018</v>
      </c>
      <c r="L806" s="308" t="s">
        <v>9</v>
      </c>
      <c r="M806" s="308"/>
      <c r="N806" s="76"/>
    </row>
    <row r="807" spans="1:14" hidden="1" x14ac:dyDescent="0.25">
      <c r="A807" s="515" t="s">
        <v>63</v>
      </c>
      <c r="B807" s="515" t="s">
        <v>2406</v>
      </c>
      <c r="C807" s="584">
        <v>5000018880</v>
      </c>
      <c r="D807" s="173">
        <v>12.5</v>
      </c>
      <c r="E807" s="516">
        <v>31080135</v>
      </c>
      <c r="F807" s="516">
        <v>1003376434</v>
      </c>
      <c r="G807" s="517">
        <v>43154</v>
      </c>
      <c r="H807" s="517" t="s">
        <v>130</v>
      </c>
      <c r="I807" s="517">
        <v>43172</v>
      </c>
      <c r="J807" s="517">
        <v>43174</v>
      </c>
      <c r="K807" s="584">
        <f t="shared" si="12"/>
        <v>2018</v>
      </c>
      <c r="L807" s="308" t="s">
        <v>9</v>
      </c>
      <c r="M807" s="308"/>
      <c r="N807" s="76"/>
    </row>
    <row r="808" spans="1:14" hidden="1" x14ac:dyDescent="0.25">
      <c r="A808" s="515" t="s">
        <v>63</v>
      </c>
      <c r="B808" s="515" t="s">
        <v>2407</v>
      </c>
      <c r="C808" s="584">
        <v>5000018880</v>
      </c>
      <c r="D808" s="173">
        <v>12.68</v>
      </c>
      <c r="E808" s="516">
        <v>31080135</v>
      </c>
      <c r="F808" s="516">
        <v>1003376436</v>
      </c>
      <c r="G808" s="517">
        <v>43182</v>
      </c>
      <c r="H808" s="517" t="s">
        <v>130</v>
      </c>
      <c r="I808" s="517">
        <v>43172</v>
      </c>
      <c r="J808" s="517">
        <v>43174</v>
      </c>
      <c r="K808" s="584">
        <f t="shared" si="12"/>
        <v>2018</v>
      </c>
      <c r="L808" s="308" t="s">
        <v>9</v>
      </c>
      <c r="M808" s="308"/>
      <c r="N808" s="76"/>
    </row>
    <row r="809" spans="1:14" hidden="1" x14ac:dyDescent="0.25">
      <c r="A809" s="515" t="s">
        <v>63</v>
      </c>
      <c r="B809" s="515" t="s">
        <v>2441</v>
      </c>
      <c r="C809" s="584">
        <v>5000018880</v>
      </c>
      <c r="D809" s="173">
        <v>1763.42</v>
      </c>
      <c r="E809" s="516">
        <v>31080135</v>
      </c>
      <c r="F809" s="516">
        <v>1003384701</v>
      </c>
      <c r="G809" s="517" t="s">
        <v>2442</v>
      </c>
      <c r="H809" s="517" t="s">
        <v>130</v>
      </c>
      <c r="I809" s="517">
        <v>43188</v>
      </c>
      <c r="J809" s="517">
        <v>43188</v>
      </c>
      <c r="K809" s="584">
        <f t="shared" si="12"/>
        <v>2018</v>
      </c>
      <c r="L809" s="308" t="s">
        <v>9</v>
      </c>
      <c r="M809" s="308"/>
      <c r="N809" s="76"/>
    </row>
    <row r="810" spans="1:14" hidden="1" x14ac:dyDescent="0.25">
      <c r="A810" s="515" t="s">
        <v>63</v>
      </c>
      <c r="B810" s="515" t="s">
        <v>2443</v>
      </c>
      <c r="C810" s="584">
        <v>5000018880</v>
      </c>
      <c r="D810" s="173">
        <v>1917.03</v>
      </c>
      <c r="E810" s="516">
        <v>31080135</v>
      </c>
      <c r="F810" s="516">
        <v>1003384702</v>
      </c>
      <c r="G810" s="517" t="s">
        <v>2442</v>
      </c>
      <c r="H810" s="517" t="s">
        <v>130</v>
      </c>
      <c r="I810" s="517">
        <v>43188</v>
      </c>
      <c r="J810" s="517">
        <v>43188</v>
      </c>
      <c r="K810" s="584">
        <f t="shared" si="12"/>
        <v>2018</v>
      </c>
      <c r="L810" s="308" t="s">
        <v>9</v>
      </c>
      <c r="M810" s="308"/>
      <c r="N810" s="76"/>
    </row>
    <row r="811" spans="1:14" hidden="1" x14ac:dyDescent="0.25">
      <c r="A811" s="515" t="s">
        <v>63</v>
      </c>
      <c r="B811" s="515" t="s">
        <v>2444</v>
      </c>
      <c r="C811" s="584">
        <v>5000018880</v>
      </c>
      <c r="D811" s="173">
        <v>2197.11</v>
      </c>
      <c r="E811" s="516">
        <v>31080135</v>
      </c>
      <c r="F811" s="516">
        <v>1003384703</v>
      </c>
      <c r="G811" s="517" t="s">
        <v>2442</v>
      </c>
      <c r="H811" s="517" t="s">
        <v>130</v>
      </c>
      <c r="I811" s="517">
        <v>43188</v>
      </c>
      <c r="J811" s="517">
        <v>43188</v>
      </c>
      <c r="K811" s="584">
        <f t="shared" si="12"/>
        <v>2018</v>
      </c>
      <c r="L811" s="308" t="s">
        <v>9</v>
      </c>
      <c r="M811" s="308"/>
      <c r="N811" s="76"/>
    </row>
    <row r="812" spans="1:14" hidden="1" x14ac:dyDescent="0.25">
      <c r="A812" s="515" t="s">
        <v>63</v>
      </c>
      <c r="B812" s="515" t="s">
        <v>2445</v>
      </c>
      <c r="C812" s="584">
        <v>5000018880</v>
      </c>
      <c r="D812" s="173">
        <v>475.03</v>
      </c>
      <c r="E812" s="516">
        <v>31080135</v>
      </c>
      <c r="F812" s="516">
        <v>1003390274</v>
      </c>
      <c r="G812" s="517">
        <v>43190</v>
      </c>
      <c r="H812" s="517" t="s">
        <v>130</v>
      </c>
      <c r="I812" s="517" t="s">
        <v>2446</v>
      </c>
      <c r="J812" s="517">
        <v>43200</v>
      </c>
      <c r="K812" s="584">
        <f t="shared" si="12"/>
        <v>2018</v>
      </c>
      <c r="L812" s="308" t="s">
        <v>9</v>
      </c>
      <c r="M812" s="308"/>
      <c r="N812" s="76"/>
    </row>
    <row r="813" spans="1:14" hidden="1" x14ac:dyDescent="0.25">
      <c r="A813" s="515" t="s">
        <v>63</v>
      </c>
      <c r="B813" s="515" t="s">
        <v>2447</v>
      </c>
      <c r="C813" s="584">
        <v>5000018880</v>
      </c>
      <c r="D813" s="173">
        <v>19008.04</v>
      </c>
      <c r="E813" s="516">
        <v>31080135</v>
      </c>
      <c r="F813" s="516">
        <v>1003390275</v>
      </c>
      <c r="G813" s="517">
        <v>43190</v>
      </c>
      <c r="H813" s="517" t="s">
        <v>130</v>
      </c>
      <c r="I813" s="517" t="s">
        <v>2446</v>
      </c>
      <c r="J813" s="517">
        <v>43200</v>
      </c>
      <c r="K813" s="584">
        <f t="shared" si="12"/>
        <v>2018</v>
      </c>
      <c r="L813" s="308" t="s">
        <v>9</v>
      </c>
      <c r="M813" s="308"/>
      <c r="N813" s="76"/>
    </row>
    <row r="814" spans="1:14" hidden="1" x14ac:dyDescent="0.25">
      <c r="A814" s="520" t="s">
        <v>63</v>
      </c>
      <c r="B814" s="520" t="s">
        <v>2517</v>
      </c>
      <c r="C814" s="584">
        <v>5000035105</v>
      </c>
      <c r="D814" s="173">
        <v>918.05</v>
      </c>
      <c r="E814" s="541">
        <v>31183433</v>
      </c>
      <c r="F814" s="541">
        <v>1003431726</v>
      </c>
      <c r="G814" s="519">
        <v>43200</v>
      </c>
      <c r="H814" s="519" t="s">
        <v>130</v>
      </c>
      <c r="I814" s="519">
        <v>43235</v>
      </c>
      <c r="J814" s="519">
        <v>1</v>
      </c>
      <c r="K814" s="584">
        <f t="shared" si="12"/>
        <v>1900</v>
      </c>
      <c r="L814" s="308" t="s">
        <v>9</v>
      </c>
      <c r="M814" s="308"/>
      <c r="N814" s="76"/>
    </row>
    <row r="815" spans="1:14" hidden="1" x14ac:dyDescent="0.25">
      <c r="A815" s="520" t="s">
        <v>63</v>
      </c>
      <c r="B815" s="520" t="s">
        <v>2518</v>
      </c>
      <c r="C815" s="584">
        <v>5000035105</v>
      </c>
      <c r="D815" s="173">
        <v>2273.9699999999998</v>
      </c>
      <c r="E815" s="541">
        <v>31183433</v>
      </c>
      <c r="F815" s="541">
        <v>1003431733</v>
      </c>
      <c r="G815" s="519">
        <v>43206</v>
      </c>
      <c r="H815" s="519" t="s">
        <v>130</v>
      </c>
      <c r="I815" s="519">
        <v>43235</v>
      </c>
      <c r="J815" s="519">
        <v>43264</v>
      </c>
      <c r="K815" s="584">
        <f t="shared" si="12"/>
        <v>2018</v>
      </c>
      <c r="L815" s="308" t="s">
        <v>9</v>
      </c>
      <c r="M815" s="308"/>
      <c r="N815" s="76"/>
    </row>
    <row r="816" spans="1:14" hidden="1" x14ac:dyDescent="0.25">
      <c r="A816" s="520" t="s">
        <v>63</v>
      </c>
      <c r="B816" s="520" t="s">
        <v>2519</v>
      </c>
      <c r="C816" s="584">
        <v>5000035105</v>
      </c>
      <c r="D816" s="173">
        <v>1243.29</v>
      </c>
      <c r="E816" s="541">
        <v>31183433</v>
      </c>
      <c r="F816" s="541">
        <v>1003431734</v>
      </c>
      <c r="G816" s="519">
        <v>43213</v>
      </c>
      <c r="H816" s="519" t="s">
        <v>130</v>
      </c>
      <c r="I816" s="519">
        <v>43235</v>
      </c>
      <c r="J816" s="519">
        <v>43264</v>
      </c>
      <c r="K816" s="584">
        <f t="shared" si="12"/>
        <v>2018</v>
      </c>
      <c r="L816" s="308" t="s">
        <v>9</v>
      </c>
      <c r="M816" s="308"/>
      <c r="N816" s="76"/>
    </row>
    <row r="817" spans="1:14" hidden="1" x14ac:dyDescent="0.25">
      <c r="A817" s="520" t="s">
        <v>63</v>
      </c>
      <c r="B817" s="520" t="s">
        <v>2520</v>
      </c>
      <c r="C817" s="584">
        <v>5000035105</v>
      </c>
      <c r="D817" s="173">
        <v>1129.9000000000001</v>
      </c>
      <c r="E817" s="541">
        <v>31183433</v>
      </c>
      <c r="F817" s="541">
        <v>1003431737</v>
      </c>
      <c r="G817" s="519">
        <v>43220</v>
      </c>
      <c r="H817" s="519" t="s">
        <v>130</v>
      </c>
      <c r="I817" s="519">
        <v>43235</v>
      </c>
      <c r="J817" s="519">
        <v>43264</v>
      </c>
      <c r="K817" s="584">
        <f t="shared" si="12"/>
        <v>2018</v>
      </c>
      <c r="L817" s="308" t="s">
        <v>9</v>
      </c>
      <c r="M817" s="308"/>
      <c r="N817" s="76"/>
    </row>
    <row r="818" spans="1:14" hidden="1" x14ac:dyDescent="0.25">
      <c r="A818" s="520" t="s">
        <v>63</v>
      </c>
      <c r="B818" s="520" t="s">
        <v>2521</v>
      </c>
      <c r="C818" s="584">
        <v>5000035105</v>
      </c>
      <c r="D818" s="173">
        <v>24308.22</v>
      </c>
      <c r="E818" s="541">
        <v>31183433</v>
      </c>
      <c r="F818" s="541">
        <v>1003431750</v>
      </c>
      <c r="G818" s="519">
        <v>43220</v>
      </c>
      <c r="H818" s="519" t="s">
        <v>130</v>
      </c>
      <c r="I818" s="519">
        <v>43235</v>
      </c>
      <c r="J818" s="519">
        <v>43264</v>
      </c>
      <c r="K818" s="584">
        <f t="shared" si="12"/>
        <v>2018</v>
      </c>
      <c r="L818" s="308" t="s">
        <v>9</v>
      </c>
      <c r="M818" s="308"/>
      <c r="N818" s="76"/>
    </row>
    <row r="819" spans="1:14" hidden="1" x14ac:dyDescent="0.25">
      <c r="A819" s="520" t="s">
        <v>63</v>
      </c>
      <c r="B819" s="520" t="s">
        <v>2518</v>
      </c>
      <c r="C819" s="584">
        <v>5000035105</v>
      </c>
      <c r="D819" s="173">
        <v>2273.9699999999998</v>
      </c>
      <c r="E819" s="541">
        <v>31183433</v>
      </c>
      <c r="F819" s="541">
        <v>1003431751</v>
      </c>
      <c r="G819" s="519">
        <v>43206</v>
      </c>
      <c r="H819" s="519" t="s">
        <v>130</v>
      </c>
      <c r="I819" s="519">
        <v>43235</v>
      </c>
      <c r="J819" s="519">
        <v>43264</v>
      </c>
      <c r="K819" s="584">
        <f t="shared" si="12"/>
        <v>2018</v>
      </c>
      <c r="L819" s="308" t="s">
        <v>9</v>
      </c>
      <c r="M819" s="308"/>
      <c r="N819" s="76"/>
    </row>
    <row r="820" spans="1:14" hidden="1" x14ac:dyDescent="0.25">
      <c r="A820" s="520" t="s">
        <v>63</v>
      </c>
      <c r="B820" s="520" t="s">
        <v>2522</v>
      </c>
      <c r="C820" s="584">
        <v>5000035105</v>
      </c>
      <c r="D820" s="173">
        <v>12.5</v>
      </c>
      <c r="E820" s="541">
        <v>31183433</v>
      </c>
      <c r="F820" s="541">
        <v>1003431752</v>
      </c>
      <c r="G820" s="519">
        <v>43195</v>
      </c>
      <c r="H820" s="519" t="s">
        <v>130</v>
      </c>
      <c r="I820" s="519">
        <v>43199</v>
      </c>
      <c r="J820" s="519">
        <v>43264</v>
      </c>
      <c r="K820" s="584">
        <f t="shared" si="12"/>
        <v>2018</v>
      </c>
      <c r="L820" s="308" t="s">
        <v>9</v>
      </c>
      <c r="M820" s="308"/>
      <c r="N820" s="76"/>
    </row>
    <row r="821" spans="1:14" hidden="1" x14ac:dyDescent="0.25">
      <c r="A821" s="520" t="s">
        <v>63</v>
      </c>
      <c r="B821" s="520" t="s">
        <v>2523</v>
      </c>
      <c r="C821" s="584">
        <v>5000035105</v>
      </c>
      <c r="D821" s="173">
        <v>1641.06</v>
      </c>
      <c r="E821" s="541">
        <v>31183433</v>
      </c>
      <c r="F821" s="541">
        <v>1003431788</v>
      </c>
      <c r="G821" s="519">
        <v>43248</v>
      </c>
      <c r="H821" s="519" t="s">
        <v>130</v>
      </c>
      <c r="I821" s="519">
        <v>43250</v>
      </c>
      <c r="J821" s="519">
        <v>43264</v>
      </c>
      <c r="K821" s="584">
        <f t="shared" si="12"/>
        <v>2018</v>
      </c>
      <c r="L821" s="308" t="s">
        <v>9</v>
      </c>
      <c r="M821" s="308"/>
      <c r="N821" s="76"/>
    </row>
    <row r="822" spans="1:14" hidden="1" x14ac:dyDescent="0.25">
      <c r="A822" s="520" t="s">
        <v>63</v>
      </c>
      <c r="B822" s="520" t="s">
        <v>2524</v>
      </c>
      <c r="C822" s="584">
        <v>5000035105</v>
      </c>
      <c r="D822" s="173">
        <v>42287.81</v>
      </c>
      <c r="E822" s="541">
        <v>31183433</v>
      </c>
      <c r="F822" s="541">
        <v>1003431792</v>
      </c>
      <c r="G822" s="519">
        <v>43250</v>
      </c>
      <c r="H822" s="519" t="s">
        <v>130</v>
      </c>
      <c r="I822" s="519">
        <v>43255</v>
      </c>
      <c r="J822" s="519">
        <v>43264</v>
      </c>
      <c r="K822" s="584">
        <f t="shared" si="12"/>
        <v>2018</v>
      </c>
      <c r="L822" s="308" t="s">
        <v>9</v>
      </c>
      <c r="M822" s="308"/>
      <c r="N822" s="76"/>
    </row>
    <row r="823" spans="1:14" hidden="1" x14ac:dyDescent="0.25">
      <c r="A823" s="520" t="s">
        <v>63</v>
      </c>
      <c r="B823" s="520" t="s">
        <v>2525</v>
      </c>
      <c r="C823" s="584">
        <v>5000035105</v>
      </c>
      <c r="D823" s="173">
        <v>25.61</v>
      </c>
      <c r="E823" s="541">
        <v>31183433</v>
      </c>
      <c r="F823" s="541">
        <v>1003431842</v>
      </c>
      <c r="G823" s="519">
        <v>43235</v>
      </c>
      <c r="H823" s="519" t="s">
        <v>130</v>
      </c>
      <c r="I823" s="519">
        <v>43245</v>
      </c>
      <c r="J823" s="519">
        <v>43264</v>
      </c>
      <c r="K823" s="584">
        <f t="shared" si="12"/>
        <v>2018</v>
      </c>
      <c r="L823" s="308" t="s">
        <v>9</v>
      </c>
      <c r="M823" s="308"/>
      <c r="N823" s="76"/>
    </row>
    <row r="824" spans="1:14" hidden="1" x14ac:dyDescent="0.25">
      <c r="A824" s="520" t="s">
        <v>63</v>
      </c>
      <c r="B824" s="520" t="s">
        <v>2526</v>
      </c>
      <c r="C824" s="584">
        <v>5000035105</v>
      </c>
      <c r="D824" s="173">
        <v>498.64</v>
      </c>
      <c r="E824" s="541">
        <v>31183433</v>
      </c>
      <c r="F824" s="541">
        <v>1003431847</v>
      </c>
      <c r="G824" s="519">
        <v>43241</v>
      </c>
      <c r="H824" s="519" t="s">
        <v>130</v>
      </c>
      <c r="I824" s="519">
        <v>43245</v>
      </c>
      <c r="J824" s="519">
        <v>43264</v>
      </c>
      <c r="K824" s="584">
        <f t="shared" si="12"/>
        <v>2018</v>
      </c>
      <c r="L824" s="308" t="s">
        <v>9</v>
      </c>
      <c r="M824" s="308"/>
      <c r="N824" s="76"/>
    </row>
    <row r="825" spans="1:14" hidden="1" x14ac:dyDescent="0.25">
      <c r="A825" s="520" t="s">
        <v>63</v>
      </c>
      <c r="B825" s="520" t="s">
        <v>2527</v>
      </c>
      <c r="C825" s="584">
        <v>5000035105</v>
      </c>
      <c r="D825" s="173">
        <v>1229.82</v>
      </c>
      <c r="E825" s="541">
        <v>31183433</v>
      </c>
      <c r="F825" s="541">
        <v>1003431849</v>
      </c>
      <c r="G825" s="519">
        <v>43234</v>
      </c>
      <c r="H825" s="519" t="s">
        <v>130</v>
      </c>
      <c r="I825" s="519">
        <v>43235</v>
      </c>
      <c r="J825" s="519">
        <v>43264</v>
      </c>
      <c r="K825" s="584">
        <f t="shared" si="12"/>
        <v>2018</v>
      </c>
      <c r="L825" s="308" t="s">
        <v>9</v>
      </c>
      <c r="M825" s="308"/>
      <c r="N825" s="76"/>
    </row>
    <row r="826" spans="1:14" hidden="1" x14ac:dyDescent="0.25">
      <c r="A826" s="520" t="s">
        <v>63</v>
      </c>
      <c r="B826" s="520" t="s">
        <v>2528</v>
      </c>
      <c r="C826" s="584">
        <v>5000035105</v>
      </c>
      <c r="D826" s="173">
        <v>341.44</v>
      </c>
      <c r="E826" s="541">
        <v>31183433</v>
      </c>
      <c r="F826" s="541">
        <v>1003431854</v>
      </c>
      <c r="G826" s="519">
        <v>43227</v>
      </c>
      <c r="H826" s="519" t="s">
        <v>130</v>
      </c>
      <c r="I826" s="519">
        <v>43235</v>
      </c>
      <c r="J826" s="519">
        <v>43264</v>
      </c>
      <c r="K826" s="584">
        <f t="shared" si="12"/>
        <v>2018</v>
      </c>
      <c r="L826" s="308" t="s">
        <v>9</v>
      </c>
      <c r="M826" s="308"/>
      <c r="N826" s="76"/>
    </row>
    <row r="827" spans="1:14" hidden="1" x14ac:dyDescent="0.25">
      <c r="A827" s="520" t="s">
        <v>63</v>
      </c>
      <c r="B827" s="520" t="s">
        <v>2529</v>
      </c>
      <c r="C827" s="584">
        <v>5000035105</v>
      </c>
      <c r="D827" s="173">
        <v>2207.2800000000002</v>
      </c>
      <c r="E827" s="541">
        <v>31183433</v>
      </c>
      <c r="F827" s="541">
        <v>1003431861</v>
      </c>
      <c r="G827" s="519">
        <v>43250</v>
      </c>
      <c r="H827" s="519" t="s">
        <v>130</v>
      </c>
      <c r="I827" s="519">
        <v>43255</v>
      </c>
      <c r="J827" s="519">
        <v>43264</v>
      </c>
      <c r="K827" s="584">
        <f t="shared" si="12"/>
        <v>2018</v>
      </c>
      <c r="L827" s="308" t="s">
        <v>9</v>
      </c>
      <c r="M827" s="308"/>
      <c r="N827" s="76"/>
    </row>
    <row r="828" spans="1:14" hidden="1" x14ac:dyDescent="0.25">
      <c r="A828" s="520" t="s">
        <v>63</v>
      </c>
      <c r="B828" s="520" t="s">
        <v>2540</v>
      </c>
      <c r="C828" s="584">
        <v>5000035105</v>
      </c>
      <c r="D828" s="173">
        <v>25</v>
      </c>
      <c r="E828" s="541">
        <v>31183433</v>
      </c>
      <c r="F828" s="541">
        <v>1003460220</v>
      </c>
      <c r="G828" s="519">
        <v>43256</v>
      </c>
      <c r="H828" s="519" t="s">
        <v>130</v>
      </c>
      <c r="I828" s="519">
        <v>43277</v>
      </c>
      <c r="J828" s="519">
        <v>43354</v>
      </c>
      <c r="K828" s="584">
        <f t="shared" si="12"/>
        <v>2018</v>
      </c>
      <c r="L828" s="308" t="s">
        <v>9</v>
      </c>
      <c r="M828" s="308"/>
      <c r="N828" s="76"/>
    </row>
    <row r="829" spans="1:14" hidden="1" x14ac:dyDescent="0.25">
      <c r="A829" s="520" t="s">
        <v>63</v>
      </c>
      <c r="B829" s="520" t="s">
        <v>2541</v>
      </c>
      <c r="C829" s="584">
        <v>5000035105</v>
      </c>
      <c r="D829" s="173">
        <v>1775.52</v>
      </c>
      <c r="E829" s="541">
        <v>31183433</v>
      </c>
      <c r="F829" s="541">
        <v>1003460224</v>
      </c>
      <c r="G829" s="519">
        <v>43262</v>
      </c>
      <c r="H829" s="519" t="s">
        <v>130</v>
      </c>
      <c r="I829" s="519">
        <v>43277</v>
      </c>
      <c r="J829" s="519">
        <v>43354</v>
      </c>
      <c r="K829" s="584">
        <f t="shared" si="12"/>
        <v>2018</v>
      </c>
      <c r="L829" s="308" t="s">
        <v>9</v>
      </c>
      <c r="M829" s="308"/>
      <c r="N829" s="76"/>
    </row>
    <row r="830" spans="1:14" hidden="1" x14ac:dyDescent="0.25">
      <c r="A830" s="520" t="s">
        <v>63</v>
      </c>
      <c r="B830" s="520" t="s">
        <v>2542</v>
      </c>
      <c r="C830" s="584">
        <v>5000035105</v>
      </c>
      <c r="D830" s="173">
        <v>830.12</v>
      </c>
      <c r="E830" s="541">
        <v>31183433</v>
      </c>
      <c r="F830" s="541">
        <v>1003460225</v>
      </c>
      <c r="G830" s="519">
        <v>43269</v>
      </c>
      <c r="H830" s="519" t="s">
        <v>130</v>
      </c>
      <c r="I830" s="519">
        <v>43277</v>
      </c>
      <c r="J830" s="519">
        <v>43354</v>
      </c>
      <c r="K830" s="584">
        <f t="shared" si="12"/>
        <v>2018</v>
      </c>
      <c r="L830" s="308" t="s">
        <v>9</v>
      </c>
      <c r="M830" s="308"/>
      <c r="N830" s="76"/>
    </row>
    <row r="831" spans="1:14" hidden="1" x14ac:dyDescent="0.25">
      <c r="A831" s="520" t="s">
        <v>63</v>
      </c>
      <c r="B831" s="520" t="s">
        <v>2543</v>
      </c>
      <c r="C831" s="584">
        <v>5000035105</v>
      </c>
      <c r="D831" s="173">
        <v>418.93</v>
      </c>
      <c r="E831" s="541">
        <v>31183433</v>
      </c>
      <c r="F831" s="541">
        <v>1003460226</v>
      </c>
      <c r="G831" s="519">
        <v>43276</v>
      </c>
      <c r="H831" s="519" t="s">
        <v>130</v>
      </c>
      <c r="I831" s="519">
        <v>43277</v>
      </c>
      <c r="J831" s="519">
        <v>43354</v>
      </c>
      <c r="K831" s="584">
        <f t="shared" si="12"/>
        <v>2018</v>
      </c>
      <c r="L831" s="308" t="s">
        <v>9</v>
      </c>
      <c r="M831" s="308"/>
      <c r="N831" s="76"/>
    </row>
    <row r="832" spans="1:14" hidden="1" x14ac:dyDescent="0.25">
      <c r="A832" s="520" t="s">
        <v>63</v>
      </c>
      <c r="B832" s="520" t="s">
        <v>2579</v>
      </c>
      <c r="C832" s="584">
        <v>5000035105</v>
      </c>
      <c r="D832" s="173">
        <v>15575.49</v>
      </c>
      <c r="E832" s="541">
        <v>31183433</v>
      </c>
      <c r="F832" s="541">
        <v>1003460223</v>
      </c>
      <c r="G832" s="519">
        <v>43281</v>
      </c>
      <c r="H832" s="519" t="s">
        <v>130</v>
      </c>
      <c r="I832" s="519">
        <v>43293</v>
      </c>
      <c r="J832" s="519">
        <v>43340</v>
      </c>
      <c r="K832" s="584">
        <f t="shared" si="12"/>
        <v>2018</v>
      </c>
      <c r="L832" s="308" t="s">
        <v>9</v>
      </c>
      <c r="M832" s="308"/>
      <c r="N832" s="76"/>
    </row>
    <row r="833" spans="1:14" hidden="1" x14ac:dyDescent="0.25">
      <c r="A833" s="520" t="s">
        <v>63</v>
      </c>
      <c r="B833" s="520" t="s">
        <v>2580</v>
      </c>
      <c r="C833" s="584">
        <v>5000035105</v>
      </c>
      <c r="D833" s="173">
        <v>496.31</v>
      </c>
      <c r="E833" s="541">
        <v>31183433</v>
      </c>
      <c r="F833" s="541">
        <v>1003460222</v>
      </c>
      <c r="G833" s="519">
        <v>43281</v>
      </c>
      <c r="H833" s="519" t="s">
        <v>130</v>
      </c>
      <c r="I833" s="519">
        <v>43293</v>
      </c>
      <c r="J833" s="519">
        <v>43354</v>
      </c>
      <c r="K833" s="584">
        <f t="shared" si="12"/>
        <v>2018</v>
      </c>
      <c r="L833" s="308" t="s">
        <v>9</v>
      </c>
      <c r="M833" s="308"/>
      <c r="N833" s="76"/>
    </row>
    <row r="834" spans="1:14" hidden="1" x14ac:dyDescent="0.25">
      <c r="A834" s="520" t="s">
        <v>63</v>
      </c>
      <c r="B834" s="520" t="s">
        <v>2581</v>
      </c>
      <c r="C834" s="584">
        <v>5000035105</v>
      </c>
      <c r="D834" s="173">
        <v>12.5</v>
      </c>
      <c r="E834" s="541">
        <v>31183433</v>
      </c>
      <c r="F834" s="541">
        <v>1003460221</v>
      </c>
      <c r="G834" s="519">
        <v>43279</v>
      </c>
      <c r="H834" s="519" t="s">
        <v>130</v>
      </c>
      <c r="I834" s="519">
        <v>43293</v>
      </c>
      <c r="J834" s="519">
        <v>43314</v>
      </c>
      <c r="K834" s="584">
        <f t="shared" si="12"/>
        <v>2018</v>
      </c>
      <c r="L834" s="308" t="s">
        <v>9</v>
      </c>
      <c r="M834" s="308"/>
      <c r="N834" s="76"/>
    </row>
    <row r="835" spans="1:14" hidden="1" x14ac:dyDescent="0.25">
      <c r="A835" s="520" t="s">
        <v>63</v>
      </c>
      <c r="B835" s="520" t="s">
        <v>2582</v>
      </c>
      <c r="C835" s="584">
        <v>5000035105</v>
      </c>
      <c r="D835" s="173">
        <v>2533.5300000000002</v>
      </c>
      <c r="E835" s="541">
        <v>31183433</v>
      </c>
      <c r="F835" s="541">
        <v>1003460231</v>
      </c>
      <c r="G835" s="519">
        <v>43297</v>
      </c>
      <c r="H835" s="519" t="s">
        <v>130</v>
      </c>
      <c r="I835" s="519">
        <v>43304</v>
      </c>
      <c r="J835" s="519">
        <v>43354</v>
      </c>
      <c r="K835" s="584">
        <f t="shared" ref="K835:K898" si="13">YEAR(J835)</f>
        <v>2018</v>
      </c>
      <c r="L835" s="308" t="s">
        <v>9</v>
      </c>
      <c r="M835" s="308"/>
      <c r="N835" s="76"/>
    </row>
    <row r="836" spans="1:14" hidden="1" x14ac:dyDescent="0.25">
      <c r="A836" s="520" t="s">
        <v>63</v>
      </c>
      <c r="B836" s="520" t="s">
        <v>2583</v>
      </c>
      <c r="C836" s="584">
        <v>5000035105</v>
      </c>
      <c r="D836" s="173">
        <v>783.14</v>
      </c>
      <c r="E836" s="541">
        <v>31183433</v>
      </c>
      <c r="F836" s="541">
        <v>1003460228</v>
      </c>
      <c r="G836" s="519">
        <v>43290</v>
      </c>
      <c r="H836" s="519" t="s">
        <v>130</v>
      </c>
      <c r="I836" s="519">
        <v>43293</v>
      </c>
      <c r="J836" s="519">
        <v>43354</v>
      </c>
      <c r="K836" s="584">
        <f t="shared" si="13"/>
        <v>2018</v>
      </c>
      <c r="L836" s="308" t="s">
        <v>9</v>
      </c>
      <c r="M836" s="308"/>
      <c r="N836" s="76"/>
    </row>
    <row r="837" spans="1:14" hidden="1" x14ac:dyDescent="0.25">
      <c r="A837" s="520" t="s">
        <v>63</v>
      </c>
      <c r="B837" s="520" t="s">
        <v>2584</v>
      </c>
      <c r="C837" s="584">
        <v>5000035105</v>
      </c>
      <c r="D837" s="173">
        <v>12.5</v>
      </c>
      <c r="E837" s="541">
        <v>31183433</v>
      </c>
      <c r="F837" s="541">
        <v>1003460227</v>
      </c>
      <c r="G837" s="519">
        <v>43286</v>
      </c>
      <c r="H837" s="519" t="s">
        <v>130</v>
      </c>
      <c r="I837" s="519">
        <v>43293</v>
      </c>
      <c r="J837" s="519">
        <v>43354</v>
      </c>
      <c r="K837" s="584">
        <f t="shared" si="13"/>
        <v>2018</v>
      </c>
      <c r="L837" s="308" t="s">
        <v>9</v>
      </c>
      <c r="M837" s="308"/>
      <c r="N837" s="76"/>
    </row>
    <row r="838" spans="1:14" hidden="1" x14ac:dyDescent="0.25">
      <c r="A838" s="520" t="s">
        <v>63</v>
      </c>
      <c r="B838" s="520" t="s">
        <v>2603</v>
      </c>
      <c r="C838" s="584">
        <v>5000035105</v>
      </c>
      <c r="D838" s="173">
        <v>12.5</v>
      </c>
      <c r="E838" s="541">
        <v>31183433</v>
      </c>
      <c r="F838" s="541">
        <v>1003477642</v>
      </c>
      <c r="G838" s="519">
        <v>43306</v>
      </c>
      <c r="H838" s="519" t="s">
        <v>130</v>
      </c>
      <c r="I838" s="519">
        <v>43333</v>
      </c>
      <c r="J838" s="519">
        <v>43340</v>
      </c>
      <c r="K838" s="584">
        <f t="shared" si="13"/>
        <v>2018</v>
      </c>
      <c r="L838" s="308" t="s">
        <v>9</v>
      </c>
      <c r="M838" s="308"/>
      <c r="N838" s="76"/>
    </row>
    <row r="839" spans="1:14" hidden="1" x14ac:dyDescent="0.25">
      <c r="A839" s="520" t="s">
        <v>63</v>
      </c>
      <c r="B839" s="520" t="s">
        <v>2610</v>
      </c>
      <c r="C839" s="584">
        <v>5000035105</v>
      </c>
      <c r="D839" s="173">
        <v>2236.91</v>
      </c>
      <c r="E839" s="541">
        <v>31183433</v>
      </c>
      <c r="F839" s="541">
        <v>1003477644</v>
      </c>
      <c r="G839" s="519">
        <v>43311</v>
      </c>
      <c r="H839" s="519" t="s">
        <v>130</v>
      </c>
      <c r="I839" s="519">
        <v>43333</v>
      </c>
      <c r="J839" s="519">
        <v>43354</v>
      </c>
      <c r="K839" s="584">
        <f t="shared" si="13"/>
        <v>2018</v>
      </c>
      <c r="L839" s="308" t="s">
        <v>9</v>
      </c>
      <c r="M839" s="308"/>
      <c r="N839" s="76"/>
    </row>
    <row r="840" spans="1:14" hidden="1" x14ac:dyDescent="0.25">
      <c r="A840" s="520" t="s">
        <v>63</v>
      </c>
      <c r="B840" s="520" t="s">
        <v>2611</v>
      </c>
      <c r="C840" s="584">
        <v>5000035105</v>
      </c>
      <c r="D840" s="173">
        <v>208.36</v>
      </c>
      <c r="E840" s="541">
        <v>31183433</v>
      </c>
      <c r="F840" s="541">
        <v>1003477648</v>
      </c>
      <c r="G840" s="519">
        <v>43312</v>
      </c>
      <c r="H840" s="519" t="s">
        <v>130</v>
      </c>
      <c r="I840" s="519">
        <v>43333</v>
      </c>
      <c r="J840" s="519">
        <v>43354</v>
      </c>
      <c r="K840" s="584">
        <f t="shared" si="13"/>
        <v>2018</v>
      </c>
      <c r="L840" s="308" t="s">
        <v>9</v>
      </c>
      <c r="M840" s="308"/>
      <c r="N840" s="76"/>
    </row>
    <row r="841" spans="1:14" hidden="1" x14ac:dyDescent="0.25">
      <c r="A841" s="520" t="s">
        <v>63</v>
      </c>
      <c r="B841" s="520" t="s">
        <v>2615</v>
      </c>
      <c r="C841" s="584">
        <v>5000035105</v>
      </c>
      <c r="D841" s="173">
        <v>1323.64</v>
      </c>
      <c r="E841" s="541">
        <v>31183433</v>
      </c>
      <c r="F841" s="541">
        <v>1003478384</v>
      </c>
      <c r="G841" s="519">
        <v>43304</v>
      </c>
      <c r="H841" s="519" t="s">
        <v>130</v>
      </c>
      <c r="I841" s="519">
        <v>43333</v>
      </c>
      <c r="J841" s="519">
        <v>43354</v>
      </c>
      <c r="K841" s="584">
        <f t="shared" si="13"/>
        <v>2018</v>
      </c>
      <c r="L841" s="308" t="s">
        <v>9</v>
      </c>
      <c r="M841" s="308"/>
      <c r="N841" s="76"/>
    </row>
    <row r="842" spans="1:14" hidden="1" x14ac:dyDescent="0.25">
      <c r="A842" s="520" t="s">
        <v>63</v>
      </c>
      <c r="B842" s="520" t="s">
        <v>2612</v>
      </c>
      <c r="C842" s="584">
        <v>5000035105</v>
      </c>
      <c r="D842" s="173">
        <v>13136.75</v>
      </c>
      <c r="E842" s="541">
        <v>31183433</v>
      </c>
      <c r="F842" s="541">
        <v>1003477647</v>
      </c>
      <c r="G842" s="519">
        <v>43312</v>
      </c>
      <c r="H842" s="519" t="s">
        <v>130</v>
      </c>
      <c r="I842" s="519">
        <v>43333</v>
      </c>
      <c r="J842" s="519">
        <v>43340</v>
      </c>
      <c r="K842" s="584">
        <f t="shared" si="13"/>
        <v>2018</v>
      </c>
      <c r="L842" s="308" t="s">
        <v>9</v>
      </c>
      <c r="M842" s="308"/>
      <c r="N842" s="76"/>
    </row>
    <row r="843" spans="1:14" hidden="1" x14ac:dyDescent="0.25">
      <c r="A843" s="520" t="s">
        <v>63</v>
      </c>
      <c r="B843" s="520" t="s">
        <v>2613</v>
      </c>
      <c r="C843" s="584">
        <v>5000035105</v>
      </c>
      <c r="D843" s="173">
        <v>435.8</v>
      </c>
      <c r="E843" s="541">
        <v>31183433</v>
      </c>
      <c r="F843" s="541">
        <v>1003477650</v>
      </c>
      <c r="G843" s="519">
        <v>43332</v>
      </c>
      <c r="H843" s="519" t="s">
        <v>130</v>
      </c>
      <c r="I843" s="519">
        <v>43333</v>
      </c>
      <c r="J843" s="519">
        <v>43354</v>
      </c>
      <c r="K843" s="584">
        <f t="shared" si="13"/>
        <v>2018</v>
      </c>
      <c r="L843" s="308" t="s">
        <v>9</v>
      </c>
      <c r="M843" s="308"/>
      <c r="N843" s="76"/>
    </row>
    <row r="844" spans="1:14" hidden="1" x14ac:dyDescent="0.25">
      <c r="A844" s="520" t="s">
        <v>63</v>
      </c>
      <c r="B844" s="520" t="s">
        <v>2614</v>
      </c>
      <c r="C844" s="584">
        <v>5000035105</v>
      </c>
      <c r="D844" s="173">
        <v>685.79</v>
      </c>
      <c r="E844" s="541">
        <v>31183433</v>
      </c>
      <c r="F844" s="541">
        <v>1003477653</v>
      </c>
      <c r="G844" s="519">
        <v>43339</v>
      </c>
      <c r="H844" s="519" t="s">
        <v>130</v>
      </c>
      <c r="I844" s="519">
        <v>43333</v>
      </c>
      <c r="J844" s="519">
        <v>43354</v>
      </c>
      <c r="K844" s="584">
        <f t="shared" si="13"/>
        <v>2018</v>
      </c>
      <c r="L844" s="308" t="s">
        <v>9</v>
      </c>
      <c r="M844" s="308"/>
      <c r="N844" s="76"/>
    </row>
    <row r="845" spans="1:14" hidden="1" x14ac:dyDescent="0.25">
      <c r="A845" s="520" t="s">
        <v>63</v>
      </c>
      <c r="B845" s="520" t="s">
        <v>2628</v>
      </c>
      <c r="C845" s="584">
        <v>5000035105</v>
      </c>
      <c r="D845" s="173">
        <v>992.13</v>
      </c>
      <c r="E845" s="541">
        <v>31183433</v>
      </c>
      <c r="F845" s="541">
        <v>1003487815</v>
      </c>
      <c r="G845" s="519">
        <v>43341</v>
      </c>
      <c r="H845" s="519" t="s">
        <v>130</v>
      </c>
      <c r="I845" s="519">
        <v>43353</v>
      </c>
      <c r="J845" s="519">
        <v>43354</v>
      </c>
      <c r="K845" s="584">
        <f t="shared" si="13"/>
        <v>2018</v>
      </c>
      <c r="L845" s="308" t="s">
        <v>9</v>
      </c>
      <c r="M845" s="308"/>
      <c r="N845" s="76"/>
    </row>
    <row r="846" spans="1:14" hidden="1" x14ac:dyDescent="0.25">
      <c r="A846" s="520" t="s">
        <v>63</v>
      </c>
      <c r="B846" s="520" t="s">
        <v>2629</v>
      </c>
      <c r="C846" s="584">
        <v>5000035105</v>
      </c>
      <c r="D846" s="173">
        <v>4012.3</v>
      </c>
      <c r="E846" s="541">
        <v>31183433</v>
      </c>
      <c r="F846" s="541">
        <v>1003487813</v>
      </c>
      <c r="G846" s="519">
        <v>43341</v>
      </c>
      <c r="H846" s="519" t="s">
        <v>130</v>
      </c>
      <c r="I846" s="519">
        <v>43353</v>
      </c>
      <c r="J846" s="519">
        <v>43354</v>
      </c>
      <c r="K846" s="584">
        <f t="shared" si="13"/>
        <v>2018</v>
      </c>
      <c r="L846" s="308" t="s">
        <v>9</v>
      </c>
      <c r="M846" s="308"/>
      <c r="N846" s="76"/>
    </row>
    <row r="847" spans="1:14" hidden="1" x14ac:dyDescent="0.25">
      <c r="A847" s="520" t="s">
        <v>63</v>
      </c>
      <c r="B847" s="520" t="s">
        <v>2614</v>
      </c>
      <c r="C847" s="584">
        <v>5000035105</v>
      </c>
      <c r="D847" s="173">
        <v>685.79</v>
      </c>
      <c r="E847" s="541">
        <v>31183433</v>
      </c>
      <c r="F847" s="541">
        <v>1003487812</v>
      </c>
      <c r="G847" s="519">
        <v>43339</v>
      </c>
      <c r="H847" s="519" t="s">
        <v>130</v>
      </c>
      <c r="I847" s="519">
        <v>43353</v>
      </c>
      <c r="J847" s="519">
        <v>43354</v>
      </c>
      <c r="K847" s="584">
        <f t="shared" si="13"/>
        <v>2018</v>
      </c>
      <c r="L847" s="308" t="s">
        <v>9</v>
      </c>
      <c r="M847" s="308"/>
      <c r="N847" s="76"/>
    </row>
    <row r="848" spans="1:14" hidden="1" x14ac:dyDescent="0.25">
      <c r="A848" s="520" t="s">
        <v>63</v>
      </c>
      <c r="B848" s="520" t="s">
        <v>2630</v>
      </c>
      <c r="C848" s="584">
        <v>5000035105</v>
      </c>
      <c r="D848" s="173">
        <v>357.25</v>
      </c>
      <c r="E848" s="541">
        <v>31183433</v>
      </c>
      <c r="F848" s="541">
        <v>1003487776</v>
      </c>
      <c r="G848" s="519">
        <v>43325</v>
      </c>
      <c r="H848" s="519" t="s">
        <v>130</v>
      </c>
      <c r="I848" s="519">
        <v>43353</v>
      </c>
      <c r="J848" s="519">
        <v>43354</v>
      </c>
      <c r="K848" s="584">
        <f t="shared" si="13"/>
        <v>2018</v>
      </c>
      <c r="L848" s="308" t="s">
        <v>9</v>
      </c>
      <c r="M848" s="308"/>
      <c r="N848" s="76"/>
    </row>
    <row r="849" spans="1:14" hidden="1" x14ac:dyDescent="0.25">
      <c r="A849" s="520" t="s">
        <v>63</v>
      </c>
      <c r="B849" s="520" t="s">
        <v>2631</v>
      </c>
      <c r="C849" s="584">
        <v>5000035105</v>
      </c>
      <c r="D849" s="173">
        <v>1092.68</v>
      </c>
      <c r="E849" s="541">
        <v>31183433</v>
      </c>
      <c r="F849" s="541">
        <v>1003487766</v>
      </c>
      <c r="G849" s="519">
        <v>43318</v>
      </c>
      <c r="H849" s="519" t="s">
        <v>130</v>
      </c>
      <c r="I849" s="519">
        <v>43353</v>
      </c>
      <c r="J849" s="519">
        <v>43354</v>
      </c>
      <c r="K849" s="584">
        <f t="shared" si="13"/>
        <v>2018</v>
      </c>
      <c r="L849" s="308" t="s">
        <v>9</v>
      </c>
      <c r="M849" s="308"/>
      <c r="N849" s="76"/>
    </row>
    <row r="850" spans="1:14" ht="15.75" hidden="1" thickTop="1" x14ac:dyDescent="0.25">
      <c r="A850" s="348" t="s">
        <v>931</v>
      </c>
      <c r="B850" s="348" t="s">
        <v>933</v>
      </c>
      <c r="C850" s="584">
        <v>807603</v>
      </c>
      <c r="D850" s="349">
        <v>22524.25</v>
      </c>
      <c r="E850" s="348">
        <v>807603</v>
      </c>
      <c r="F850" s="350">
        <v>1002257275</v>
      </c>
      <c r="G850" s="351">
        <v>41759</v>
      </c>
      <c r="H850" s="351">
        <v>41764</v>
      </c>
      <c r="I850" s="351">
        <v>41766</v>
      </c>
      <c r="J850" s="351">
        <v>41773</v>
      </c>
      <c r="K850" s="584">
        <f t="shared" si="13"/>
        <v>2014</v>
      </c>
      <c r="L850" s="111" t="s">
        <v>932</v>
      </c>
      <c r="M850" s="111"/>
      <c r="N850" s="45"/>
    </row>
    <row r="851" spans="1:14" hidden="1" x14ac:dyDescent="0.25">
      <c r="A851" s="47" t="s">
        <v>931</v>
      </c>
      <c r="B851" s="47" t="s">
        <v>934</v>
      </c>
      <c r="C851" s="584">
        <v>807603</v>
      </c>
      <c r="D851" s="48">
        <v>15218.25</v>
      </c>
      <c r="E851" s="47">
        <v>807603</v>
      </c>
      <c r="F851" s="52">
        <v>1002365605</v>
      </c>
      <c r="G851" s="49">
        <v>41821</v>
      </c>
      <c r="H851" s="49">
        <v>41827</v>
      </c>
      <c r="I851" s="49">
        <v>41845</v>
      </c>
      <c r="J851" s="49">
        <v>41885</v>
      </c>
      <c r="K851" s="584">
        <f t="shared" si="13"/>
        <v>2014</v>
      </c>
      <c r="L851" s="111" t="s">
        <v>932</v>
      </c>
      <c r="M851" s="111"/>
      <c r="N851" s="45"/>
    </row>
    <row r="852" spans="1:14" ht="63.75" hidden="1" x14ac:dyDescent="0.25">
      <c r="A852" s="168" t="s">
        <v>931</v>
      </c>
      <c r="B852" s="168" t="s">
        <v>935</v>
      </c>
      <c r="C852" s="584">
        <v>807603</v>
      </c>
      <c r="D852" s="61">
        <v>18774.25</v>
      </c>
      <c r="E852" s="168">
        <v>807603</v>
      </c>
      <c r="F852" s="54" t="s">
        <v>936</v>
      </c>
      <c r="G852" s="43">
        <v>41913</v>
      </c>
      <c r="H852" s="43">
        <v>41925</v>
      </c>
      <c r="I852" s="43">
        <v>41927</v>
      </c>
      <c r="J852" s="43">
        <v>41928</v>
      </c>
      <c r="K852" s="584">
        <f t="shared" si="13"/>
        <v>2014</v>
      </c>
      <c r="L852" s="120" t="s">
        <v>932</v>
      </c>
      <c r="M852" s="120"/>
    </row>
    <row r="853" spans="1:14" hidden="1" x14ac:dyDescent="0.25">
      <c r="A853" s="47" t="s">
        <v>931</v>
      </c>
      <c r="B853" s="47" t="s">
        <v>937</v>
      </c>
      <c r="C853" s="584">
        <v>807603</v>
      </c>
      <c r="D853" s="48">
        <v>18774.25</v>
      </c>
      <c r="E853" s="47">
        <v>807603</v>
      </c>
      <c r="F853" s="52">
        <v>1002507076</v>
      </c>
      <c r="G853" s="49">
        <v>42005</v>
      </c>
      <c r="H853" s="49">
        <v>42017</v>
      </c>
      <c r="I853" s="49">
        <v>42020</v>
      </c>
      <c r="J853" s="49">
        <v>42023</v>
      </c>
      <c r="K853" s="584">
        <f t="shared" si="13"/>
        <v>2015</v>
      </c>
      <c r="L853" s="111" t="s">
        <v>932</v>
      </c>
      <c r="M853" s="111"/>
    </row>
    <row r="854" spans="1:14" hidden="1" x14ac:dyDescent="0.25">
      <c r="A854" s="47" t="s">
        <v>931</v>
      </c>
      <c r="B854" s="47" t="s">
        <v>938</v>
      </c>
      <c r="C854" s="584">
        <v>807603</v>
      </c>
      <c r="D854" s="48">
        <v>19041.740000000002</v>
      </c>
      <c r="E854" s="47">
        <v>807603</v>
      </c>
      <c r="F854" s="52">
        <v>1002602689</v>
      </c>
      <c r="G854" s="49">
        <v>42095</v>
      </c>
      <c r="H854" s="49">
        <v>42103</v>
      </c>
      <c r="I854" s="49">
        <v>42104</v>
      </c>
      <c r="J854" s="49">
        <v>42114</v>
      </c>
      <c r="K854" s="584">
        <f t="shared" si="13"/>
        <v>2015</v>
      </c>
      <c r="L854" s="111" t="s">
        <v>9</v>
      </c>
      <c r="M854" s="111"/>
    </row>
    <row r="855" spans="1:14" hidden="1" x14ac:dyDescent="0.25">
      <c r="A855" s="305" t="s">
        <v>931</v>
      </c>
      <c r="B855" s="305" t="s">
        <v>939</v>
      </c>
      <c r="C855" s="584">
        <v>807603</v>
      </c>
      <c r="D855" s="87">
        <v>19041.740000000002</v>
      </c>
      <c r="E855" s="305">
        <v>807603</v>
      </c>
      <c r="F855" s="98">
        <v>1002683238</v>
      </c>
      <c r="G855" s="89">
        <v>42186</v>
      </c>
      <c r="H855" s="89">
        <v>42191</v>
      </c>
      <c r="I855" s="89">
        <v>42195</v>
      </c>
      <c r="J855" s="89">
        <v>42198</v>
      </c>
      <c r="K855" s="584">
        <f t="shared" si="13"/>
        <v>2015</v>
      </c>
      <c r="L855" s="124" t="s">
        <v>9</v>
      </c>
      <c r="M855" s="124"/>
    </row>
    <row r="856" spans="1:14" hidden="1" x14ac:dyDescent="0.25">
      <c r="A856" s="81" t="s">
        <v>931</v>
      </c>
      <c r="B856" s="81" t="s">
        <v>940</v>
      </c>
      <c r="C856" s="584">
        <v>807603</v>
      </c>
      <c r="D856" s="83">
        <v>16054.8</v>
      </c>
      <c r="E856" s="81">
        <v>807603</v>
      </c>
      <c r="F856" s="84">
        <v>1002777279</v>
      </c>
      <c r="G856" s="85">
        <v>42278</v>
      </c>
      <c r="H856" s="85">
        <v>42289</v>
      </c>
      <c r="I856" s="85">
        <v>42290</v>
      </c>
      <c r="J856" s="85">
        <v>42299</v>
      </c>
      <c r="K856" s="584">
        <f t="shared" si="13"/>
        <v>2015</v>
      </c>
      <c r="L856" s="121" t="s">
        <v>9</v>
      </c>
      <c r="M856" s="121"/>
    </row>
    <row r="857" spans="1:14" hidden="1" x14ac:dyDescent="0.25">
      <c r="A857" s="81" t="s">
        <v>931</v>
      </c>
      <c r="B857" s="81" t="s">
        <v>941</v>
      </c>
      <c r="C857" s="584">
        <v>807603</v>
      </c>
      <c r="D857" s="83">
        <v>19041.740000000002</v>
      </c>
      <c r="E857" s="81">
        <v>807603</v>
      </c>
      <c r="F857" s="84">
        <v>1002914001</v>
      </c>
      <c r="G857" s="85">
        <v>42370</v>
      </c>
      <c r="H857" s="85">
        <v>42379</v>
      </c>
      <c r="I857" s="85">
        <v>42388</v>
      </c>
      <c r="J857" s="85">
        <v>42465</v>
      </c>
      <c r="K857" s="584">
        <f t="shared" si="13"/>
        <v>2016</v>
      </c>
      <c r="L857" s="121" t="s">
        <v>9</v>
      </c>
      <c r="M857" s="121"/>
    </row>
    <row r="858" spans="1:14" ht="25.5" hidden="1" x14ac:dyDescent="0.25">
      <c r="A858" s="81" t="s">
        <v>931</v>
      </c>
      <c r="B858" s="81" t="s">
        <v>942</v>
      </c>
      <c r="C858" s="584">
        <v>807603</v>
      </c>
      <c r="D858" s="83">
        <v>19359.38</v>
      </c>
      <c r="E858" s="81">
        <v>807603</v>
      </c>
      <c r="F858" s="84" t="s">
        <v>943</v>
      </c>
      <c r="G858" s="85">
        <v>42461</v>
      </c>
      <c r="H858" s="78"/>
      <c r="I858" s="85">
        <v>42466</v>
      </c>
      <c r="J858" s="85">
        <v>42466</v>
      </c>
      <c r="K858" s="584">
        <f t="shared" si="13"/>
        <v>2016</v>
      </c>
      <c r="L858" s="121" t="s">
        <v>932</v>
      </c>
      <c r="M858" s="121"/>
    </row>
    <row r="859" spans="1:14" ht="25.5" hidden="1" x14ac:dyDescent="0.25">
      <c r="A859" s="81" t="s">
        <v>931</v>
      </c>
      <c r="B859" s="81" t="s">
        <v>944</v>
      </c>
      <c r="C859" s="584">
        <v>807603</v>
      </c>
      <c r="D859" s="83">
        <v>19359.38</v>
      </c>
      <c r="E859" s="81">
        <v>807603</v>
      </c>
      <c r="F859" s="84" t="s">
        <v>945</v>
      </c>
      <c r="G859" s="85">
        <v>42552</v>
      </c>
      <c r="H859" s="85">
        <v>42577</v>
      </c>
      <c r="I859" s="258" t="s">
        <v>946</v>
      </c>
      <c r="J859" s="85">
        <v>42566</v>
      </c>
      <c r="K859" s="584">
        <f t="shared" si="13"/>
        <v>2016</v>
      </c>
      <c r="L859" s="121" t="s">
        <v>9</v>
      </c>
      <c r="M859" s="121"/>
    </row>
    <row r="860" spans="1:14" ht="38.25" hidden="1" x14ac:dyDescent="0.25">
      <c r="A860" s="81" t="s">
        <v>931</v>
      </c>
      <c r="B860" s="81" t="s">
        <v>947</v>
      </c>
      <c r="C860" s="584">
        <v>807603</v>
      </c>
      <c r="D860" s="83">
        <v>14804.23</v>
      </c>
      <c r="E860" s="81">
        <v>807603</v>
      </c>
      <c r="F860" s="84" t="s">
        <v>948</v>
      </c>
      <c r="G860" s="85">
        <v>42644</v>
      </c>
      <c r="H860" s="85">
        <v>42653</v>
      </c>
      <c r="I860" s="258">
        <v>42654</v>
      </c>
      <c r="J860" s="85">
        <v>42656</v>
      </c>
      <c r="K860" s="584">
        <f t="shared" si="13"/>
        <v>2016</v>
      </c>
      <c r="L860" s="121" t="s">
        <v>9</v>
      </c>
      <c r="M860" s="121"/>
    </row>
    <row r="861" spans="1:14" hidden="1" x14ac:dyDescent="0.25">
      <c r="A861" s="167" t="s">
        <v>931</v>
      </c>
      <c r="B861" s="167" t="s">
        <v>949</v>
      </c>
      <c r="C861" s="584">
        <v>807603</v>
      </c>
      <c r="D861" s="173">
        <v>19359.38</v>
      </c>
      <c r="E861" s="167">
        <v>807603</v>
      </c>
      <c r="F861" s="175">
        <v>1003133705</v>
      </c>
      <c r="G861" s="169">
        <v>42736</v>
      </c>
      <c r="H861" s="169">
        <v>42758</v>
      </c>
      <c r="I861" s="297">
        <v>40952</v>
      </c>
      <c r="J861" s="169">
        <v>42790</v>
      </c>
      <c r="K861" s="584">
        <f t="shared" si="13"/>
        <v>2017</v>
      </c>
      <c r="L861" s="308" t="s">
        <v>9</v>
      </c>
      <c r="M861" s="121"/>
    </row>
    <row r="862" spans="1:14" hidden="1" x14ac:dyDescent="0.25">
      <c r="A862" s="326" t="s">
        <v>931</v>
      </c>
      <c r="B862" s="326" t="s">
        <v>950</v>
      </c>
      <c r="C862" s="584">
        <v>807603</v>
      </c>
      <c r="D862" s="278">
        <v>19743.89</v>
      </c>
      <c r="E862" s="326">
        <v>807603</v>
      </c>
      <c r="F862" s="330">
        <v>1003178791</v>
      </c>
      <c r="G862" s="331">
        <v>42826</v>
      </c>
      <c r="H862" s="331">
        <v>42830</v>
      </c>
      <c r="I862" s="367">
        <v>42843</v>
      </c>
      <c r="J862" s="331">
        <v>42853</v>
      </c>
      <c r="K862" s="584">
        <f t="shared" si="13"/>
        <v>2017</v>
      </c>
      <c r="L862" s="308" t="s">
        <v>9</v>
      </c>
      <c r="M862" s="121"/>
    </row>
    <row r="863" spans="1:14" hidden="1" x14ac:dyDescent="0.25">
      <c r="A863" s="326" t="s">
        <v>931</v>
      </c>
      <c r="B863" s="326" t="s">
        <v>2076</v>
      </c>
      <c r="C863" s="584">
        <v>807603</v>
      </c>
      <c r="D863" s="278">
        <v>19743.89</v>
      </c>
      <c r="E863" s="326">
        <v>807603</v>
      </c>
      <c r="F863" s="330">
        <v>1003228017</v>
      </c>
      <c r="G863" s="331">
        <v>42917</v>
      </c>
      <c r="H863" s="331">
        <v>42927</v>
      </c>
      <c r="I863" s="367">
        <v>42929</v>
      </c>
      <c r="J863" s="331">
        <v>42933</v>
      </c>
      <c r="K863" s="584">
        <f t="shared" si="13"/>
        <v>2017</v>
      </c>
      <c r="L863" s="308" t="s">
        <v>9</v>
      </c>
      <c r="M863" s="121"/>
    </row>
    <row r="864" spans="1:14" hidden="1" x14ac:dyDescent="0.25">
      <c r="A864" s="326" t="s">
        <v>931</v>
      </c>
      <c r="B864" s="326" t="s">
        <v>2195</v>
      </c>
      <c r="C864" s="584">
        <v>807603</v>
      </c>
      <c r="D864" s="278">
        <v>15098.27</v>
      </c>
      <c r="E864" s="326">
        <v>807603</v>
      </c>
      <c r="F864" s="330">
        <v>1003287463</v>
      </c>
      <c r="G864" s="331">
        <v>43009</v>
      </c>
      <c r="H864" s="331">
        <v>43025</v>
      </c>
      <c r="I864" s="367">
        <v>43031</v>
      </c>
      <c r="J864" s="331">
        <v>43032</v>
      </c>
      <c r="K864" s="584">
        <f t="shared" si="13"/>
        <v>2017</v>
      </c>
      <c r="L864" s="308" t="s">
        <v>9</v>
      </c>
      <c r="M864" s="121"/>
    </row>
    <row r="865" spans="1:13" hidden="1" x14ac:dyDescent="0.25">
      <c r="A865" s="326" t="s">
        <v>931</v>
      </c>
      <c r="B865" s="326" t="s">
        <v>2309</v>
      </c>
      <c r="C865" s="584">
        <v>807603</v>
      </c>
      <c r="D865" s="278">
        <v>19743.89</v>
      </c>
      <c r="E865" s="326">
        <v>807603</v>
      </c>
      <c r="F865" s="330">
        <v>1003341311</v>
      </c>
      <c r="G865" s="331">
        <v>43101</v>
      </c>
      <c r="H865" s="331">
        <v>43115</v>
      </c>
      <c r="I865" s="367">
        <v>43116</v>
      </c>
      <c r="J865" s="331">
        <v>43119</v>
      </c>
      <c r="K865" s="584">
        <f t="shared" si="13"/>
        <v>2018</v>
      </c>
      <c r="L865" s="308" t="s">
        <v>9</v>
      </c>
      <c r="M865" s="121"/>
    </row>
    <row r="866" spans="1:13" hidden="1" x14ac:dyDescent="0.25">
      <c r="A866" s="326" t="s">
        <v>931</v>
      </c>
      <c r="B866" s="326" t="s">
        <v>2464</v>
      </c>
      <c r="C866" s="584">
        <v>807603</v>
      </c>
      <c r="D866" s="278">
        <v>20011.38</v>
      </c>
      <c r="E866" s="326">
        <v>807603</v>
      </c>
      <c r="F866" s="330">
        <v>1003393011</v>
      </c>
      <c r="G866" s="331">
        <v>43191</v>
      </c>
      <c r="H866" s="331">
        <v>43200</v>
      </c>
      <c r="I866" s="367">
        <v>43202</v>
      </c>
      <c r="J866" s="331">
        <v>43202</v>
      </c>
      <c r="K866" s="584">
        <f t="shared" si="13"/>
        <v>2018</v>
      </c>
      <c r="L866" s="308" t="s">
        <v>9</v>
      </c>
      <c r="M866" s="121"/>
    </row>
    <row r="867" spans="1:13" hidden="1" x14ac:dyDescent="0.25">
      <c r="A867" s="326" t="s">
        <v>931</v>
      </c>
      <c r="B867" s="326" t="s">
        <v>2574</v>
      </c>
      <c r="C867" s="584">
        <v>807603</v>
      </c>
      <c r="D867" s="278">
        <v>20011.38</v>
      </c>
      <c r="E867" s="326">
        <v>807603</v>
      </c>
      <c r="F867" s="330">
        <v>1003457912</v>
      </c>
      <c r="G867" s="331">
        <v>43282</v>
      </c>
      <c r="H867" s="331">
        <v>43298</v>
      </c>
      <c r="I867" s="367">
        <v>43304</v>
      </c>
      <c r="J867" s="331">
        <v>43305</v>
      </c>
      <c r="K867" s="584">
        <f t="shared" si="13"/>
        <v>2018</v>
      </c>
      <c r="L867" s="308" t="s">
        <v>9</v>
      </c>
      <c r="M867" s="121"/>
    </row>
    <row r="868" spans="1:13" ht="15.75" hidden="1" thickTop="1" x14ac:dyDescent="0.25">
      <c r="A868" s="317" t="s">
        <v>951</v>
      </c>
      <c r="B868" s="317" t="s">
        <v>952</v>
      </c>
      <c r="C868" s="584">
        <v>30910285</v>
      </c>
      <c r="D868" s="318">
        <v>118537.33</v>
      </c>
      <c r="E868" s="317">
        <v>30910285</v>
      </c>
      <c r="F868" s="325">
        <v>1002515087</v>
      </c>
      <c r="G868" s="321">
        <v>41925</v>
      </c>
      <c r="H868" s="321">
        <v>42040</v>
      </c>
      <c r="I868" s="321">
        <v>42025</v>
      </c>
      <c r="J868" s="321">
        <v>42030</v>
      </c>
      <c r="K868" s="584">
        <f t="shared" si="13"/>
        <v>2015</v>
      </c>
      <c r="L868" s="111" t="s">
        <v>7</v>
      </c>
      <c r="M868" s="111"/>
    </row>
    <row r="869" spans="1:13" ht="26.25" hidden="1" x14ac:dyDescent="0.25">
      <c r="A869" s="62" t="s">
        <v>951</v>
      </c>
      <c r="B869" s="62" t="s">
        <v>953</v>
      </c>
      <c r="C869" s="584">
        <v>30910285</v>
      </c>
      <c r="D869" s="63">
        <v>85153</v>
      </c>
      <c r="E869" s="62">
        <v>30910285</v>
      </c>
      <c r="F869" s="226" t="s">
        <v>954</v>
      </c>
      <c r="G869" s="64">
        <v>41985</v>
      </c>
      <c r="H869" s="64">
        <v>41989</v>
      </c>
      <c r="I869" s="64">
        <v>42016</v>
      </c>
      <c r="J869" s="64">
        <v>42030</v>
      </c>
      <c r="K869" s="584">
        <f t="shared" si="13"/>
        <v>2015</v>
      </c>
      <c r="L869" s="111" t="s">
        <v>7</v>
      </c>
      <c r="M869" s="111"/>
    </row>
    <row r="870" spans="1:13" ht="26.25" hidden="1" x14ac:dyDescent="0.25">
      <c r="A870" s="62" t="s">
        <v>951</v>
      </c>
      <c r="B870" s="62" t="s">
        <v>955</v>
      </c>
      <c r="C870" s="584">
        <v>30910285</v>
      </c>
      <c r="D870" s="63">
        <v>28612.63</v>
      </c>
      <c r="E870" s="62">
        <v>30910285</v>
      </c>
      <c r="F870" s="226" t="s">
        <v>956</v>
      </c>
      <c r="G870" s="64">
        <v>41985</v>
      </c>
      <c r="H870" s="64">
        <v>41989</v>
      </c>
      <c r="I870" s="64">
        <v>42016</v>
      </c>
      <c r="J870" s="64">
        <v>42030</v>
      </c>
      <c r="K870" s="584">
        <f t="shared" si="13"/>
        <v>2015</v>
      </c>
      <c r="L870" s="111" t="s">
        <v>7</v>
      </c>
      <c r="M870" s="111"/>
    </row>
    <row r="871" spans="1:13" hidden="1" x14ac:dyDescent="0.25">
      <c r="A871" s="62" t="s">
        <v>951</v>
      </c>
      <c r="B871" s="62" t="s">
        <v>957</v>
      </c>
      <c r="C871" s="584">
        <v>30919458</v>
      </c>
      <c r="D871" s="63">
        <v>158973.85</v>
      </c>
      <c r="E871" s="226">
        <v>30919458</v>
      </c>
      <c r="F871" s="226">
        <v>1002555271</v>
      </c>
      <c r="G871" s="64">
        <v>42039</v>
      </c>
      <c r="H871" s="64">
        <v>42040</v>
      </c>
      <c r="I871" s="64">
        <v>42055</v>
      </c>
      <c r="J871" s="64">
        <v>42068</v>
      </c>
      <c r="K871" s="584">
        <f t="shared" si="13"/>
        <v>2015</v>
      </c>
      <c r="L871" s="111" t="s">
        <v>7</v>
      </c>
      <c r="M871" s="111"/>
    </row>
    <row r="872" spans="1:13" hidden="1" x14ac:dyDescent="0.25">
      <c r="A872" s="200" t="s">
        <v>951</v>
      </c>
      <c r="B872" s="200" t="s">
        <v>958</v>
      </c>
      <c r="C872" s="584">
        <v>30939365</v>
      </c>
      <c r="D872" s="208">
        <v>170306</v>
      </c>
      <c r="E872" s="230">
        <v>30939365</v>
      </c>
      <c r="F872" s="230">
        <v>1002622189</v>
      </c>
      <c r="G872" s="211">
        <v>42107</v>
      </c>
      <c r="H872" s="211">
        <v>42108</v>
      </c>
      <c r="I872" s="211">
        <v>42111</v>
      </c>
      <c r="J872" s="211">
        <v>42136</v>
      </c>
      <c r="K872" s="584">
        <f t="shared" si="13"/>
        <v>2015</v>
      </c>
      <c r="L872" s="120" t="s">
        <v>7</v>
      </c>
      <c r="M872" s="120"/>
    </row>
    <row r="873" spans="1:13" hidden="1" x14ac:dyDescent="0.25">
      <c r="A873" s="77" t="s">
        <v>951</v>
      </c>
      <c r="B873" s="77" t="s">
        <v>959</v>
      </c>
      <c r="C873" s="584">
        <v>30966035</v>
      </c>
      <c r="D873" s="213">
        <v>170306</v>
      </c>
      <c r="E873" s="233">
        <v>30966035</v>
      </c>
      <c r="F873" s="233">
        <v>1002726707</v>
      </c>
      <c r="G873" s="78">
        <v>42195</v>
      </c>
      <c r="H873" s="78">
        <v>42201</v>
      </c>
      <c r="I873" s="78">
        <v>42213</v>
      </c>
      <c r="J873" s="78">
        <v>42248</v>
      </c>
      <c r="K873" s="584">
        <f t="shared" si="13"/>
        <v>2015</v>
      </c>
      <c r="L873" s="121" t="s">
        <v>7</v>
      </c>
      <c r="M873" s="121" t="s">
        <v>960</v>
      </c>
    </row>
    <row r="874" spans="1:13" hidden="1" x14ac:dyDescent="0.25">
      <c r="A874" s="77" t="s">
        <v>951</v>
      </c>
      <c r="B874" s="77" t="s">
        <v>961</v>
      </c>
      <c r="C874" s="584">
        <v>30983078</v>
      </c>
      <c r="D874" s="213">
        <v>85153</v>
      </c>
      <c r="E874" s="233">
        <v>30983078</v>
      </c>
      <c r="F874" s="233">
        <v>1002777376</v>
      </c>
      <c r="G874" s="78">
        <v>42279</v>
      </c>
      <c r="H874" s="78">
        <v>42279</v>
      </c>
      <c r="I874" s="78">
        <v>42284</v>
      </c>
      <c r="J874" s="78">
        <v>42299</v>
      </c>
      <c r="K874" s="584">
        <f t="shared" si="13"/>
        <v>2015</v>
      </c>
      <c r="L874" s="121" t="s">
        <v>7</v>
      </c>
      <c r="M874" s="121"/>
    </row>
    <row r="875" spans="1:13" hidden="1" x14ac:dyDescent="0.25">
      <c r="A875" s="1" t="s">
        <v>951</v>
      </c>
      <c r="B875" s="1" t="s">
        <v>962</v>
      </c>
      <c r="C875" s="584">
        <v>30997624</v>
      </c>
      <c r="D875" s="236">
        <v>77531.16</v>
      </c>
      <c r="E875" s="352">
        <v>30997624</v>
      </c>
      <c r="F875" s="352">
        <v>1002840851</v>
      </c>
      <c r="G875" s="2">
        <v>42331</v>
      </c>
      <c r="H875" s="2">
        <v>42340</v>
      </c>
      <c r="I875" s="2">
        <v>42341</v>
      </c>
      <c r="J875" s="2">
        <v>42373</v>
      </c>
      <c r="K875" s="584">
        <f t="shared" si="13"/>
        <v>2016</v>
      </c>
      <c r="L875" s="121" t="s">
        <v>7</v>
      </c>
      <c r="M875" s="121"/>
    </row>
    <row r="876" spans="1:13" ht="15.75" hidden="1" thickTop="1" x14ac:dyDescent="0.25">
      <c r="A876" s="364" t="s">
        <v>963</v>
      </c>
      <c r="B876" s="364" t="s">
        <v>964</v>
      </c>
      <c r="C876" s="584">
        <v>1096563</v>
      </c>
      <c r="D876" s="365">
        <v>8791.35</v>
      </c>
      <c r="E876" s="368">
        <v>1096563</v>
      </c>
      <c r="F876" s="368">
        <v>1002876504</v>
      </c>
      <c r="G876" s="366">
        <v>42401</v>
      </c>
      <c r="H876" s="366">
        <v>42408</v>
      </c>
      <c r="I876" s="366">
        <v>42409</v>
      </c>
      <c r="J876" s="366">
        <v>42415</v>
      </c>
      <c r="K876" s="584">
        <f t="shared" si="13"/>
        <v>2016</v>
      </c>
      <c r="L876" s="121" t="s">
        <v>9</v>
      </c>
      <c r="M876" s="121"/>
    </row>
    <row r="877" spans="1:13" ht="15.75" hidden="1" thickTop="1" x14ac:dyDescent="0.25">
      <c r="A877" s="348" t="s">
        <v>70</v>
      </c>
      <c r="B877" s="348" t="s">
        <v>965</v>
      </c>
      <c r="C877" s="584">
        <v>708665</v>
      </c>
      <c r="D877" s="349">
        <v>26315.51</v>
      </c>
      <c r="E877" s="348">
        <v>708665</v>
      </c>
      <c r="F877" s="369" t="s">
        <v>966</v>
      </c>
      <c r="G877" s="351">
        <v>41670</v>
      </c>
      <c r="H877" s="351">
        <v>41680</v>
      </c>
      <c r="I877" s="351">
        <v>41680</v>
      </c>
      <c r="J877" s="351">
        <v>41684</v>
      </c>
      <c r="K877" s="584">
        <f t="shared" si="13"/>
        <v>2014</v>
      </c>
      <c r="L877" s="111" t="s">
        <v>14</v>
      </c>
      <c r="M877" s="111"/>
    </row>
    <row r="878" spans="1:13" hidden="1" x14ac:dyDescent="0.25">
      <c r="A878" s="47" t="s">
        <v>70</v>
      </c>
      <c r="B878" s="47" t="s">
        <v>967</v>
      </c>
      <c r="C878" s="584">
        <v>708665</v>
      </c>
      <c r="D878" s="48">
        <v>2716.51</v>
      </c>
      <c r="E878" s="47">
        <v>708665</v>
      </c>
      <c r="F878" s="65" t="s">
        <v>968</v>
      </c>
      <c r="G878" s="49">
        <v>41670</v>
      </c>
      <c r="H878" s="49">
        <v>41680</v>
      </c>
      <c r="I878" s="49">
        <v>41680</v>
      </c>
      <c r="J878" s="49">
        <v>41684</v>
      </c>
      <c r="K878" s="584">
        <f t="shared" si="13"/>
        <v>2014</v>
      </c>
      <c r="L878" s="111" t="s">
        <v>14</v>
      </c>
      <c r="M878" s="111"/>
    </row>
    <row r="879" spans="1:13" hidden="1" x14ac:dyDescent="0.25">
      <c r="A879" s="47" t="s">
        <v>70</v>
      </c>
      <c r="B879" s="47" t="s">
        <v>969</v>
      </c>
      <c r="C879" s="584">
        <v>708665</v>
      </c>
      <c r="D879" s="48">
        <v>1753.15</v>
      </c>
      <c r="E879" s="47">
        <v>708665</v>
      </c>
      <c r="F879" s="65" t="s">
        <v>970</v>
      </c>
      <c r="G879" s="49">
        <v>41670</v>
      </c>
      <c r="H879" s="49">
        <v>41680</v>
      </c>
      <c r="I879" s="49">
        <v>41680</v>
      </c>
      <c r="J879" s="49">
        <v>41684</v>
      </c>
      <c r="K879" s="584">
        <f t="shared" si="13"/>
        <v>2014</v>
      </c>
      <c r="L879" s="111" t="s">
        <v>14</v>
      </c>
      <c r="M879" s="111"/>
    </row>
    <row r="880" spans="1:13" hidden="1" x14ac:dyDescent="0.25">
      <c r="A880" s="47" t="s">
        <v>70</v>
      </c>
      <c r="B880" s="47" t="s">
        <v>971</v>
      </c>
      <c r="C880" s="584">
        <v>708665</v>
      </c>
      <c r="D880" s="48">
        <v>60086.62</v>
      </c>
      <c r="E880" s="47">
        <v>708665</v>
      </c>
      <c r="F880" s="65" t="s">
        <v>972</v>
      </c>
      <c r="G880" s="49">
        <v>41670</v>
      </c>
      <c r="H880" s="49">
        <v>41680</v>
      </c>
      <c r="I880" s="49">
        <v>41680</v>
      </c>
      <c r="J880" s="49">
        <v>41684</v>
      </c>
      <c r="K880" s="584">
        <f t="shared" si="13"/>
        <v>2014</v>
      </c>
      <c r="L880" s="111" t="s">
        <v>9</v>
      </c>
      <c r="M880" s="111"/>
    </row>
    <row r="881" spans="1:13" hidden="1" x14ac:dyDescent="0.25">
      <c r="A881" s="47" t="s">
        <v>70</v>
      </c>
      <c r="B881" s="47" t="s">
        <v>973</v>
      </c>
      <c r="C881" s="584">
        <v>708665</v>
      </c>
      <c r="D881" s="48">
        <v>1915.68</v>
      </c>
      <c r="E881" s="47">
        <v>708665</v>
      </c>
      <c r="F881" s="65" t="s">
        <v>974</v>
      </c>
      <c r="G881" s="49">
        <v>41670</v>
      </c>
      <c r="H881" s="49">
        <v>41680</v>
      </c>
      <c r="I881" s="49">
        <v>41680</v>
      </c>
      <c r="J881" s="49">
        <v>41684</v>
      </c>
      <c r="K881" s="584">
        <f t="shared" si="13"/>
        <v>2014</v>
      </c>
      <c r="L881" s="111" t="s">
        <v>9</v>
      </c>
      <c r="M881" s="111"/>
    </row>
    <row r="882" spans="1:13" hidden="1" x14ac:dyDescent="0.25">
      <c r="A882" s="47" t="s">
        <v>70</v>
      </c>
      <c r="B882" s="47" t="s">
        <v>975</v>
      </c>
      <c r="C882" s="584">
        <v>708665</v>
      </c>
      <c r="D882" s="48">
        <v>9163.56</v>
      </c>
      <c r="E882" s="47">
        <v>708665</v>
      </c>
      <c r="F882" s="65" t="s">
        <v>976</v>
      </c>
      <c r="G882" s="49">
        <v>41670</v>
      </c>
      <c r="H882" s="49">
        <v>41680</v>
      </c>
      <c r="I882" s="49">
        <v>41680</v>
      </c>
      <c r="J882" s="49">
        <v>41684</v>
      </c>
      <c r="K882" s="584">
        <f t="shared" si="13"/>
        <v>2014</v>
      </c>
      <c r="L882" s="111" t="s">
        <v>9</v>
      </c>
      <c r="M882" s="111"/>
    </row>
    <row r="883" spans="1:13" hidden="1" x14ac:dyDescent="0.25">
      <c r="A883" s="47" t="s">
        <v>70</v>
      </c>
      <c r="B883" s="47" t="s">
        <v>977</v>
      </c>
      <c r="C883" s="584">
        <v>708665</v>
      </c>
      <c r="D883" s="48">
        <v>24563.83</v>
      </c>
      <c r="E883" s="47">
        <v>708665</v>
      </c>
      <c r="F883" s="65" t="s">
        <v>978</v>
      </c>
      <c r="G883" s="49">
        <v>41698</v>
      </c>
      <c r="H883" s="49">
        <v>41702</v>
      </c>
      <c r="I883" s="49">
        <v>41702</v>
      </c>
      <c r="J883" s="49">
        <v>41703</v>
      </c>
      <c r="K883" s="584">
        <f t="shared" si="13"/>
        <v>2014</v>
      </c>
      <c r="L883" s="111" t="s">
        <v>9</v>
      </c>
      <c r="M883" s="111"/>
    </row>
    <row r="884" spans="1:13" hidden="1" x14ac:dyDescent="0.25">
      <c r="A884" s="47" t="s">
        <v>70</v>
      </c>
      <c r="B884" s="47" t="s">
        <v>979</v>
      </c>
      <c r="C884" s="584">
        <v>708665</v>
      </c>
      <c r="D884" s="48">
        <v>2516.4699999999998</v>
      </c>
      <c r="E884" s="47">
        <v>708665</v>
      </c>
      <c r="F884" s="65" t="s">
        <v>980</v>
      </c>
      <c r="G884" s="49">
        <v>41698</v>
      </c>
      <c r="H884" s="49">
        <v>41702</v>
      </c>
      <c r="I884" s="49">
        <v>41702</v>
      </c>
      <c r="J884" s="49">
        <v>41703</v>
      </c>
      <c r="K884" s="584">
        <f t="shared" si="13"/>
        <v>2014</v>
      </c>
      <c r="L884" s="111" t="s">
        <v>9</v>
      </c>
      <c r="M884" s="111"/>
    </row>
    <row r="885" spans="1:13" hidden="1" x14ac:dyDescent="0.25">
      <c r="A885" s="47" t="s">
        <v>70</v>
      </c>
      <c r="B885" s="47" t="s">
        <v>981</v>
      </c>
      <c r="C885" s="584">
        <v>708665</v>
      </c>
      <c r="D885" s="48">
        <v>1840.43</v>
      </c>
      <c r="E885" s="47">
        <v>708665</v>
      </c>
      <c r="F885" s="65" t="s">
        <v>982</v>
      </c>
      <c r="G885" s="49">
        <v>41698</v>
      </c>
      <c r="H885" s="49">
        <v>41702</v>
      </c>
      <c r="I885" s="49">
        <v>41702</v>
      </c>
      <c r="J885" s="49">
        <v>41703</v>
      </c>
      <c r="K885" s="584">
        <f t="shared" si="13"/>
        <v>2014</v>
      </c>
      <c r="L885" s="111" t="s">
        <v>9</v>
      </c>
      <c r="M885" s="111"/>
    </row>
    <row r="886" spans="1:13" hidden="1" x14ac:dyDescent="0.25">
      <c r="A886" s="47" t="s">
        <v>70</v>
      </c>
      <c r="B886" s="47" t="s">
        <v>983</v>
      </c>
      <c r="C886" s="584">
        <v>708665</v>
      </c>
      <c r="D886" s="48">
        <v>5600.38</v>
      </c>
      <c r="E886" s="47">
        <v>708665</v>
      </c>
      <c r="F886" s="65" t="s">
        <v>984</v>
      </c>
      <c r="G886" s="49">
        <v>41698</v>
      </c>
      <c r="H886" s="49">
        <v>41702</v>
      </c>
      <c r="I886" s="49">
        <v>41702</v>
      </c>
      <c r="J886" s="49">
        <v>41703</v>
      </c>
      <c r="K886" s="584">
        <f t="shared" si="13"/>
        <v>2014</v>
      </c>
      <c r="L886" s="111" t="s">
        <v>9</v>
      </c>
      <c r="M886" s="111"/>
    </row>
    <row r="887" spans="1:13" hidden="1" x14ac:dyDescent="0.25">
      <c r="A887" s="47" t="s">
        <v>70</v>
      </c>
      <c r="B887" s="47" t="s">
        <v>985</v>
      </c>
      <c r="C887" s="584">
        <v>708665</v>
      </c>
      <c r="D887" s="48">
        <v>2138.4299999999998</v>
      </c>
      <c r="E887" s="47">
        <v>708665</v>
      </c>
      <c r="F887" s="65" t="s">
        <v>986</v>
      </c>
      <c r="G887" s="49">
        <v>41698</v>
      </c>
      <c r="H887" s="49">
        <v>41702</v>
      </c>
      <c r="I887" s="49">
        <v>41702</v>
      </c>
      <c r="J887" s="49">
        <v>41703</v>
      </c>
      <c r="K887" s="584">
        <f t="shared" si="13"/>
        <v>2014</v>
      </c>
      <c r="L887" s="111" t="s">
        <v>9</v>
      </c>
      <c r="M887" s="111"/>
    </row>
    <row r="888" spans="1:13" hidden="1" x14ac:dyDescent="0.25">
      <c r="A888" s="47" t="s">
        <v>70</v>
      </c>
      <c r="B888" s="47" t="s">
        <v>987</v>
      </c>
      <c r="C888" s="584">
        <v>708665</v>
      </c>
      <c r="D888" s="48">
        <v>52957.41</v>
      </c>
      <c r="E888" s="47">
        <v>708665</v>
      </c>
      <c r="F888" s="65" t="s">
        <v>988</v>
      </c>
      <c r="G888" s="49">
        <v>41698</v>
      </c>
      <c r="H888" s="49">
        <v>41702</v>
      </c>
      <c r="I888" s="49">
        <v>41702</v>
      </c>
      <c r="J888" s="49">
        <v>41703</v>
      </c>
      <c r="K888" s="584">
        <f t="shared" si="13"/>
        <v>2014</v>
      </c>
      <c r="L888" s="111" t="s">
        <v>9</v>
      </c>
      <c r="M888" s="111"/>
    </row>
    <row r="889" spans="1:13" hidden="1" x14ac:dyDescent="0.25">
      <c r="A889" s="47" t="s">
        <v>70</v>
      </c>
      <c r="B889" s="47" t="s">
        <v>989</v>
      </c>
      <c r="C889" s="584">
        <v>708665</v>
      </c>
      <c r="D889" s="48">
        <v>1780.5</v>
      </c>
      <c r="E889" s="47">
        <v>708665</v>
      </c>
      <c r="F889" s="65" t="s">
        <v>990</v>
      </c>
      <c r="G889" s="49">
        <v>41729</v>
      </c>
      <c r="H889" s="49">
        <v>41730</v>
      </c>
      <c r="I889" s="49">
        <v>41737</v>
      </c>
      <c r="J889" s="49">
        <v>41739</v>
      </c>
      <c r="K889" s="584">
        <f t="shared" si="13"/>
        <v>2014</v>
      </c>
      <c r="L889" s="111" t="s">
        <v>14</v>
      </c>
      <c r="M889" s="111"/>
    </row>
    <row r="890" spans="1:13" hidden="1" x14ac:dyDescent="0.25">
      <c r="A890" s="47" t="s">
        <v>70</v>
      </c>
      <c r="B890" s="47" t="s">
        <v>991</v>
      </c>
      <c r="C890" s="584">
        <v>708665</v>
      </c>
      <c r="D890" s="48">
        <v>26941.89</v>
      </c>
      <c r="E890" s="47">
        <v>708665</v>
      </c>
      <c r="F890" s="65" t="s">
        <v>992</v>
      </c>
      <c r="G890" s="49">
        <v>41729</v>
      </c>
      <c r="H890" s="49">
        <v>41730</v>
      </c>
      <c r="I890" s="49">
        <v>41737</v>
      </c>
      <c r="J890" s="49">
        <v>41739</v>
      </c>
      <c r="K890" s="584">
        <f t="shared" si="13"/>
        <v>2014</v>
      </c>
      <c r="L890" s="111" t="s">
        <v>14</v>
      </c>
      <c r="M890" s="111"/>
    </row>
    <row r="891" spans="1:13" hidden="1" x14ac:dyDescent="0.25">
      <c r="A891" s="47" t="s">
        <v>70</v>
      </c>
      <c r="B891" s="47" t="s">
        <v>993</v>
      </c>
      <c r="C891" s="584">
        <v>708665</v>
      </c>
      <c r="D891" s="48">
        <v>2421.92</v>
      </c>
      <c r="E891" s="47">
        <v>708665</v>
      </c>
      <c r="F891" s="65" t="s">
        <v>994</v>
      </c>
      <c r="G891" s="49">
        <v>41729</v>
      </c>
      <c r="H891" s="49">
        <v>41730</v>
      </c>
      <c r="I891" s="49">
        <v>41737</v>
      </c>
      <c r="J891" s="49">
        <v>41739</v>
      </c>
      <c r="K891" s="584">
        <f t="shared" si="13"/>
        <v>2014</v>
      </c>
      <c r="L891" s="111" t="s">
        <v>14</v>
      </c>
      <c r="M891" s="111"/>
    </row>
    <row r="892" spans="1:13" hidden="1" x14ac:dyDescent="0.25">
      <c r="A892" s="47" t="s">
        <v>70</v>
      </c>
      <c r="B892" s="47" t="s">
        <v>995</v>
      </c>
      <c r="C892" s="584">
        <v>708665</v>
      </c>
      <c r="D892" s="48">
        <v>2525.6799999999998</v>
      </c>
      <c r="E892" s="47">
        <v>708665</v>
      </c>
      <c r="F892" s="65" t="s">
        <v>996</v>
      </c>
      <c r="G892" s="49">
        <v>41729</v>
      </c>
      <c r="H892" s="49">
        <v>41731</v>
      </c>
      <c r="I892" s="49">
        <v>41737</v>
      </c>
      <c r="J892" s="49">
        <v>41738</v>
      </c>
      <c r="K892" s="584">
        <f t="shared" si="13"/>
        <v>2014</v>
      </c>
      <c r="L892" s="111" t="s">
        <v>9</v>
      </c>
      <c r="M892" s="111"/>
    </row>
    <row r="893" spans="1:13" hidden="1" x14ac:dyDescent="0.25">
      <c r="A893" s="47" t="s">
        <v>70</v>
      </c>
      <c r="B893" s="47" t="s">
        <v>997</v>
      </c>
      <c r="C893" s="584">
        <v>708665</v>
      </c>
      <c r="D893" s="48">
        <v>4236.84</v>
      </c>
      <c r="E893" s="47">
        <v>708665</v>
      </c>
      <c r="F893" s="65" t="s">
        <v>998</v>
      </c>
      <c r="G893" s="49">
        <v>41729</v>
      </c>
      <c r="H893" s="49">
        <v>41731</v>
      </c>
      <c r="I893" s="49">
        <v>41737</v>
      </c>
      <c r="J893" s="49">
        <v>41739</v>
      </c>
      <c r="K893" s="584">
        <f t="shared" si="13"/>
        <v>2014</v>
      </c>
      <c r="L893" s="111" t="s">
        <v>9</v>
      </c>
      <c r="M893" s="111"/>
    </row>
    <row r="894" spans="1:13" hidden="1" x14ac:dyDescent="0.25">
      <c r="A894" s="47" t="s">
        <v>70</v>
      </c>
      <c r="B894" s="47" t="s">
        <v>999</v>
      </c>
      <c r="C894" s="584">
        <v>708665</v>
      </c>
      <c r="D894" s="48">
        <v>54987.43</v>
      </c>
      <c r="E894" s="47">
        <v>708665</v>
      </c>
      <c r="F894" s="65" t="s">
        <v>1000</v>
      </c>
      <c r="G894" s="49">
        <v>41729</v>
      </c>
      <c r="H894" s="49">
        <v>41731</v>
      </c>
      <c r="I894" s="49">
        <v>41737</v>
      </c>
      <c r="J894" s="49">
        <v>41738</v>
      </c>
      <c r="K894" s="584">
        <f t="shared" si="13"/>
        <v>2014</v>
      </c>
      <c r="L894" s="111" t="s">
        <v>9</v>
      </c>
      <c r="M894" s="111"/>
    </row>
    <row r="895" spans="1:13" hidden="1" x14ac:dyDescent="0.25">
      <c r="A895" s="47" t="s">
        <v>70</v>
      </c>
      <c r="B895" s="47" t="s">
        <v>1001</v>
      </c>
      <c r="C895" s="584">
        <v>708665</v>
      </c>
      <c r="D895" s="48">
        <v>25366.36</v>
      </c>
      <c r="E895" s="47">
        <v>708665</v>
      </c>
      <c r="F895" s="65" t="s">
        <v>1002</v>
      </c>
      <c r="G895" s="49">
        <v>41759</v>
      </c>
      <c r="H895" s="49">
        <v>41764</v>
      </c>
      <c r="I895" s="49">
        <v>41766</v>
      </c>
      <c r="J895" s="49">
        <v>41773</v>
      </c>
      <c r="K895" s="584">
        <f t="shared" si="13"/>
        <v>2014</v>
      </c>
      <c r="L895" s="111" t="s">
        <v>14</v>
      </c>
      <c r="M895" s="111"/>
    </row>
    <row r="896" spans="1:13" hidden="1" x14ac:dyDescent="0.25">
      <c r="A896" s="47" t="s">
        <v>70</v>
      </c>
      <c r="B896" s="47" t="s">
        <v>1003</v>
      </c>
      <c r="C896" s="584">
        <v>708665</v>
      </c>
      <c r="D896" s="48">
        <v>1490.51</v>
      </c>
      <c r="E896" s="47">
        <v>708665</v>
      </c>
      <c r="F896" s="65" t="s">
        <v>1004</v>
      </c>
      <c r="G896" s="49">
        <v>41759</v>
      </c>
      <c r="H896" s="49">
        <v>41764</v>
      </c>
      <c r="I896" s="49">
        <v>41766</v>
      </c>
      <c r="J896" s="49">
        <v>41773</v>
      </c>
      <c r="K896" s="584">
        <f t="shared" si="13"/>
        <v>2014</v>
      </c>
      <c r="L896" s="111" t="s">
        <v>14</v>
      </c>
      <c r="M896" s="111"/>
    </row>
    <row r="897" spans="1:13" hidden="1" x14ac:dyDescent="0.25">
      <c r="A897" s="47" t="s">
        <v>70</v>
      </c>
      <c r="B897" s="47" t="s">
        <v>1005</v>
      </c>
      <c r="C897" s="584">
        <v>708665</v>
      </c>
      <c r="D897" s="48">
        <v>1563.81</v>
      </c>
      <c r="E897" s="47">
        <v>708665</v>
      </c>
      <c r="F897" s="65" t="s">
        <v>1006</v>
      </c>
      <c r="G897" s="49">
        <v>41759</v>
      </c>
      <c r="H897" s="49">
        <v>41764</v>
      </c>
      <c r="I897" s="49">
        <v>41766</v>
      </c>
      <c r="J897" s="49">
        <v>41773</v>
      </c>
      <c r="K897" s="584">
        <f t="shared" si="13"/>
        <v>2014</v>
      </c>
      <c r="L897" s="111" t="s">
        <v>14</v>
      </c>
      <c r="M897" s="111"/>
    </row>
    <row r="898" spans="1:13" hidden="1" x14ac:dyDescent="0.25">
      <c r="A898" s="47" t="s">
        <v>70</v>
      </c>
      <c r="B898" s="47" t="s">
        <v>1007</v>
      </c>
      <c r="C898" s="584">
        <v>708665</v>
      </c>
      <c r="D898" s="48">
        <v>52401.55</v>
      </c>
      <c r="E898" s="47">
        <v>708665</v>
      </c>
      <c r="F898" s="65" t="s">
        <v>1008</v>
      </c>
      <c r="G898" s="49">
        <v>41759</v>
      </c>
      <c r="H898" s="49">
        <v>41764</v>
      </c>
      <c r="I898" s="49">
        <v>41766</v>
      </c>
      <c r="J898" s="49">
        <v>41773</v>
      </c>
      <c r="K898" s="584">
        <f t="shared" si="13"/>
        <v>2014</v>
      </c>
      <c r="L898" s="111" t="s">
        <v>9</v>
      </c>
      <c r="M898" s="111"/>
    </row>
    <row r="899" spans="1:13" hidden="1" x14ac:dyDescent="0.25">
      <c r="A899" s="47" t="s">
        <v>70</v>
      </c>
      <c r="B899" s="47" t="s">
        <v>1009</v>
      </c>
      <c r="C899" s="584">
        <v>708665</v>
      </c>
      <c r="D899" s="48">
        <v>2880.33</v>
      </c>
      <c r="E899" s="47">
        <v>708665</v>
      </c>
      <c r="F899" s="65" t="s">
        <v>1010</v>
      </c>
      <c r="G899" s="49">
        <v>41759</v>
      </c>
      <c r="H899" s="49">
        <v>41764</v>
      </c>
      <c r="I899" s="49">
        <v>41766</v>
      </c>
      <c r="J899" s="49">
        <v>41773</v>
      </c>
      <c r="K899" s="584">
        <f t="shared" ref="K899:K962" si="14">YEAR(J899)</f>
        <v>2014</v>
      </c>
      <c r="L899" s="111" t="s">
        <v>9</v>
      </c>
      <c r="M899" s="111"/>
    </row>
    <row r="900" spans="1:13" hidden="1" x14ac:dyDescent="0.25">
      <c r="A900" s="47" t="s">
        <v>70</v>
      </c>
      <c r="B900" s="47" t="s">
        <v>1011</v>
      </c>
      <c r="C900" s="584">
        <v>708665</v>
      </c>
      <c r="D900" s="48">
        <v>2311.6999999999998</v>
      </c>
      <c r="E900" s="47">
        <v>708665</v>
      </c>
      <c r="F900" s="65" t="s">
        <v>1012</v>
      </c>
      <c r="G900" s="49">
        <v>41759</v>
      </c>
      <c r="H900" s="49">
        <v>41764</v>
      </c>
      <c r="I900" s="49">
        <v>41766</v>
      </c>
      <c r="J900" s="49">
        <v>41773</v>
      </c>
      <c r="K900" s="584">
        <f t="shared" si="14"/>
        <v>2014</v>
      </c>
      <c r="L900" s="111" t="s">
        <v>9</v>
      </c>
      <c r="M900" s="111"/>
    </row>
    <row r="901" spans="1:13" hidden="1" x14ac:dyDescent="0.25">
      <c r="A901" s="47" t="s">
        <v>70</v>
      </c>
      <c r="B901" s="47" t="s">
        <v>1013</v>
      </c>
      <c r="C901" s="584">
        <v>708665</v>
      </c>
      <c r="D901" s="48">
        <v>22656.89</v>
      </c>
      <c r="E901" s="47">
        <v>708665</v>
      </c>
      <c r="F901" s="65" t="s">
        <v>1014</v>
      </c>
      <c r="G901" s="49">
        <v>41790</v>
      </c>
      <c r="H901" s="49" t="s">
        <v>130</v>
      </c>
      <c r="I901" s="49">
        <v>41793</v>
      </c>
      <c r="J901" s="49">
        <v>41801</v>
      </c>
      <c r="K901" s="584">
        <f t="shared" si="14"/>
        <v>2014</v>
      </c>
      <c r="L901" s="111" t="s">
        <v>14</v>
      </c>
      <c r="M901" s="111"/>
    </row>
    <row r="902" spans="1:13" hidden="1" x14ac:dyDescent="0.25">
      <c r="A902" s="47" t="s">
        <v>70</v>
      </c>
      <c r="B902" s="47" t="s">
        <v>1015</v>
      </c>
      <c r="C902" s="584">
        <v>708665</v>
      </c>
      <c r="D902" s="48">
        <v>2737.6</v>
      </c>
      <c r="E902" s="47">
        <v>708665</v>
      </c>
      <c r="F902" s="65" t="s">
        <v>1016</v>
      </c>
      <c r="G902" s="49">
        <v>41790</v>
      </c>
      <c r="H902" s="49" t="s">
        <v>130</v>
      </c>
      <c r="I902" s="49">
        <v>41793</v>
      </c>
      <c r="J902" s="49">
        <v>41801</v>
      </c>
      <c r="K902" s="584">
        <f t="shared" si="14"/>
        <v>2014</v>
      </c>
      <c r="L902" s="111" t="s">
        <v>14</v>
      </c>
      <c r="M902" s="111"/>
    </row>
    <row r="903" spans="1:13" hidden="1" x14ac:dyDescent="0.25">
      <c r="A903" s="47" t="s">
        <v>70</v>
      </c>
      <c r="B903" s="47" t="s">
        <v>1017</v>
      </c>
      <c r="C903" s="584">
        <v>708665</v>
      </c>
      <c r="D903" s="48">
        <v>1190.72</v>
      </c>
      <c r="E903" s="47">
        <v>708665</v>
      </c>
      <c r="F903" s="65" t="s">
        <v>1018</v>
      </c>
      <c r="G903" s="49">
        <v>41790</v>
      </c>
      <c r="H903" s="49" t="s">
        <v>130</v>
      </c>
      <c r="I903" s="49">
        <v>41793</v>
      </c>
      <c r="J903" s="49">
        <v>41801</v>
      </c>
      <c r="K903" s="584">
        <f t="shared" si="14"/>
        <v>2014</v>
      </c>
      <c r="L903" s="111" t="s">
        <v>14</v>
      </c>
      <c r="M903" s="111"/>
    </row>
    <row r="904" spans="1:13" hidden="1" x14ac:dyDescent="0.25">
      <c r="A904" s="47" t="s">
        <v>70</v>
      </c>
      <c r="B904" s="47" t="s">
        <v>1019</v>
      </c>
      <c r="C904" s="584">
        <v>708665</v>
      </c>
      <c r="D904" s="48">
        <v>51808.41</v>
      </c>
      <c r="E904" s="47">
        <v>708665</v>
      </c>
      <c r="F904" s="65" t="s">
        <v>1020</v>
      </c>
      <c r="G904" s="49">
        <v>41790</v>
      </c>
      <c r="H904" s="49" t="s">
        <v>130</v>
      </c>
      <c r="I904" s="49">
        <v>41793</v>
      </c>
      <c r="J904" s="49">
        <v>41801</v>
      </c>
      <c r="K904" s="584">
        <f t="shared" si="14"/>
        <v>2014</v>
      </c>
      <c r="L904" s="111" t="s">
        <v>9</v>
      </c>
      <c r="M904" s="111"/>
    </row>
    <row r="905" spans="1:13" hidden="1" x14ac:dyDescent="0.25">
      <c r="A905" s="47" t="s">
        <v>70</v>
      </c>
      <c r="B905" s="47" t="s">
        <v>1021</v>
      </c>
      <c r="C905" s="584">
        <v>708665</v>
      </c>
      <c r="D905" s="48">
        <v>3908.77</v>
      </c>
      <c r="E905" s="47">
        <v>708665</v>
      </c>
      <c r="F905" s="65" t="s">
        <v>1022</v>
      </c>
      <c r="G905" s="49">
        <v>41790</v>
      </c>
      <c r="H905" s="49" t="s">
        <v>130</v>
      </c>
      <c r="I905" s="49">
        <v>41793</v>
      </c>
      <c r="J905" s="49">
        <v>41801</v>
      </c>
      <c r="K905" s="584">
        <f t="shared" si="14"/>
        <v>2014</v>
      </c>
      <c r="L905" s="111" t="s">
        <v>9</v>
      </c>
      <c r="M905" s="111"/>
    </row>
    <row r="906" spans="1:13" hidden="1" x14ac:dyDescent="0.25">
      <c r="A906" s="47" t="s">
        <v>70</v>
      </c>
      <c r="B906" s="47" t="s">
        <v>1023</v>
      </c>
      <c r="C906" s="584">
        <v>708665</v>
      </c>
      <c r="D906" s="48">
        <v>2831.77</v>
      </c>
      <c r="E906" s="47">
        <v>708665</v>
      </c>
      <c r="F906" s="65" t="s">
        <v>1024</v>
      </c>
      <c r="G906" s="49">
        <v>41790</v>
      </c>
      <c r="H906" s="49" t="s">
        <v>130</v>
      </c>
      <c r="I906" s="49">
        <v>41793</v>
      </c>
      <c r="J906" s="49">
        <v>41801</v>
      </c>
      <c r="K906" s="584">
        <f t="shared" si="14"/>
        <v>2014</v>
      </c>
      <c r="L906" s="111" t="s">
        <v>9</v>
      </c>
      <c r="M906" s="111"/>
    </row>
    <row r="907" spans="1:13" hidden="1" x14ac:dyDescent="0.25">
      <c r="A907" s="47" t="s">
        <v>70</v>
      </c>
      <c r="B907" s="47" t="s">
        <v>1025</v>
      </c>
      <c r="C907" s="584">
        <v>708665</v>
      </c>
      <c r="D907" s="48">
        <v>27862.18</v>
      </c>
      <c r="E907" s="47">
        <v>708665</v>
      </c>
      <c r="F907" s="65" t="s">
        <v>1026</v>
      </c>
      <c r="G907" s="49">
        <v>41820</v>
      </c>
      <c r="H907" s="49" t="s">
        <v>130</v>
      </c>
      <c r="I907" s="49">
        <v>41823</v>
      </c>
      <c r="J907" s="49">
        <v>41824</v>
      </c>
      <c r="K907" s="584">
        <f t="shared" si="14"/>
        <v>2014</v>
      </c>
      <c r="L907" s="111" t="s">
        <v>9</v>
      </c>
      <c r="M907" s="111"/>
    </row>
    <row r="908" spans="1:13" hidden="1" x14ac:dyDescent="0.25">
      <c r="A908" s="47" t="s">
        <v>70</v>
      </c>
      <c r="B908" s="47" t="s">
        <v>1027</v>
      </c>
      <c r="C908" s="584">
        <v>708665</v>
      </c>
      <c r="D908" s="48">
        <v>2461.89</v>
      </c>
      <c r="E908" s="47">
        <v>708665</v>
      </c>
      <c r="F908" s="65" t="s">
        <v>1028</v>
      </c>
      <c r="G908" s="49">
        <v>41820</v>
      </c>
      <c r="H908" s="49" t="s">
        <v>130</v>
      </c>
      <c r="I908" s="49">
        <v>41823</v>
      </c>
      <c r="J908" s="49">
        <v>41824</v>
      </c>
      <c r="K908" s="584">
        <f t="shared" si="14"/>
        <v>2014</v>
      </c>
      <c r="L908" s="111" t="s">
        <v>14</v>
      </c>
      <c r="M908" s="111"/>
    </row>
    <row r="909" spans="1:13" hidden="1" x14ac:dyDescent="0.25">
      <c r="A909" s="47" t="s">
        <v>70</v>
      </c>
      <c r="B909" s="47" t="s">
        <v>1029</v>
      </c>
      <c r="C909" s="584">
        <v>708665</v>
      </c>
      <c r="D909" s="48">
        <v>1619.51</v>
      </c>
      <c r="E909" s="47">
        <v>708665</v>
      </c>
      <c r="F909" s="65" t="s">
        <v>1030</v>
      </c>
      <c r="G909" s="49">
        <v>41820</v>
      </c>
      <c r="H909" s="49" t="s">
        <v>130</v>
      </c>
      <c r="I909" s="49">
        <v>41823</v>
      </c>
      <c r="J909" s="49">
        <v>41824</v>
      </c>
      <c r="K909" s="584">
        <f t="shared" si="14"/>
        <v>2014</v>
      </c>
      <c r="L909" s="111" t="s">
        <v>14</v>
      </c>
      <c r="M909" s="111"/>
    </row>
    <row r="910" spans="1:13" hidden="1" x14ac:dyDescent="0.25">
      <c r="A910" s="47" t="s">
        <v>70</v>
      </c>
      <c r="B910" s="47" t="s">
        <v>1031</v>
      </c>
      <c r="C910" s="584">
        <v>708665</v>
      </c>
      <c r="D910" s="48">
        <v>2703.49</v>
      </c>
      <c r="E910" s="47">
        <v>708665</v>
      </c>
      <c r="F910" s="65" t="s">
        <v>1032</v>
      </c>
      <c r="G910" s="49">
        <v>41820</v>
      </c>
      <c r="H910" s="49" t="s">
        <v>130</v>
      </c>
      <c r="I910" s="49">
        <v>41823</v>
      </c>
      <c r="J910" s="49">
        <v>41824</v>
      </c>
      <c r="K910" s="584">
        <f t="shared" si="14"/>
        <v>2014</v>
      </c>
      <c r="L910" s="111" t="s">
        <v>9</v>
      </c>
      <c r="M910" s="111"/>
    </row>
    <row r="911" spans="1:13" hidden="1" x14ac:dyDescent="0.25">
      <c r="A911" s="47" t="s">
        <v>70</v>
      </c>
      <c r="B911" s="47" t="s">
        <v>1033</v>
      </c>
      <c r="C911" s="584">
        <v>708665</v>
      </c>
      <c r="D911" s="48">
        <v>58563.13</v>
      </c>
      <c r="E911" s="47">
        <v>708665</v>
      </c>
      <c r="F911" s="65" t="s">
        <v>1034</v>
      </c>
      <c r="G911" s="49">
        <v>41820</v>
      </c>
      <c r="H911" s="49" t="s">
        <v>130</v>
      </c>
      <c r="I911" s="49">
        <v>41823</v>
      </c>
      <c r="J911" s="49">
        <v>41824</v>
      </c>
      <c r="K911" s="584">
        <f t="shared" si="14"/>
        <v>2014</v>
      </c>
      <c r="L911" s="111" t="s">
        <v>9</v>
      </c>
      <c r="M911" s="111"/>
    </row>
    <row r="912" spans="1:13" hidden="1" x14ac:dyDescent="0.25">
      <c r="A912" s="47" t="s">
        <v>70</v>
      </c>
      <c r="B912" s="47" t="s">
        <v>1035</v>
      </c>
      <c r="C912" s="584">
        <v>708665</v>
      </c>
      <c r="D912" s="48">
        <v>8961.39</v>
      </c>
      <c r="E912" s="47">
        <v>708665</v>
      </c>
      <c r="F912" s="65" t="s">
        <v>1036</v>
      </c>
      <c r="G912" s="49">
        <v>41820</v>
      </c>
      <c r="H912" s="49" t="s">
        <v>130</v>
      </c>
      <c r="I912" s="49">
        <v>41823</v>
      </c>
      <c r="J912" s="49">
        <v>41824</v>
      </c>
      <c r="K912" s="584">
        <f t="shared" si="14"/>
        <v>2014</v>
      </c>
      <c r="L912" s="111" t="s">
        <v>9</v>
      </c>
      <c r="M912" s="111"/>
    </row>
    <row r="913" spans="1:13" hidden="1" x14ac:dyDescent="0.25">
      <c r="A913" s="47" t="s">
        <v>70</v>
      </c>
      <c r="B913" s="47" t="s">
        <v>1037</v>
      </c>
      <c r="C913" s="584">
        <v>708665</v>
      </c>
      <c r="D913" s="48">
        <v>25283.06</v>
      </c>
      <c r="E913" s="47">
        <v>708665</v>
      </c>
      <c r="F913" s="66">
        <v>1002368538</v>
      </c>
      <c r="G913" s="49">
        <v>41851</v>
      </c>
      <c r="H913" s="49" t="s">
        <v>130</v>
      </c>
      <c r="I913" s="49">
        <v>41880</v>
      </c>
      <c r="J913" s="49">
        <v>41887</v>
      </c>
      <c r="K913" s="584">
        <f t="shared" si="14"/>
        <v>2014</v>
      </c>
      <c r="L913" s="111" t="s">
        <v>14</v>
      </c>
      <c r="M913" s="111"/>
    </row>
    <row r="914" spans="1:13" hidden="1" x14ac:dyDescent="0.25">
      <c r="A914" s="47" t="s">
        <v>70</v>
      </c>
      <c r="B914" s="47" t="s">
        <v>1038</v>
      </c>
      <c r="C914" s="584">
        <v>708665</v>
      </c>
      <c r="D914" s="48">
        <v>1408.19</v>
      </c>
      <c r="E914" s="47">
        <v>708665</v>
      </c>
      <c r="F914" s="66">
        <v>1002368543</v>
      </c>
      <c r="G914" s="49">
        <v>41851</v>
      </c>
      <c r="H914" s="49" t="s">
        <v>130</v>
      </c>
      <c r="I914" s="49">
        <v>41880</v>
      </c>
      <c r="J914" s="49">
        <v>41887</v>
      </c>
      <c r="K914" s="584">
        <f t="shared" si="14"/>
        <v>2014</v>
      </c>
      <c r="L914" s="111" t="s">
        <v>14</v>
      </c>
      <c r="M914" s="111"/>
    </row>
    <row r="915" spans="1:13" hidden="1" x14ac:dyDescent="0.25">
      <c r="A915" s="47" t="s">
        <v>70</v>
      </c>
      <c r="B915" s="47" t="s">
        <v>1039</v>
      </c>
      <c r="C915" s="584">
        <v>708665</v>
      </c>
      <c r="D915" s="48">
        <v>2287.3000000000002</v>
      </c>
      <c r="E915" s="47">
        <v>708665</v>
      </c>
      <c r="F915" s="66">
        <v>1002368534</v>
      </c>
      <c r="G915" s="49">
        <v>41851</v>
      </c>
      <c r="H915" s="49" t="s">
        <v>130</v>
      </c>
      <c r="I915" s="49">
        <v>41880</v>
      </c>
      <c r="J915" s="49">
        <v>41887</v>
      </c>
      <c r="K915" s="584">
        <f t="shared" si="14"/>
        <v>2014</v>
      </c>
      <c r="L915" s="111" t="s">
        <v>14</v>
      </c>
      <c r="M915" s="111"/>
    </row>
    <row r="916" spans="1:13" hidden="1" x14ac:dyDescent="0.25">
      <c r="A916" s="47" t="s">
        <v>70</v>
      </c>
      <c r="B916" s="47" t="s">
        <v>1040</v>
      </c>
      <c r="C916" s="584">
        <v>708665</v>
      </c>
      <c r="D916" s="48">
        <v>52017.93</v>
      </c>
      <c r="E916" s="47">
        <v>708665</v>
      </c>
      <c r="F916" s="66">
        <v>1002368526</v>
      </c>
      <c r="G916" s="49">
        <v>41851</v>
      </c>
      <c r="H916" s="49" t="s">
        <v>130</v>
      </c>
      <c r="I916" s="49">
        <v>41880</v>
      </c>
      <c r="J916" s="49">
        <v>41887</v>
      </c>
      <c r="K916" s="584">
        <f t="shared" si="14"/>
        <v>2014</v>
      </c>
      <c r="L916" s="111" t="s">
        <v>9</v>
      </c>
      <c r="M916" s="111"/>
    </row>
    <row r="917" spans="1:13" hidden="1" x14ac:dyDescent="0.25">
      <c r="A917" s="47" t="s">
        <v>70</v>
      </c>
      <c r="B917" s="47" t="s">
        <v>1041</v>
      </c>
      <c r="C917" s="584">
        <v>708665</v>
      </c>
      <c r="D917" s="48">
        <v>8318</v>
      </c>
      <c r="E917" s="47">
        <v>708665</v>
      </c>
      <c r="F917" s="66">
        <v>1002368528</v>
      </c>
      <c r="G917" s="49">
        <v>41851</v>
      </c>
      <c r="H917" s="49" t="s">
        <v>130</v>
      </c>
      <c r="I917" s="49">
        <v>41880</v>
      </c>
      <c r="J917" s="49">
        <v>41887</v>
      </c>
      <c r="K917" s="584">
        <f t="shared" si="14"/>
        <v>2014</v>
      </c>
      <c r="L917" s="111" t="s">
        <v>9</v>
      </c>
      <c r="M917" s="111"/>
    </row>
    <row r="918" spans="1:13" hidden="1" x14ac:dyDescent="0.25">
      <c r="A918" s="47" t="s">
        <v>70</v>
      </c>
      <c r="B918" s="47" t="s">
        <v>1042</v>
      </c>
      <c r="C918" s="584">
        <v>708665</v>
      </c>
      <c r="D918" s="48">
        <v>2589.46</v>
      </c>
      <c r="E918" s="47">
        <v>708665</v>
      </c>
      <c r="F918" s="66">
        <v>1002368530</v>
      </c>
      <c r="G918" s="49">
        <v>41851</v>
      </c>
      <c r="H918" s="49" t="s">
        <v>130</v>
      </c>
      <c r="I918" s="49">
        <v>41880</v>
      </c>
      <c r="J918" s="49">
        <v>41887</v>
      </c>
      <c r="K918" s="584">
        <f t="shared" si="14"/>
        <v>2014</v>
      </c>
      <c r="L918" s="111" t="s">
        <v>9</v>
      </c>
      <c r="M918" s="111"/>
    </row>
    <row r="919" spans="1:13" hidden="1" x14ac:dyDescent="0.25">
      <c r="A919" s="47" t="s">
        <v>70</v>
      </c>
      <c r="B919" s="47" t="s">
        <v>1043</v>
      </c>
      <c r="C919" s="584">
        <v>708665</v>
      </c>
      <c r="D919" s="48">
        <v>16278.23</v>
      </c>
      <c r="E919" s="47">
        <v>708665</v>
      </c>
      <c r="F919" s="66">
        <v>1002385332</v>
      </c>
      <c r="G919" s="49">
        <v>41882</v>
      </c>
      <c r="H919" s="49" t="s">
        <v>130</v>
      </c>
      <c r="I919" s="49">
        <v>41891</v>
      </c>
      <c r="J919" s="49">
        <v>41904</v>
      </c>
      <c r="K919" s="584">
        <f t="shared" si="14"/>
        <v>2014</v>
      </c>
      <c r="L919" s="111" t="s">
        <v>14</v>
      </c>
      <c r="M919" s="111"/>
    </row>
    <row r="920" spans="1:13" hidden="1" x14ac:dyDescent="0.25">
      <c r="A920" s="47" t="s">
        <v>70</v>
      </c>
      <c r="B920" s="47" t="s">
        <v>1044</v>
      </c>
      <c r="C920" s="584">
        <v>708665</v>
      </c>
      <c r="D920" s="48">
        <v>136.6</v>
      </c>
      <c r="E920" s="47">
        <v>708665</v>
      </c>
      <c r="F920" s="66">
        <v>1002385334</v>
      </c>
      <c r="G920" s="49">
        <v>41882</v>
      </c>
      <c r="H920" s="49" t="s">
        <v>130</v>
      </c>
      <c r="I920" s="49">
        <v>41891</v>
      </c>
      <c r="J920" s="49">
        <v>41904</v>
      </c>
      <c r="K920" s="584">
        <f t="shared" si="14"/>
        <v>2014</v>
      </c>
      <c r="L920" s="111" t="s">
        <v>14</v>
      </c>
      <c r="M920" s="111"/>
    </row>
    <row r="921" spans="1:13" hidden="1" x14ac:dyDescent="0.25">
      <c r="A921" s="47" t="s">
        <v>70</v>
      </c>
      <c r="B921" s="47" t="s">
        <v>1045</v>
      </c>
      <c r="C921" s="584">
        <v>708665</v>
      </c>
      <c r="D921" s="48">
        <v>1032.18</v>
      </c>
      <c r="E921" s="47">
        <v>708665</v>
      </c>
      <c r="F921" s="66">
        <v>1002385335</v>
      </c>
      <c r="G921" s="49">
        <v>41882</v>
      </c>
      <c r="H921" s="49" t="s">
        <v>130</v>
      </c>
      <c r="I921" s="49">
        <v>41891</v>
      </c>
      <c r="J921" s="49">
        <v>41904</v>
      </c>
      <c r="K921" s="584">
        <f t="shared" si="14"/>
        <v>2014</v>
      </c>
      <c r="L921" s="111" t="s">
        <v>14</v>
      </c>
      <c r="M921" s="111"/>
    </row>
    <row r="922" spans="1:13" hidden="1" x14ac:dyDescent="0.25">
      <c r="A922" s="47" t="s">
        <v>70</v>
      </c>
      <c r="B922" s="47" t="s">
        <v>1046</v>
      </c>
      <c r="C922" s="584">
        <v>708665</v>
      </c>
      <c r="D922" s="48">
        <v>44503.09</v>
      </c>
      <c r="E922" s="47">
        <v>708665</v>
      </c>
      <c r="F922" s="66">
        <v>1002385336</v>
      </c>
      <c r="G922" s="49">
        <v>41882</v>
      </c>
      <c r="H922" s="49" t="s">
        <v>130</v>
      </c>
      <c r="I922" s="49">
        <v>41891</v>
      </c>
      <c r="J922" s="49">
        <v>41904</v>
      </c>
      <c r="K922" s="584">
        <f t="shared" si="14"/>
        <v>2014</v>
      </c>
      <c r="L922" s="111" t="s">
        <v>9</v>
      </c>
      <c r="M922" s="111"/>
    </row>
    <row r="923" spans="1:13" hidden="1" x14ac:dyDescent="0.25">
      <c r="A923" s="47" t="s">
        <v>70</v>
      </c>
      <c r="B923" s="47" t="s">
        <v>1047</v>
      </c>
      <c r="C923" s="584">
        <v>708665</v>
      </c>
      <c r="D923" s="48">
        <v>4200.08</v>
      </c>
      <c r="E923" s="47">
        <v>708665</v>
      </c>
      <c r="F923" s="66">
        <v>1002385339</v>
      </c>
      <c r="G923" s="49">
        <v>41882</v>
      </c>
      <c r="H923" s="49" t="s">
        <v>130</v>
      </c>
      <c r="I923" s="49">
        <v>41891</v>
      </c>
      <c r="J923" s="49">
        <v>41904</v>
      </c>
      <c r="K923" s="584">
        <f t="shared" si="14"/>
        <v>2014</v>
      </c>
      <c r="L923" s="111" t="s">
        <v>9</v>
      </c>
      <c r="M923" s="111"/>
    </row>
    <row r="924" spans="1:13" hidden="1" x14ac:dyDescent="0.25">
      <c r="A924" s="47" t="s">
        <v>70</v>
      </c>
      <c r="B924" s="47" t="s">
        <v>1048</v>
      </c>
      <c r="C924" s="584">
        <v>708665</v>
      </c>
      <c r="D924" s="48">
        <v>2223.63</v>
      </c>
      <c r="E924" s="47">
        <v>708665</v>
      </c>
      <c r="F924" s="66">
        <v>1002385340</v>
      </c>
      <c r="G924" s="49">
        <v>41882</v>
      </c>
      <c r="H924" s="49" t="s">
        <v>130</v>
      </c>
      <c r="I924" s="49">
        <v>41891</v>
      </c>
      <c r="J924" s="49">
        <v>41904</v>
      </c>
      <c r="K924" s="584">
        <f t="shared" si="14"/>
        <v>2014</v>
      </c>
      <c r="L924" s="111" t="s">
        <v>9</v>
      </c>
      <c r="M924" s="111"/>
    </row>
    <row r="925" spans="1:13" hidden="1" x14ac:dyDescent="0.25">
      <c r="A925" s="47" t="s">
        <v>70</v>
      </c>
      <c r="B925" s="47" t="s">
        <v>1049</v>
      </c>
      <c r="C925" s="584">
        <v>708665</v>
      </c>
      <c r="D925" s="48">
        <v>27950.3</v>
      </c>
      <c r="E925" s="47">
        <v>708665</v>
      </c>
      <c r="F925" s="66">
        <v>1002402544</v>
      </c>
      <c r="G925" s="49">
        <v>41912</v>
      </c>
      <c r="H925" s="49" t="s">
        <v>130</v>
      </c>
      <c r="I925" s="49">
        <v>41914</v>
      </c>
      <c r="J925" s="49">
        <v>41920</v>
      </c>
      <c r="K925" s="584">
        <f t="shared" si="14"/>
        <v>2014</v>
      </c>
      <c r="L925" s="111" t="s">
        <v>14</v>
      </c>
      <c r="M925" s="111"/>
    </row>
    <row r="926" spans="1:13" hidden="1" x14ac:dyDescent="0.25">
      <c r="A926" s="47" t="s">
        <v>70</v>
      </c>
      <c r="B926" s="47" t="s">
        <v>1050</v>
      </c>
      <c r="C926" s="584">
        <v>708665</v>
      </c>
      <c r="D926" s="48">
        <v>59528.97</v>
      </c>
      <c r="E926" s="47">
        <v>708665</v>
      </c>
      <c r="F926" s="66">
        <v>1002402594</v>
      </c>
      <c r="G926" s="49">
        <v>41912</v>
      </c>
      <c r="H926" s="49" t="s">
        <v>130</v>
      </c>
      <c r="I926" s="49">
        <v>41914</v>
      </c>
      <c r="J926" s="49">
        <v>41920</v>
      </c>
      <c r="K926" s="584">
        <f t="shared" si="14"/>
        <v>2014</v>
      </c>
      <c r="L926" s="111" t="s">
        <v>9</v>
      </c>
      <c r="M926" s="111"/>
    </row>
    <row r="927" spans="1:13" hidden="1" x14ac:dyDescent="0.25">
      <c r="A927" s="47" t="s">
        <v>70</v>
      </c>
      <c r="B927" s="47" t="s">
        <v>1051</v>
      </c>
      <c r="C927" s="584">
        <v>708665</v>
      </c>
      <c r="D927" s="48">
        <v>8457.01</v>
      </c>
      <c r="E927" s="47">
        <v>708665</v>
      </c>
      <c r="F927" s="66">
        <v>1002402567</v>
      </c>
      <c r="G927" s="49">
        <v>41912</v>
      </c>
      <c r="H927" s="49" t="s">
        <v>130</v>
      </c>
      <c r="I927" s="49">
        <v>41914</v>
      </c>
      <c r="J927" s="49">
        <v>41920</v>
      </c>
      <c r="K927" s="584">
        <f t="shared" si="14"/>
        <v>2014</v>
      </c>
      <c r="L927" s="111" t="s">
        <v>9</v>
      </c>
      <c r="M927" s="111"/>
    </row>
    <row r="928" spans="1:13" hidden="1" x14ac:dyDescent="0.25">
      <c r="A928" s="47" t="s">
        <v>70</v>
      </c>
      <c r="B928" s="47" t="s">
        <v>1052</v>
      </c>
      <c r="C928" s="584">
        <v>708665</v>
      </c>
      <c r="D928" s="48">
        <v>2570.5</v>
      </c>
      <c r="E928" s="47">
        <v>708665</v>
      </c>
      <c r="F928" s="66">
        <v>1002402592</v>
      </c>
      <c r="G928" s="49">
        <v>41912</v>
      </c>
      <c r="H928" s="49" t="s">
        <v>130</v>
      </c>
      <c r="I928" s="49">
        <v>41914</v>
      </c>
      <c r="J928" s="49">
        <v>41920</v>
      </c>
      <c r="K928" s="584">
        <f t="shared" si="14"/>
        <v>2014</v>
      </c>
      <c r="L928" s="111" t="s">
        <v>9</v>
      </c>
      <c r="M928" s="111"/>
    </row>
    <row r="929" spans="1:13" hidden="1" x14ac:dyDescent="0.25">
      <c r="A929" s="47" t="s">
        <v>70</v>
      </c>
      <c r="B929" s="47" t="s">
        <v>1053</v>
      </c>
      <c r="C929" s="584">
        <v>708665</v>
      </c>
      <c r="D929" s="48">
        <v>1618.89</v>
      </c>
      <c r="E929" s="47">
        <v>708665</v>
      </c>
      <c r="F929" s="66">
        <v>1002402553</v>
      </c>
      <c r="G929" s="49">
        <v>41912</v>
      </c>
      <c r="H929" s="49" t="s">
        <v>130</v>
      </c>
      <c r="I929" s="49">
        <v>41914</v>
      </c>
      <c r="J929" s="49">
        <v>41920</v>
      </c>
      <c r="K929" s="584">
        <f t="shared" si="14"/>
        <v>2014</v>
      </c>
      <c r="L929" s="111" t="s">
        <v>14</v>
      </c>
      <c r="M929" s="111"/>
    </row>
    <row r="930" spans="1:13" hidden="1" x14ac:dyDescent="0.25">
      <c r="A930" s="47" t="s">
        <v>70</v>
      </c>
      <c r="B930" s="47" t="s">
        <v>1054</v>
      </c>
      <c r="C930" s="584">
        <v>708665</v>
      </c>
      <c r="D930" s="48">
        <v>5564.44</v>
      </c>
      <c r="E930" s="47">
        <v>708665</v>
      </c>
      <c r="F930" s="66">
        <v>1002457730</v>
      </c>
      <c r="G930" s="49">
        <v>41943</v>
      </c>
      <c r="H930" s="49" t="s">
        <v>130</v>
      </c>
      <c r="I930" s="49">
        <v>41956</v>
      </c>
      <c r="J930" s="49">
        <v>41968</v>
      </c>
      <c r="K930" s="584">
        <f t="shared" si="14"/>
        <v>2014</v>
      </c>
      <c r="L930" s="111" t="s">
        <v>9</v>
      </c>
      <c r="M930" s="111"/>
    </row>
    <row r="931" spans="1:13" hidden="1" x14ac:dyDescent="0.25">
      <c r="A931" s="47" t="s">
        <v>70</v>
      </c>
      <c r="B931" s="47" t="s">
        <v>1055</v>
      </c>
      <c r="C931" s="584">
        <v>708665</v>
      </c>
      <c r="D931" s="48">
        <v>62487.96</v>
      </c>
      <c r="E931" s="47">
        <v>708665</v>
      </c>
      <c r="F931" s="66">
        <v>1002457737</v>
      </c>
      <c r="G931" s="49">
        <v>41943</v>
      </c>
      <c r="H931" s="49" t="s">
        <v>130</v>
      </c>
      <c r="I931" s="49">
        <v>41956</v>
      </c>
      <c r="J931" s="49">
        <v>41968</v>
      </c>
      <c r="K931" s="584">
        <f t="shared" si="14"/>
        <v>2014</v>
      </c>
      <c r="L931" s="111" t="s">
        <v>9</v>
      </c>
      <c r="M931" s="111"/>
    </row>
    <row r="932" spans="1:13" hidden="1" x14ac:dyDescent="0.25">
      <c r="A932" s="47" t="s">
        <v>70</v>
      </c>
      <c r="B932" s="47" t="s">
        <v>1056</v>
      </c>
      <c r="C932" s="584">
        <v>708665</v>
      </c>
      <c r="D932" s="48">
        <v>2784.62</v>
      </c>
      <c r="E932" s="47">
        <v>708665</v>
      </c>
      <c r="F932" s="66">
        <v>1002457756</v>
      </c>
      <c r="G932" s="49">
        <v>41943</v>
      </c>
      <c r="H932" s="49" t="s">
        <v>130</v>
      </c>
      <c r="I932" s="49">
        <v>41956</v>
      </c>
      <c r="J932" s="49">
        <v>41968</v>
      </c>
      <c r="K932" s="584">
        <f t="shared" si="14"/>
        <v>2014</v>
      </c>
      <c r="L932" s="111" t="s">
        <v>9</v>
      </c>
      <c r="M932" s="111"/>
    </row>
    <row r="933" spans="1:13" hidden="1" x14ac:dyDescent="0.25">
      <c r="A933" s="47" t="s">
        <v>70</v>
      </c>
      <c r="B933" s="47" t="s">
        <v>1057</v>
      </c>
      <c r="C933" s="584">
        <v>708665</v>
      </c>
      <c r="D933" s="48">
        <v>29096.71</v>
      </c>
      <c r="E933" s="47">
        <v>708665</v>
      </c>
      <c r="F933" s="66">
        <v>1002457782</v>
      </c>
      <c r="G933" s="49">
        <v>41943</v>
      </c>
      <c r="H933" s="49" t="s">
        <v>130</v>
      </c>
      <c r="I933" s="49">
        <v>41956</v>
      </c>
      <c r="J933" s="49">
        <v>41968</v>
      </c>
      <c r="K933" s="584">
        <f t="shared" si="14"/>
        <v>2014</v>
      </c>
      <c r="L933" s="111" t="s">
        <v>14</v>
      </c>
      <c r="M933" s="111"/>
    </row>
    <row r="934" spans="1:13" hidden="1" x14ac:dyDescent="0.25">
      <c r="A934" s="47" t="s">
        <v>70</v>
      </c>
      <c r="B934" s="47" t="s">
        <v>1058</v>
      </c>
      <c r="C934" s="584">
        <v>708665</v>
      </c>
      <c r="D934" s="48">
        <v>1859.38</v>
      </c>
      <c r="E934" s="47">
        <v>708665</v>
      </c>
      <c r="F934" s="66">
        <v>1002457789</v>
      </c>
      <c r="G934" s="49">
        <v>41943</v>
      </c>
      <c r="H934" s="49" t="s">
        <v>130</v>
      </c>
      <c r="I934" s="49">
        <v>41956</v>
      </c>
      <c r="J934" s="49">
        <v>41968</v>
      </c>
      <c r="K934" s="584">
        <f t="shared" si="14"/>
        <v>2014</v>
      </c>
      <c r="L934" s="111" t="s">
        <v>14</v>
      </c>
      <c r="M934" s="111"/>
    </row>
    <row r="935" spans="1:13" hidden="1" x14ac:dyDescent="0.25">
      <c r="A935" s="47" t="s">
        <v>70</v>
      </c>
      <c r="B935" s="47" t="s">
        <v>1059</v>
      </c>
      <c r="C935" s="584">
        <v>708665</v>
      </c>
      <c r="D935" s="48">
        <v>2085.4</v>
      </c>
      <c r="E935" s="47">
        <v>708665</v>
      </c>
      <c r="F935" s="66">
        <v>1002457794</v>
      </c>
      <c r="G935" s="49">
        <v>41943</v>
      </c>
      <c r="H935" s="49" t="s">
        <v>130</v>
      </c>
      <c r="I935" s="49">
        <v>41956</v>
      </c>
      <c r="J935" s="49">
        <v>41968</v>
      </c>
      <c r="K935" s="584">
        <f t="shared" si="14"/>
        <v>2014</v>
      </c>
      <c r="L935" s="111" t="s">
        <v>14</v>
      </c>
      <c r="M935" s="111"/>
    </row>
    <row r="936" spans="1:13" hidden="1" x14ac:dyDescent="0.25">
      <c r="A936" s="47" t="s">
        <v>70</v>
      </c>
      <c r="B936" s="47" t="s">
        <v>1060</v>
      </c>
      <c r="C936" s="584">
        <v>708665</v>
      </c>
      <c r="D936" s="48">
        <v>23275.78</v>
      </c>
      <c r="E936" s="47">
        <v>708665</v>
      </c>
      <c r="F936" s="66">
        <v>1002478132</v>
      </c>
      <c r="G936" s="49">
        <v>41972</v>
      </c>
      <c r="H936" s="49" t="s">
        <v>130</v>
      </c>
      <c r="I936" s="49">
        <v>41978</v>
      </c>
      <c r="J936" s="49">
        <v>41984</v>
      </c>
      <c r="K936" s="584">
        <f t="shared" si="14"/>
        <v>2014</v>
      </c>
      <c r="L936" s="111" t="s">
        <v>14</v>
      </c>
      <c r="M936" s="111"/>
    </row>
    <row r="937" spans="1:13" hidden="1" x14ac:dyDescent="0.25">
      <c r="A937" s="47" t="s">
        <v>70</v>
      </c>
      <c r="B937" s="47" t="s">
        <v>1061</v>
      </c>
      <c r="C937" s="584">
        <v>708665</v>
      </c>
      <c r="D937" s="48">
        <v>2250.66</v>
      </c>
      <c r="E937" s="47">
        <v>708665</v>
      </c>
      <c r="F937" s="66">
        <v>1002478125</v>
      </c>
      <c r="G937" s="49">
        <v>41972</v>
      </c>
      <c r="H937" s="49" t="s">
        <v>130</v>
      </c>
      <c r="I937" s="49">
        <v>41978</v>
      </c>
      <c r="J937" s="49">
        <v>41984</v>
      </c>
      <c r="K937" s="584">
        <f t="shared" si="14"/>
        <v>2014</v>
      </c>
      <c r="L937" s="111" t="s">
        <v>14</v>
      </c>
      <c r="M937" s="111"/>
    </row>
    <row r="938" spans="1:13" hidden="1" x14ac:dyDescent="0.25">
      <c r="A938" s="47" t="s">
        <v>70</v>
      </c>
      <c r="B938" s="47" t="s">
        <v>1062</v>
      </c>
      <c r="C938" s="584">
        <v>708665</v>
      </c>
      <c r="D938" s="48">
        <v>1594.86</v>
      </c>
      <c r="E938" s="47">
        <v>708665</v>
      </c>
      <c r="F938" s="66">
        <v>1002478120</v>
      </c>
      <c r="G938" s="49">
        <v>41972</v>
      </c>
      <c r="H938" s="49" t="s">
        <v>130</v>
      </c>
      <c r="I938" s="49">
        <v>41978</v>
      </c>
      <c r="J938" s="49">
        <v>41984</v>
      </c>
      <c r="K938" s="584">
        <f t="shared" si="14"/>
        <v>2014</v>
      </c>
      <c r="L938" s="111" t="s">
        <v>14</v>
      </c>
      <c r="M938" s="111"/>
    </row>
    <row r="939" spans="1:13" hidden="1" x14ac:dyDescent="0.25">
      <c r="A939" s="47" t="s">
        <v>70</v>
      </c>
      <c r="B939" s="47" t="s">
        <v>1063</v>
      </c>
      <c r="C939" s="584">
        <v>708665</v>
      </c>
      <c r="D939" s="48">
        <v>54021.3</v>
      </c>
      <c r="E939" s="47">
        <v>708665</v>
      </c>
      <c r="F939" s="66">
        <v>1002478115</v>
      </c>
      <c r="G939" s="49">
        <v>41972</v>
      </c>
      <c r="H939" s="49" t="s">
        <v>130</v>
      </c>
      <c r="I939" s="49">
        <v>41978</v>
      </c>
      <c r="J939" s="49">
        <v>41984</v>
      </c>
      <c r="K939" s="584">
        <f t="shared" si="14"/>
        <v>2014</v>
      </c>
      <c r="L939" s="111" t="s">
        <v>9</v>
      </c>
      <c r="M939" s="111"/>
    </row>
    <row r="940" spans="1:13" hidden="1" x14ac:dyDescent="0.25">
      <c r="A940" s="47" t="s">
        <v>70</v>
      </c>
      <c r="B940" s="47" t="s">
        <v>1064</v>
      </c>
      <c r="C940" s="584">
        <v>708665</v>
      </c>
      <c r="D940" s="48">
        <v>2482.7399999999998</v>
      </c>
      <c r="E940" s="47">
        <v>708665</v>
      </c>
      <c r="F940" s="66">
        <v>1002478110</v>
      </c>
      <c r="G940" s="49">
        <v>41972</v>
      </c>
      <c r="H940" s="49" t="s">
        <v>130</v>
      </c>
      <c r="I940" s="49">
        <v>41978</v>
      </c>
      <c r="J940" s="49">
        <v>41984</v>
      </c>
      <c r="K940" s="584">
        <f t="shared" si="14"/>
        <v>2014</v>
      </c>
      <c r="L940" s="111" t="s">
        <v>9</v>
      </c>
      <c r="M940" s="111"/>
    </row>
    <row r="941" spans="1:13" hidden="1" x14ac:dyDescent="0.25">
      <c r="A941" s="47" t="s">
        <v>70</v>
      </c>
      <c r="B941" s="47" t="s">
        <v>1065</v>
      </c>
      <c r="C941" s="584">
        <v>708665</v>
      </c>
      <c r="D941" s="48">
        <v>19655.43</v>
      </c>
      <c r="E941" s="47">
        <v>708665</v>
      </c>
      <c r="F941" s="66">
        <v>1002501142</v>
      </c>
      <c r="G941" s="49">
        <v>41997</v>
      </c>
      <c r="H941" s="49">
        <v>42016</v>
      </c>
      <c r="I941" s="49">
        <v>42016</v>
      </c>
      <c r="J941" s="49">
        <v>42017</v>
      </c>
      <c r="K941" s="584">
        <f t="shared" si="14"/>
        <v>2015</v>
      </c>
      <c r="L941" s="111" t="s">
        <v>14</v>
      </c>
      <c r="M941" s="111"/>
    </row>
    <row r="942" spans="1:13" hidden="1" x14ac:dyDescent="0.25">
      <c r="A942" s="47" t="s">
        <v>70</v>
      </c>
      <c r="B942" s="47" t="s">
        <v>1066</v>
      </c>
      <c r="C942" s="584">
        <v>708665</v>
      </c>
      <c r="D942" s="48">
        <v>1564.7</v>
      </c>
      <c r="E942" s="47">
        <v>708665</v>
      </c>
      <c r="F942" s="66">
        <v>1002501134</v>
      </c>
      <c r="G942" s="49">
        <v>41997</v>
      </c>
      <c r="H942" s="49">
        <v>42016</v>
      </c>
      <c r="I942" s="49">
        <v>42016</v>
      </c>
      <c r="J942" s="49">
        <v>42017</v>
      </c>
      <c r="K942" s="584">
        <f t="shared" si="14"/>
        <v>2015</v>
      </c>
      <c r="L942" s="111" t="s">
        <v>14</v>
      </c>
      <c r="M942" s="111"/>
    </row>
    <row r="943" spans="1:13" hidden="1" x14ac:dyDescent="0.25">
      <c r="A943" s="47" t="s">
        <v>70</v>
      </c>
      <c r="B943" s="47" t="s">
        <v>1067</v>
      </c>
      <c r="C943" s="584">
        <v>708665</v>
      </c>
      <c r="D943" s="48">
        <v>1199.9000000000001</v>
      </c>
      <c r="E943" s="47">
        <v>708665</v>
      </c>
      <c r="F943" s="66">
        <v>1002501119</v>
      </c>
      <c r="G943" s="49">
        <v>41997</v>
      </c>
      <c r="H943" s="49">
        <v>42016</v>
      </c>
      <c r="I943" s="49">
        <v>42016</v>
      </c>
      <c r="J943" s="49">
        <v>42017</v>
      </c>
      <c r="K943" s="584">
        <f t="shared" si="14"/>
        <v>2015</v>
      </c>
      <c r="L943" s="111" t="s">
        <v>14</v>
      </c>
      <c r="M943" s="111"/>
    </row>
    <row r="944" spans="1:13" hidden="1" x14ac:dyDescent="0.25">
      <c r="A944" s="47" t="s">
        <v>70</v>
      </c>
      <c r="B944" s="47" t="s">
        <v>1068</v>
      </c>
      <c r="C944" s="584">
        <v>708665</v>
      </c>
      <c r="D944" s="48">
        <v>47279.69</v>
      </c>
      <c r="E944" s="47">
        <v>708665</v>
      </c>
      <c r="F944" s="66">
        <v>1002501153</v>
      </c>
      <c r="G944" s="49">
        <v>41997</v>
      </c>
      <c r="H944" s="49">
        <v>42016</v>
      </c>
      <c r="I944" s="49">
        <v>42016</v>
      </c>
      <c r="J944" s="49">
        <v>42017</v>
      </c>
      <c r="K944" s="584">
        <f t="shared" si="14"/>
        <v>2015</v>
      </c>
      <c r="L944" s="111" t="s">
        <v>9</v>
      </c>
      <c r="M944" s="111"/>
    </row>
    <row r="945" spans="1:13" hidden="1" x14ac:dyDescent="0.25">
      <c r="A945" s="47" t="s">
        <v>70</v>
      </c>
      <c r="B945" s="47" t="s">
        <v>1069</v>
      </c>
      <c r="C945" s="584">
        <v>708665</v>
      </c>
      <c r="D945" s="48">
        <v>7086.67</v>
      </c>
      <c r="E945" s="47">
        <v>708665</v>
      </c>
      <c r="F945" s="66">
        <v>1002501128</v>
      </c>
      <c r="G945" s="49">
        <v>41997</v>
      </c>
      <c r="H945" s="49">
        <v>42016</v>
      </c>
      <c r="I945" s="49">
        <v>42016</v>
      </c>
      <c r="J945" s="49">
        <v>42017</v>
      </c>
      <c r="K945" s="584">
        <f t="shared" si="14"/>
        <v>2015</v>
      </c>
      <c r="L945" s="111" t="s">
        <v>9</v>
      </c>
      <c r="M945" s="111"/>
    </row>
    <row r="946" spans="1:13" hidden="1" x14ac:dyDescent="0.25">
      <c r="A946" s="47" t="s">
        <v>70</v>
      </c>
      <c r="B946" s="47" t="s">
        <v>1070</v>
      </c>
      <c r="C946" s="584">
        <v>708665</v>
      </c>
      <c r="D946" s="48">
        <v>1870.82</v>
      </c>
      <c r="E946" s="47">
        <v>708665</v>
      </c>
      <c r="F946" s="66">
        <v>1002501123</v>
      </c>
      <c r="G946" s="49">
        <v>41997</v>
      </c>
      <c r="H946" s="49">
        <v>42016</v>
      </c>
      <c r="I946" s="49">
        <v>42016</v>
      </c>
      <c r="J946" s="49">
        <v>42017</v>
      </c>
      <c r="K946" s="584">
        <f t="shared" si="14"/>
        <v>2015</v>
      </c>
      <c r="L946" s="111" t="s">
        <v>9</v>
      </c>
      <c r="M946" s="111"/>
    </row>
    <row r="947" spans="1:13" hidden="1" x14ac:dyDescent="0.25">
      <c r="A947" s="47" t="s">
        <v>70</v>
      </c>
      <c r="B947" s="47" t="s">
        <v>1071</v>
      </c>
      <c r="C947" s="584">
        <v>708665</v>
      </c>
      <c r="D947" s="48">
        <v>584.48</v>
      </c>
      <c r="E947" s="47">
        <v>708665</v>
      </c>
      <c r="F947" s="66">
        <v>1002501158</v>
      </c>
      <c r="G947" s="49">
        <v>42004</v>
      </c>
      <c r="H947" s="49" t="s">
        <v>130</v>
      </c>
      <c r="I947" s="49">
        <v>42016</v>
      </c>
      <c r="J947" s="49">
        <v>42016</v>
      </c>
      <c r="K947" s="584">
        <f t="shared" si="14"/>
        <v>2015</v>
      </c>
      <c r="L947" s="111" t="s">
        <v>9</v>
      </c>
      <c r="M947" s="111"/>
    </row>
    <row r="948" spans="1:13" hidden="1" x14ac:dyDescent="0.25">
      <c r="A948" s="47" t="s">
        <v>70</v>
      </c>
      <c r="B948" s="47" t="s">
        <v>1072</v>
      </c>
      <c r="C948" s="584">
        <v>708665</v>
      </c>
      <c r="D948" s="48">
        <v>6963.33</v>
      </c>
      <c r="E948" s="47">
        <v>708665</v>
      </c>
      <c r="F948" s="66">
        <v>1002501139</v>
      </c>
      <c r="G948" s="49">
        <v>42005</v>
      </c>
      <c r="H948" s="49">
        <v>42016</v>
      </c>
      <c r="I948" s="49">
        <v>42016</v>
      </c>
      <c r="J948" s="49">
        <v>42017</v>
      </c>
      <c r="K948" s="584">
        <f t="shared" si="14"/>
        <v>2015</v>
      </c>
      <c r="L948" s="111" t="s">
        <v>9</v>
      </c>
      <c r="M948" s="111"/>
    </row>
    <row r="949" spans="1:13" hidden="1" x14ac:dyDescent="0.25">
      <c r="A949" s="47" t="s">
        <v>70</v>
      </c>
      <c r="B949" s="47" t="s">
        <v>1073</v>
      </c>
      <c r="C949" s="584">
        <v>708665</v>
      </c>
      <c r="D949" s="48">
        <v>89.27</v>
      </c>
      <c r="E949" s="47">
        <v>708665</v>
      </c>
      <c r="F949" s="66">
        <v>1002532658</v>
      </c>
      <c r="G949" s="49">
        <v>42035</v>
      </c>
      <c r="H949" s="49" t="s">
        <v>130</v>
      </c>
      <c r="I949" s="49">
        <v>42041</v>
      </c>
      <c r="J949" s="49">
        <v>42045</v>
      </c>
      <c r="K949" s="584">
        <f t="shared" si="14"/>
        <v>2015</v>
      </c>
      <c r="L949" s="111" t="s">
        <v>9</v>
      </c>
      <c r="M949" s="111"/>
    </row>
    <row r="950" spans="1:13" hidden="1" x14ac:dyDescent="0.25">
      <c r="A950" s="47" t="s">
        <v>70</v>
      </c>
      <c r="B950" s="47" t="s">
        <v>1074</v>
      </c>
      <c r="C950" s="584">
        <v>708665</v>
      </c>
      <c r="D950" s="48">
        <v>57336.51</v>
      </c>
      <c r="E950" s="47">
        <v>708665</v>
      </c>
      <c r="F950" s="66">
        <v>1002532660</v>
      </c>
      <c r="G950" s="49">
        <v>42035</v>
      </c>
      <c r="H950" s="49" t="s">
        <v>130</v>
      </c>
      <c r="I950" s="49">
        <v>42041</v>
      </c>
      <c r="J950" s="49">
        <v>42045</v>
      </c>
      <c r="K950" s="584">
        <f t="shared" si="14"/>
        <v>2015</v>
      </c>
      <c r="L950" s="111" t="s">
        <v>9</v>
      </c>
      <c r="M950" s="111"/>
    </row>
    <row r="951" spans="1:13" hidden="1" x14ac:dyDescent="0.25">
      <c r="A951" s="47" t="s">
        <v>70</v>
      </c>
      <c r="B951" s="47" t="s">
        <v>1075</v>
      </c>
      <c r="C951" s="584">
        <v>708665</v>
      </c>
      <c r="D951" s="48">
        <v>8662.08</v>
      </c>
      <c r="E951" s="47">
        <v>708665</v>
      </c>
      <c r="F951" s="66">
        <v>1002532663</v>
      </c>
      <c r="G951" s="49">
        <v>42035</v>
      </c>
      <c r="H951" s="49" t="s">
        <v>130</v>
      </c>
      <c r="I951" s="49">
        <v>42041</v>
      </c>
      <c r="J951" s="49">
        <v>42045</v>
      </c>
      <c r="K951" s="584">
        <f t="shared" si="14"/>
        <v>2015</v>
      </c>
      <c r="L951" s="111" t="s">
        <v>9</v>
      </c>
      <c r="M951" s="111"/>
    </row>
    <row r="952" spans="1:13" hidden="1" x14ac:dyDescent="0.25">
      <c r="A952" s="47" t="s">
        <v>70</v>
      </c>
      <c r="B952" s="47" t="s">
        <v>1076</v>
      </c>
      <c r="C952" s="584">
        <v>708665</v>
      </c>
      <c r="D952" s="48">
        <v>2310.3200000000002</v>
      </c>
      <c r="E952" s="47">
        <v>708665</v>
      </c>
      <c r="F952" s="66">
        <v>1002532665</v>
      </c>
      <c r="G952" s="49">
        <v>42035</v>
      </c>
      <c r="H952" s="49" t="s">
        <v>130</v>
      </c>
      <c r="I952" s="49">
        <v>42041</v>
      </c>
      <c r="J952" s="49">
        <v>42045</v>
      </c>
      <c r="K952" s="584">
        <f t="shared" si="14"/>
        <v>2015</v>
      </c>
      <c r="L952" s="111" t="s">
        <v>9</v>
      </c>
      <c r="M952" s="111"/>
    </row>
    <row r="953" spans="1:13" hidden="1" x14ac:dyDescent="0.25">
      <c r="A953" s="47" t="s">
        <v>70</v>
      </c>
      <c r="B953" s="47" t="s">
        <v>1077</v>
      </c>
      <c r="C953" s="584">
        <v>708665</v>
      </c>
      <c r="D953" s="48">
        <v>25867.11</v>
      </c>
      <c r="E953" s="47">
        <v>708665</v>
      </c>
      <c r="F953" s="66">
        <v>1002532668</v>
      </c>
      <c r="G953" s="49">
        <v>42035</v>
      </c>
      <c r="H953" s="49" t="s">
        <v>130</v>
      </c>
      <c r="I953" s="49">
        <v>42041</v>
      </c>
      <c r="J953" s="49">
        <v>42045</v>
      </c>
      <c r="K953" s="584">
        <f t="shared" si="14"/>
        <v>2015</v>
      </c>
      <c r="L953" s="111" t="s">
        <v>14</v>
      </c>
      <c r="M953" s="111"/>
    </row>
    <row r="954" spans="1:13" hidden="1" x14ac:dyDescent="0.25">
      <c r="A954" s="47" t="s">
        <v>70</v>
      </c>
      <c r="B954" s="47" t="s">
        <v>1078</v>
      </c>
      <c r="C954" s="584">
        <v>708665</v>
      </c>
      <c r="D954" s="48">
        <v>2286.31</v>
      </c>
      <c r="E954" s="47">
        <v>708665</v>
      </c>
      <c r="F954" s="66">
        <v>1002532672</v>
      </c>
      <c r="G954" s="49">
        <v>42035</v>
      </c>
      <c r="H954" s="49" t="s">
        <v>130</v>
      </c>
      <c r="I954" s="49">
        <v>42041</v>
      </c>
      <c r="J954" s="49">
        <v>42045</v>
      </c>
      <c r="K954" s="584">
        <f t="shared" si="14"/>
        <v>2015</v>
      </c>
      <c r="L954" s="111" t="s">
        <v>14</v>
      </c>
      <c r="M954" s="111"/>
    </row>
    <row r="955" spans="1:13" hidden="1" x14ac:dyDescent="0.25">
      <c r="A955" s="47" t="s">
        <v>70</v>
      </c>
      <c r="B955" s="47" t="s">
        <v>1079</v>
      </c>
      <c r="C955" s="584">
        <v>708665</v>
      </c>
      <c r="D955" s="48">
        <v>1886.32</v>
      </c>
      <c r="E955" s="47">
        <v>708665</v>
      </c>
      <c r="F955" s="66">
        <v>1002532673</v>
      </c>
      <c r="G955" s="49">
        <v>42035</v>
      </c>
      <c r="H955" s="49" t="s">
        <v>130</v>
      </c>
      <c r="I955" s="49">
        <v>42041</v>
      </c>
      <c r="J955" s="49">
        <v>42045</v>
      </c>
      <c r="K955" s="584">
        <f t="shared" si="14"/>
        <v>2015</v>
      </c>
      <c r="L955" s="111" t="s">
        <v>14</v>
      </c>
      <c r="M955" s="111"/>
    </row>
    <row r="956" spans="1:13" hidden="1" x14ac:dyDescent="0.25">
      <c r="A956" s="47" t="s">
        <v>70</v>
      </c>
      <c r="B956" s="47" t="s">
        <v>1080</v>
      </c>
      <c r="C956" s="584">
        <v>708665</v>
      </c>
      <c r="D956" s="48">
        <v>52469.66</v>
      </c>
      <c r="E956" s="47">
        <v>708665</v>
      </c>
      <c r="F956" s="66">
        <v>1002563903</v>
      </c>
      <c r="G956" s="49">
        <v>42063</v>
      </c>
      <c r="H956" s="49" t="s">
        <v>130</v>
      </c>
      <c r="I956" s="49">
        <v>42069</v>
      </c>
      <c r="J956" s="49">
        <v>42075</v>
      </c>
      <c r="K956" s="584">
        <f t="shared" si="14"/>
        <v>2015</v>
      </c>
      <c r="L956" s="111" t="s">
        <v>9</v>
      </c>
      <c r="M956" s="111"/>
    </row>
    <row r="957" spans="1:13" hidden="1" x14ac:dyDescent="0.25">
      <c r="A957" s="47" t="s">
        <v>70</v>
      </c>
      <c r="B957" s="47" t="s">
        <v>1081</v>
      </c>
      <c r="C957" s="584">
        <v>708665</v>
      </c>
      <c r="D957" s="48">
        <v>5866.42</v>
      </c>
      <c r="E957" s="47">
        <v>708665</v>
      </c>
      <c r="F957" s="66">
        <v>1002563911</v>
      </c>
      <c r="G957" s="49">
        <v>42063</v>
      </c>
      <c r="H957" s="49" t="s">
        <v>130</v>
      </c>
      <c r="I957" s="49">
        <v>42069</v>
      </c>
      <c r="J957" s="49">
        <v>42075</v>
      </c>
      <c r="K957" s="584">
        <f t="shared" si="14"/>
        <v>2015</v>
      </c>
      <c r="L957" s="111" t="s">
        <v>9</v>
      </c>
      <c r="M957" s="111"/>
    </row>
    <row r="958" spans="1:13" hidden="1" x14ac:dyDescent="0.25">
      <c r="A958" s="47" t="s">
        <v>70</v>
      </c>
      <c r="B958" s="47" t="s">
        <v>1082</v>
      </c>
      <c r="C958" s="584">
        <v>708665</v>
      </c>
      <c r="D958" s="48">
        <v>2145.91</v>
      </c>
      <c r="E958" s="47">
        <v>708665</v>
      </c>
      <c r="F958" s="66">
        <v>1002563913</v>
      </c>
      <c r="G958" s="49">
        <v>42063</v>
      </c>
      <c r="H958" s="49" t="s">
        <v>130</v>
      </c>
      <c r="I958" s="49">
        <v>42069</v>
      </c>
      <c r="J958" s="49">
        <v>42075</v>
      </c>
      <c r="K958" s="584">
        <f t="shared" si="14"/>
        <v>2015</v>
      </c>
      <c r="L958" s="111" t="s">
        <v>9</v>
      </c>
      <c r="M958" s="111"/>
    </row>
    <row r="959" spans="1:13" hidden="1" x14ac:dyDescent="0.25">
      <c r="A959" s="47" t="s">
        <v>70</v>
      </c>
      <c r="B959" s="47" t="s">
        <v>1083</v>
      </c>
      <c r="C959" s="584">
        <v>708665</v>
      </c>
      <c r="D959" s="48">
        <v>1900.22</v>
      </c>
      <c r="E959" s="47">
        <v>708665</v>
      </c>
      <c r="F959" s="66">
        <v>1002563916</v>
      </c>
      <c r="G959" s="49">
        <v>42063</v>
      </c>
      <c r="H959" s="49" t="s">
        <v>130</v>
      </c>
      <c r="I959" s="49">
        <v>42069</v>
      </c>
      <c r="J959" s="49">
        <v>42075</v>
      </c>
      <c r="K959" s="584">
        <f t="shared" si="14"/>
        <v>2015</v>
      </c>
      <c r="L959" s="111" t="s">
        <v>14</v>
      </c>
      <c r="M959" s="111"/>
    </row>
    <row r="960" spans="1:13" hidden="1" x14ac:dyDescent="0.25">
      <c r="A960" s="47" t="s">
        <v>70</v>
      </c>
      <c r="B960" s="47" t="s">
        <v>1084</v>
      </c>
      <c r="C960" s="584">
        <v>708665</v>
      </c>
      <c r="D960" s="48">
        <v>550.67999999999995</v>
      </c>
      <c r="E960" s="47">
        <v>708665</v>
      </c>
      <c r="F960" s="66">
        <v>1002563920</v>
      </c>
      <c r="G960" s="49">
        <v>42063</v>
      </c>
      <c r="H960" s="49" t="s">
        <v>130</v>
      </c>
      <c r="I960" s="49">
        <v>42069</v>
      </c>
      <c r="J960" s="49">
        <v>42075</v>
      </c>
      <c r="K960" s="584">
        <f t="shared" si="14"/>
        <v>2015</v>
      </c>
      <c r="L960" s="111" t="s">
        <v>14</v>
      </c>
      <c r="M960" s="111"/>
    </row>
    <row r="961" spans="1:13" hidden="1" x14ac:dyDescent="0.25">
      <c r="A961" s="47" t="s">
        <v>70</v>
      </c>
      <c r="B961" s="47" t="s">
        <v>1085</v>
      </c>
      <c r="C961" s="584">
        <v>708665</v>
      </c>
      <c r="D961" s="48">
        <v>24367.3</v>
      </c>
      <c r="E961" s="47">
        <v>708665</v>
      </c>
      <c r="F961" s="66">
        <v>1002563923</v>
      </c>
      <c r="G961" s="49">
        <v>42063</v>
      </c>
      <c r="H961" s="49" t="s">
        <v>130</v>
      </c>
      <c r="I961" s="49">
        <v>42069</v>
      </c>
      <c r="J961" s="49">
        <v>42075</v>
      </c>
      <c r="K961" s="584">
        <f t="shared" si="14"/>
        <v>2015</v>
      </c>
      <c r="L961" s="111" t="s">
        <v>14</v>
      </c>
      <c r="M961" s="111"/>
    </row>
    <row r="962" spans="1:13" hidden="1" x14ac:dyDescent="0.25">
      <c r="A962" s="47" t="s">
        <v>70</v>
      </c>
      <c r="B962" s="47" t="s">
        <v>1086</v>
      </c>
      <c r="C962" s="584">
        <v>708665</v>
      </c>
      <c r="D962" s="48">
        <v>27838.37</v>
      </c>
      <c r="E962" s="47">
        <v>708665</v>
      </c>
      <c r="F962" s="66">
        <v>1002602424</v>
      </c>
      <c r="G962" s="49">
        <v>42094</v>
      </c>
      <c r="H962" s="49" t="s">
        <v>130</v>
      </c>
      <c r="I962" s="49">
        <v>42104</v>
      </c>
      <c r="J962" s="49">
        <v>42114</v>
      </c>
      <c r="K962" s="584">
        <f t="shared" si="14"/>
        <v>2015</v>
      </c>
      <c r="L962" s="111" t="s">
        <v>9</v>
      </c>
      <c r="M962" s="111"/>
    </row>
    <row r="963" spans="1:13" hidden="1" x14ac:dyDescent="0.25">
      <c r="A963" s="47" t="s">
        <v>70</v>
      </c>
      <c r="B963" s="47" t="s">
        <v>1087</v>
      </c>
      <c r="C963" s="584">
        <v>708665</v>
      </c>
      <c r="D963" s="48">
        <v>2223.2600000000002</v>
      </c>
      <c r="E963" s="47">
        <v>708665</v>
      </c>
      <c r="F963" s="66">
        <v>1002602637</v>
      </c>
      <c r="G963" s="49">
        <v>42094</v>
      </c>
      <c r="H963" s="49" t="s">
        <v>130</v>
      </c>
      <c r="I963" s="49">
        <v>42104</v>
      </c>
      <c r="J963" s="49">
        <v>42114</v>
      </c>
      <c r="K963" s="584">
        <f t="shared" ref="K963:K1026" si="15">YEAR(J963)</f>
        <v>2015</v>
      </c>
      <c r="L963" s="111" t="s">
        <v>9</v>
      </c>
      <c r="M963" s="111"/>
    </row>
    <row r="964" spans="1:13" hidden="1" x14ac:dyDescent="0.25">
      <c r="A964" s="47" t="s">
        <v>70</v>
      </c>
      <c r="B964" s="47" t="s">
        <v>1088</v>
      </c>
      <c r="C964" s="584">
        <v>708665</v>
      </c>
      <c r="D964" s="48">
        <v>5721.11</v>
      </c>
      <c r="E964" s="47">
        <v>708665</v>
      </c>
      <c r="F964" s="66">
        <v>1002602646</v>
      </c>
      <c r="G964" s="49">
        <v>42094</v>
      </c>
      <c r="H964" s="49" t="s">
        <v>130</v>
      </c>
      <c r="I964" s="49">
        <v>42104</v>
      </c>
      <c r="J964" s="49">
        <v>42114</v>
      </c>
      <c r="K964" s="584">
        <f t="shared" si="15"/>
        <v>2015</v>
      </c>
      <c r="L964" s="111" t="s">
        <v>9</v>
      </c>
      <c r="M964" s="111"/>
    </row>
    <row r="965" spans="1:13" hidden="1" x14ac:dyDescent="0.25">
      <c r="A965" s="47" t="s">
        <v>70</v>
      </c>
      <c r="B965" s="47" t="s">
        <v>1089</v>
      </c>
      <c r="C965" s="584">
        <v>708665</v>
      </c>
      <c r="D965" s="48">
        <v>2087.34</v>
      </c>
      <c r="E965" s="47">
        <v>708665</v>
      </c>
      <c r="F965" s="66">
        <v>1002602653</v>
      </c>
      <c r="G965" s="49">
        <v>42094</v>
      </c>
      <c r="H965" s="49" t="s">
        <v>130</v>
      </c>
      <c r="I965" s="49">
        <v>42104</v>
      </c>
      <c r="J965" s="49">
        <v>42114</v>
      </c>
      <c r="K965" s="584">
        <f t="shared" si="15"/>
        <v>2015</v>
      </c>
      <c r="L965" s="111" t="s">
        <v>14</v>
      </c>
      <c r="M965" s="111"/>
    </row>
    <row r="966" spans="1:13" hidden="1" x14ac:dyDescent="0.25">
      <c r="A966" s="47" t="s">
        <v>70</v>
      </c>
      <c r="B966" s="47" t="s">
        <v>1090</v>
      </c>
      <c r="C966" s="584">
        <v>708665</v>
      </c>
      <c r="D966" s="48">
        <v>2068.19</v>
      </c>
      <c r="E966" s="47">
        <v>708665</v>
      </c>
      <c r="F966" s="66">
        <v>1002602661</v>
      </c>
      <c r="G966" s="49">
        <v>42094</v>
      </c>
      <c r="H966" s="49" t="s">
        <v>130</v>
      </c>
      <c r="I966" s="49">
        <v>42104</v>
      </c>
      <c r="J966" s="49">
        <v>42114</v>
      </c>
      <c r="K966" s="584">
        <f t="shared" si="15"/>
        <v>2015</v>
      </c>
      <c r="L966" s="111" t="s">
        <v>14</v>
      </c>
      <c r="M966" s="111"/>
    </row>
    <row r="967" spans="1:13" hidden="1" x14ac:dyDescent="0.25">
      <c r="A967" s="47" t="s">
        <v>70</v>
      </c>
      <c r="B967" s="47" t="s">
        <v>1091</v>
      </c>
      <c r="C967" s="584">
        <v>708665</v>
      </c>
      <c r="D967" s="48">
        <v>27838.37</v>
      </c>
      <c r="E967" s="47">
        <v>708665</v>
      </c>
      <c r="F967" s="66">
        <v>1002602667</v>
      </c>
      <c r="G967" s="49">
        <v>42094</v>
      </c>
      <c r="H967" s="49" t="s">
        <v>130</v>
      </c>
      <c r="I967" s="49">
        <v>42104</v>
      </c>
      <c r="J967" s="49">
        <v>42114</v>
      </c>
      <c r="K967" s="584">
        <f t="shared" si="15"/>
        <v>2015</v>
      </c>
      <c r="L967" s="111" t="s">
        <v>14</v>
      </c>
      <c r="M967" s="111"/>
    </row>
    <row r="968" spans="1:13" hidden="1" x14ac:dyDescent="0.25">
      <c r="A968" s="47" t="s">
        <v>70</v>
      </c>
      <c r="B968" s="47" t="s">
        <v>1092</v>
      </c>
      <c r="C968" s="584">
        <v>708665</v>
      </c>
      <c r="D968" s="48">
        <v>3057.25</v>
      </c>
      <c r="E968" s="47">
        <v>708665</v>
      </c>
      <c r="F968" s="66">
        <v>1002631130</v>
      </c>
      <c r="G968" s="49">
        <v>42124</v>
      </c>
      <c r="H968" s="49">
        <v>42129</v>
      </c>
      <c r="I968" s="49">
        <v>42143</v>
      </c>
      <c r="J968" s="49">
        <v>42144</v>
      </c>
      <c r="K968" s="584">
        <f t="shared" si="15"/>
        <v>2015</v>
      </c>
      <c r="L968" s="111" t="s">
        <v>9</v>
      </c>
      <c r="M968" s="111"/>
    </row>
    <row r="969" spans="1:13" hidden="1" x14ac:dyDescent="0.25">
      <c r="A969" s="47" t="s">
        <v>70</v>
      </c>
      <c r="B969" s="47" t="s">
        <v>1093</v>
      </c>
      <c r="C969" s="584">
        <v>708665</v>
      </c>
      <c r="D969" s="48">
        <v>1716.52</v>
      </c>
      <c r="E969" s="47">
        <v>708665</v>
      </c>
      <c r="F969" s="66">
        <v>1002631147</v>
      </c>
      <c r="G969" s="49">
        <v>42124</v>
      </c>
      <c r="H969" s="49">
        <v>42129</v>
      </c>
      <c r="I969" s="49">
        <v>42143</v>
      </c>
      <c r="J969" s="49">
        <v>42144</v>
      </c>
      <c r="K969" s="584">
        <f t="shared" si="15"/>
        <v>2015</v>
      </c>
      <c r="L969" s="111" t="s">
        <v>9</v>
      </c>
      <c r="M969" s="111"/>
    </row>
    <row r="970" spans="1:13" hidden="1" x14ac:dyDescent="0.25">
      <c r="A970" s="47" t="s">
        <v>70</v>
      </c>
      <c r="B970" s="47" t="s">
        <v>1094</v>
      </c>
      <c r="C970" s="584">
        <v>708655</v>
      </c>
      <c r="D970" s="48">
        <v>49156.15</v>
      </c>
      <c r="E970" s="47">
        <v>708655</v>
      </c>
      <c r="F970" s="66">
        <v>1002631645</v>
      </c>
      <c r="G970" s="49">
        <v>42124</v>
      </c>
      <c r="H970" s="49">
        <v>42129</v>
      </c>
      <c r="I970" s="49">
        <v>42143</v>
      </c>
      <c r="J970" s="49">
        <v>42144</v>
      </c>
      <c r="K970" s="584">
        <f t="shared" si="15"/>
        <v>2015</v>
      </c>
      <c r="L970" s="111" t="s">
        <v>9</v>
      </c>
      <c r="M970" s="111"/>
    </row>
    <row r="971" spans="1:13" hidden="1" x14ac:dyDescent="0.25">
      <c r="A971" s="47" t="s">
        <v>70</v>
      </c>
      <c r="B971" s="47" t="s">
        <v>1095</v>
      </c>
      <c r="C971" s="584">
        <v>708665</v>
      </c>
      <c r="D971" s="48">
        <v>24046.66</v>
      </c>
      <c r="E971" s="47">
        <v>708665</v>
      </c>
      <c r="F971" s="66">
        <v>1002631669</v>
      </c>
      <c r="G971" s="49">
        <v>42124</v>
      </c>
      <c r="H971" s="49">
        <v>42129</v>
      </c>
      <c r="I971" s="49">
        <v>42143</v>
      </c>
      <c r="J971" s="49">
        <v>42144</v>
      </c>
      <c r="K971" s="584">
        <f t="shared" si="15"/>
        <v>2015</v>
      </c>
      <c r="L971" s="111" t="s">
        <v>14</v>
      </c>
      <c r="M971" s="111"/>
    </row>
    <row r="972" spans="1:13" hidden="1" x14ac:dyDescent="0.25">
      <c r="A972" s="47" t="s">
        <v>70</v>
      </c>
      <c r="B972" s="47" t="s">
        <v>1096</v>
      </c>
      <c r="C972" s="584">
        <v>708665</v>
      </c>
      <c r="D972" s="48">
        <v>655.52</v>
      </c>
      <c r="E972" s="47">
        <v>708665</v>
      </c>
      <c r="F972" s="66">
        <v>1002631691</v>
      </c>
      <c r="G972" s="49">
        <v>42124</v>
      </c>
      <c r="H972" s="49">
        <v>42129</v>
      </c>
      <c r="I972" s="49">
        <v>42143</v>
      </c>
      <c r="J972" s="49">
        <v>42144</v>
      </c>
      <c r="K972" s="584">
        <f t="shared" si="15"/>
        <v>2015</v>
      </c>
      <c r="L972" s="111" t="s">
        <v>14</v>
      </c>
      <c r="M972" s="111"/>
    </row>
    <row r="973" spans="1:13" hidden="1" x14ac:dyDescent="0.25">
      <c r="A973" s="47" t="s">
        <v>70</v>
      </c>
      <c r="B973" s="47" t="s">
        <v>1097</v>
      </c>
      <c r="C973" s="584">
        <v>708665</v>
      </c>
      <c r="D973" s="48">
        <v>1773.15</v>
      </c>
      <c r="E973" s="47">
        <v>708665</v>
      </c>
      <c r="F973" s="66">
        <v>1002631715</v>
      </c>
      <c r="G973" s="49">
        <v>42124</v>
      </c>
      <c r="H973" s="49">
        <v>42129</v>
      </c>
      <c r="I973" s="49">
        <v>42143</v>
      </c>
      <c r="J973" s="49">
        <v>42144</v>
      </c>
      <c r="K973" s="584">
        <f t="shared" si="15"/>
        <v>2015</v>
      </c>
      <c r="L973" s="111" t="s">
        <v>14</v>
      </c>
      <c r="M973" s="111"/>
    </row>
    <row r="974" spans="1:13" hidden="1" x14ac:dyDescent="0.25">
      <c r="A974" s="47" t="s">
        <v>70</v>
      </c>
      <c r="B974" s="47" t="s">
        <v>1098</v>
      </c>
      <c r="C974" s="584">
        <v>708665</v>
      </c>
      <c r="D974" s="48">
        <v>20257.45</v>
      </c>
      <c r="E974" s="47">
        <v>708665</v>
      </c>
      <c r="F974" s="66">
        <v>1002654288</v>
      </c>
      <c r="G974" s="49">
        <v>42155</v>
      </c>
      <c r="H974" s="49">
        <v>42159</v>
      </c>
      <c r="I974" s="49">
        <v>42166</v>
      </c>
      <c r="J974" s="49">
        <v>42167</v>
      </c>
      <c r="K974" s="584">
        <f t="shared" si="15"/>
        <v>2015</v>
      </c>
      <c r="L974" s="111" t="s">
        <v>14</v>
      </c>
      <c r="M974" s="111"/>
    </row>
    <row r="975" spans="1:13" hidden="1" x14ac:dyDescent="0.25">
      <c r="A975" s="47" t="s">
        <v>70</v>
      </c>
      <c r="B975" s="47" t="s">
        <v>1099</v>
      </c>
      <c r="C975" s="584">
        <v>708665</v>
      </c>
      <c r="D975" s="48">
        <v>1834.53</v>
      </c>
      <c r="E975" s="47">
        <v>708665</v>
      </c>
      <c r="F975" s="66">
        <v>1002654308</v>
      </c>
      <c r="G975" s="49">
        <v>42155</v>
      </c>
      <c r="H975" s="49">
        <v>42159</v>
      </c>
      <c r="I975" s="49">
        <v>42166</v>
      </c>
      <c r="J975" s="49">
        <v>42167</v>
      </c>
      <c r="K975" s="584">
        <f t="shared" si="15"/>
        <v>2015</v>
      </c>
      <c r="L975" s="111" t="s">
        <v>14</v>
      </c>
      <c r="M975" s="111"/>
    </row>
    <row r="976" spans="1:13" hidden="1" x14ac:dyDescent="0.25">
      <c r="A976" s="47" t="s">
        <v>70</v>
      </c>
      <c r="B976" s="47" t="s">
        <v>1100</v>
      </c>
      <c r="C976" s="584">
        <v>708665</v>
      </c>
      <c r="D976" s="48">
        <v>1263.06</v>
      </c>
      <c r="E976" s="47">
        <v>708665</v>
      </c>
      <c r="F976" s="66">
        <v>1002654365</v>
      </c>
      <c r="G976" s="49">
        <v>42155</v>
      </c>
      <c r="H976" s="49">
        <v>42159</v>
      </c>
      <c r="I976" s="49">
        <v>42166</v>
      </c>
      <c r="J976" s="49">
        <v>42167</v>
      </c>
      <c r="K976" s="584">
        <f t="shared" si="15"/>
        <v>2015</v>
      </c>
      <c r="L976" s="111" t="s">
        <v>14</v>
      </c>
      <c r="M976" s="111"/>
    </row>
    <row r="977" spans="1:13" hidden="1" x14ac:dyDescent="0.25">
      <c r="A977" s="47" t="s">
        <v>70</v>
      </c>
      <c r="B977" s="47" t="s">
        <v>1101</v>
      </c>
      <c r="C977" s="584">
        <v>708665</v>
      </c>
      <c r="D977" s="48">
        <v>44055.360000000001</v>
      </c>
      <c r="E977" s="47">
        <v>708665</v>
      </c>
      <c r="F977" s="66">
        <v>1002654378</v>
      </c>
      <c r="G977" s="49">
        <v>42155</v>
      </c>
      <c r="H977" s="49">
        <v>42157</v>
      </c>
      <c r="I977" s="49">
        <v>42166</v>
      </c>
      <c r="J977" s="49">
        <v>42167</v>
      </c>
      <c r="K977" s="584">
        <f t="shared" si="15"/>
        <v>2015</v>
      </c>
      <c r="L977" s="111" t="s">
        <v>9</v>
      </c>
      <c r="M977" s="111"/>
    </row>
    <row r="978" spans="1:13" hidden="1" x14ac:dyDescent="0.25">
      <c r="A978" s="47" t="s">
        <v>70</v>
      </c>
      <c r="B978" s="47" t="s">
        <v>1102</v>
      </c>
      <c r="C978" s="584">
        <v>708665</v>
      </c>
      <c r="D978" s="48">
        <v>3955.67</v>
      </c>
      <c r="E978" s="47">
        <v>708665</v>
      </c>
      <c r="F978" s="66">
        <v>1002654392</v>
      </c>
      <c r="G978" s="49">
        <v>42155</v>
      </c>
      <c r="H978" s="49">
        <v>42157</v>
      </c>
      <c r="I978" s="49">
        <v>42166</v>
      </c>
      <c r="J978" s="49">
        <v>42167</v>
      </c>
      <c r="K978" s="584">
        <f t="shared" si="15"/>
        <v>2015</v>
      </c>
      <c r="L978" s="111" t="s">
        <v>9</v>
      </c>
      <c r="M978" s="111"/>
    </row>
    <row r="979" spans="1:13" hidden="1" x14ac:dyDescent="0.25">
      <c r="A979" s="47" t="s">
        <v>70</v>
      </c>
      <c r="B979" s="47" t="s">
        <v>1103</v>
      </c>
      <c r="C979" s="584">
        <v>708665</v>
      </c>
      <c r="D979" s="48">
        <v>1460.95</v>
      </c>
      <c r="E979" s="47">
        <v>708665</v>
      </c>
      <c r="F979" s="66">
        <v>1002654410</v>
      </c>
      <c r="G979" s="49">
        <v>42155</v>
      </c>
      <c r="H979" s="49">
        <v>42157</v>
      </c>
      <c r="I979" s="49">
        <v>42166</v>
      </c>
      <c r="J979" s="49">
        <v>42167</v>
      </c>
      <c r="K979" s="584">
        <f t="shared" si="15"/>
        <v>2015</v>
      </c>
      <c r="L979" s="111" t="s">
        <v>9</v>
      </c>
      <c r="M979" s="111"/>
    </row>
    <row r="980" spans="1:13" hidden="1" x14ac:dyDescent="0.25">
      <c r="A980" s="305" t="s">
        <v>70</v>
      </c>
      <c r="B980" s="305" t="s">
        <v>1104</v>
      </c>
      <c r="C980" s="584">
        <v>708665</v>
      </c>
      <c r="D980" s="87">
        <v>28291.200000000001</v>
      </c>
      <c r="E980" s="305">
        <v>708665</v>
      </c>
      <c r="F980" s="88">
        <v>1002674238</v>
      </c>
      <c r="G980" s="89">
        <v>42185</v>
      </c>
      <c r="H980" s="89">
        <v>42188</v>
      </c>
      <c r="I980" s="89">
        <v>42188</v>
      </c>
      <c r="J980" s="89">
        <v>42188</v>
      </c>
      <c r="K980" s="584">
        <f t="shared" si="15"/>
        <v>2015</v>
      </c>
      <c r="L980" s="124" t="s">
        <v>14</v>
      </c>
      <c r="M980" s="124"/>
    </row>
    <row r="981" spans="1:13" hidden="1" x14ac:dyDescent="0.25">
      <c r="A981" s="305" t="s">
        <v>70</v>
      </c>
      <c r="B981" s="305" t="s">
        <v>1105</v>
      </c>
      <c r="C981" s="584">
        <v>708665</v>
      </c>
      <c r="D981" s="87">
        <v>1273.03</v>
      </c>
      <c r="E981" s="305">
        <v>708665</v>
      </c>
      <c r="F981" s="88">
        <v>1002674238</v>
      </c>
      <c r="G981" s="89">
        <v>42185</v>
      </c>
      <c r="H981" s="89">
        <v>42188</v>
      </c>
      <c r="I981" s="89">
        <v>42188</v>
      </c>
      <c r="J981" s="89">
        <v>42188</v>
      </c>
      <c r="K981" s="584">
        <f t="shared" si="15"/>
        <v>2015</v>
      </c>
      <c r="L981" s="124" t="s">
        <v>14</v>
      </c>
      <c r="M981" s="124"/>
    </row>
    <row r="982" spans="1:13" hidden="1" x14ac:dyDescent="0.25">
      <c r="A982" s="305" t="s">
        <v>70</v>
      </c>
      <c r="B982" s="305" t="s">
        <v>1106</v>
      </c>
      <c r="C982" s="584">
        <v>708665</v>
      </c>
      <c r="D982" s="87">
        <v>3629.12</v>
      </c>
      <c r="E982" s="305">
        <v>708665</v>
      </c>
      <c r="F982" s="88">
        <v>1002674240</v>
      </c>
      <c r="G982" s="89">
        <v>42185</v>
      </c>
      <c r="H982" s="89">
        <v>42188</v>
      </c>
      <c r="I982" s="89">
        <v>42188</v>
      </c>
      <c r="J982" s="89">
        <v>42188</v>
      </c>
      <c r="K982" s="584">
        <f t="shared" si="15"/>
        <v>2015</v>
      </c>
      <c r="L982" s="124" t="s">
        <v>14</v>
      </c>
      <c r="M982" s="124"/>
    </row>
    <row r="983" spans="1:13" hidden="1" x14ac:dyDescent="0.25">
      <c r="A983" s="305" t="s">
        <v>70</v>
      </c>
      <c r="B983" s="305" t="s">
        <v>1107</v>
      </c>
      <c r="C983" s="584">
        <v>708665</v>
      </c>
      <c r="D983" s="87">
        <v>6168.07</v>
      </c>
      <c r="E983" s="305">
        <v>708665</v>
      </c>
      <c r="F983" s="88">
        <v>1002674269</v>
      </c>
      <c r="G983" s="89">
        <v>42185</v>
      </c>
      <c r="H983" s="89">
        <v>42188</v>
      </c>
      <c r="I983" s="89">
        <v>42188</v>
      </c>
      <c r="J983" s="89">
        <v>42188</v>
      </c>
      <c r="K983" s="584">
        <f t="shared" si="15"/>
        <v>2015</v>
      </c>
      <c r="L983" s="124" t="s">
        <v>9</v>
      </c>
      <c r="M983" s="124"/>
    </row>
    <row r="984" spans="1:13" hidden="1" x14ac:dyDescent="0.25">
      <c r="A984" s="305" t="s">
        <v>70</v>
      </c>
      <c r="B984" s="305" t="s">
        <v>1108</v>
      </c>
      <c r="C984" s="584">
        <v>708665</v>
      </c>
      <c r="D984" s="87">
        <v>55764.27</v>
      </c>
      <c r="E984" s="305">
        <v>708665</v>
      </c>
      <c r="F984" s="88">
        <v>1002674262</v>
      </c>
      <c r="G984" s="89">
        <v>42185</v>
      </c>
      <c r="H984" s="89">
        <v>42188</v>
      </c>
      <c r="I984" s="89">
        <v>42188</v>
      </c>
      <c r="J984" s="89">
        <v>42188</v>
      </c>
      <c r="K984" s="584">
        <f t="shared" si="15"/>
        <v>2015</v>
      </c>
      <c r="L984" s="124" t="s">
        <v>9</v>
      </c>
      <c r="M984" s="124"/>
    </row>
    <row r="985" spans="1:13" hidden="1" x14ac:dyDescent="0.25">
      <c r="A985" s="305" t="s">
        <v>70</v>
      </c>
      <c r="B985" s="305" t="s">
        <v>1109</v>
      </c>
      <c r="C985" s="584">
        <v>708665</v>
      </c>
      <c r="D985" s="87">
        <v>1624.93</v>
      </c>
      <c r="E985" s="305">
        <v>708665</v>
      </c>
      <c r="F985" s="88">
        <v>1002674276</v>
      </c>
      <c r="G985" s="89">
        <v>42185</v>
      </c>
      <c r="H985" s="89">
        <v>42188</v>
      </c>
      <c r="I985" s="89">
        <v>42188</v>
      </c>
      <c r="J985" s="89">
        <v>42188</v>
      </c>
      <c r="K985" s="584">
        <f t="shared" si="15"/>
        <v>2015</v>
      </c>
      <c r="L985" s="124" t="s">
        <v>9</v>
      </c>
      <c r="M985" s="124"/>
    </row>
    <row r="986" spans="1:13" hidden="1" x14ac:dyDescent="0.25">
      <c r="A986" s="305" t="s">
        <v>70</v>
      </c>
      <c r="B986" s="305" t="s">
        <v>1110</v>
      </c>
      <c r="C986" s="584">
        <v>708665</v>
      </c>
      <c r="D986" s="87">
        <v>23917.63</v>
      </c>
      <c r="E986" s="305">
        <v>708665</v>
      </c>
      <c r="F986" s="88">
        <v>1002725433</v>
      </c>
      <c r="G986" s="89">
        <v>42216</v>
      </c>
      <c r="H986" s="89">
        <v>42219</v>
      </c>
      <c r="I986" s="89">
        <v>42243</v>
      </c>
      <c r="J986" s="89">
        <v>42247</v>
      </c>
      <c r="K986" s="584">
        <f t="shared" si="15"/>
        <v>2015</v>
      </c>
      <c r="L986" s="124" t="s">
        <v>14</v>
      </c>
      <c r="M986" s="124"/>
    </row>
    <row r="987" spans="1:13" hidden="1" x14ac:dyDescent="0.25">
      <c r="A987" s="305" t="s">
        <v>70</v>
      </c>
      <c r="B987" s="305" t="s">
        <v>1111</v>
      </c>
      <c r="C987" s="584">
        <v>708665</v>
      </c>
      <c r="D987" s="87">
        <v>442.07</v>
      </c>
      <c r="E987" s="305">
        <v>708665</v>
      </c>
      <c r="F987" s="88">
        <v>1002725447</v>
      </c>
      <c r="G987" s="89">
        <v>42216</v>
      </c>
      <c r="H987" s="89">
        <v>42219</v>
      </c>
      <c r="I987" s="89">
        <v>42243</v>
      </c>
      <c r="J987" s="89">
        <v>42247</v>
      </c>
      <c r="K987" s="584">
        <f t="shared" si="15"/>
        <v>2015</v>
      </c>
      <c r="L987" s="124" t="s">
        <v>14</v>
      </c>
      <c r="M987" s="124"/>
    </row>
    <row r="988" spans="1:13" hidden="1" x14ac:dyDescent="0.25">
      <c r="A988" s="80" t="s">
        <v>70</v>
      </c>
      <c r="B988" s="80" t="s">
        <v>1112</v>
      </c>
      <c r="C988" s="584">
        <v>708665</v>
      </c>
      <c r="D988" s="87">
        <v>1239.6400000000001</v>
      </c>
      <c r="E988" s="80">
        <v>708665</v>
      </c>
      <c r="F988" s="88">
        <v>1002725451</v>
      </c>
      <c r="G988" s="89">
        <v>42216</v>
      </c>
      <c r="H988" s="89">
        <v>42219</v>
      </c>
      <c r="I988" s="89">
        <v>42243</v>
      </c>
      <c r="J988" s="89">
        <v>42247</v>
      </c>
      <c r="K988" s="584">
        <f t="shared" si="15"/>
        <v>2015</v>
      </c>
      <c r="L988" s="124" t="s">
        <v>14</v>
      </c>
      <c r="M988" s="124"/>
    </row>
    <row r="989" spans="1:13" hidden="1" x14ac:dyDescent="0.25">
      <c r="A989" s="80" t="s">
        <v>70</v>
      </c>
      <c r="B989" s="80" t="s">
        <v>1113</v>
      </c>
      <c r="C989" s="584">
        <v>708665</v>
      </c>
      <c r="D989" s="87">
        <v>50056.33</v>
      </c>
      <c r="E989" s="80">
        <v>708665</v>
      </c>
      <c r="F989" s="88">
        <v>1002725456</v>
      </c>
      <c r="G989" s="89">
        <v>42216</v>
      </c>
      <c r="H989" s="89">
        <v>42219</v>
      </c>
      <c r="I989" s="89">
        <v>42243</v>
      </c>
      <c r="J989" s="89">
        <v>42247</v>
      </c>
      <c r="K989" s="584">
        <f t="shared" si="15"/>
        <v>2015</v>
      </c>
      <c r="L989" s="124" t="s">
        <v>9</v>
      </c>
      <c r="M989" s="124"/>
    </row>
    <row r="990" spans="1:13" hidden="1" x14ac:dyDescent="0.25">
      <c r="A990" s="80" t="s">
        <v>70</v>
      </c>
      <c r="B990" s="80" t="s">
        <v>1114</v>
      </c>
      <c r="C990" s="584">
        <v>708665</v>
      </c>
      <c r="D990" s="87">
        <v>4256.9799999999996</v>
      </c>
      <c r="E990" s="80">
        <v>708665</v>
      </c>
      <c r="F990" s="88">
        <v>1002725460</v>
      </c>
      <c r="G990" s="89">
        <v>42216</v>
      </c>
      <c r="H990" s="89">
        <v>42219</v>
      </c>
      <c r="I990" s="89">
        <v>42243</v>
      </c>
      <c r="J990" s="89">
        <v>42247</v>
      </c>
      <c r="K990" s="584">
        <f t="shared" si="15"/>
        <v>2015</v>
      </c>
      <c r="L990" s="124" t="s">
        <v>9</v>
      </c>
      <c r="M990" s="124"/>
    </row>
    <row r="991" spans="1:13" hidden="1" x14ac:dyDescent="0.25">
      <c r="A991" s="80" t="s">
        <v>70</v>
      </c>
      <c r="B991" s="80" t="s">
        <v>1115</v>
      </c>
      <c r="C991" s="584">
        <v>708665</v>
      </c>
      <c r="D991" s="87">
        <v>1780.82</v>
      </c>
      <c r="E991" s="80">
        <v>708665</v>
      </c>
      <c r="F991" s="88">
        <v>1002725470</v>
      </c>
      <c r="G991" s="89">
        <v>42216</v>
      </c>
      <c r="H991" s="89">
        <v>42219</v>
      </c>
      <c r="I991" s="89">
        <v>42243</v>
      </c>
      <c r="J991" s="89">
        <v>42247</v>
      </c>
      <c r="K991" s="584">
        <f t="shared" si="15"/>
        <v>2015</v>
      </c>
      <c r="L991" s="124" t="s">
        <v>9</v>
      </c>
      <c r="M991" s="124"/>
    </row>
    <row r="992" spans="1:13" hidden="1" x14ac:dyDescent="0.25">
      <c r="A992" s="80" t="s">
        <v>70</v>
      </c>
      <c r="B992" s="80" t="s">
        <v>1116</v>
      </c>
      <c r="C992" s="584">
        <v>708665</v>
      </c>
      <c r="D992" s="87">
        <v>3194.36</v>
      </c>
      <c r="E992" s="80">
        <v>708665</v>
      </c>
      <c r="F992" s="88">
        <v>1002748591</v>
      </c>
      <c r="G992" s="89">
        <v>42247</v>
      </c>
      <c r="H992" s="89">
        <v>42248</v>
      </c>
      <c r="I992" s="89">
        <v>42257</v>
      </c>
      <c r="J992" s="89">
        <v>42269</v>
      </c>
      <c r="K992" s="584">
        <f t="shared" si="15"/>
        <v>2015</v>
      </c>
      <c r="L992" s="124" t="s">
        <v>9</v>
      </c>
      <c r="M992" s="124"/>
    </row>
    <row r="993" spans="1:13" hidden="1" x14ac:dyDescent="0.25">
      <c r="A993" s="80" t="s">
        <v>70</v>
      </c>
      <c r="B993" s="80" t="s">
        <v>1117</v>
      </c>
      <c r="C993" s="584">
        <v>708665</v>
      </c>
      <c r="D993" s="87">
        <v>1408.49</v>
      </c>
      <c r="E993" s="80">
        <v>708665</v>
      </c>
      <c r="F993" s="88">
        <v>1002748612</v>
      </c>
      <c r="G993" s="89">
        <v>42247</v>
      </c>
      <c r="H993" s="89">
        <v>42248</v>
      </c>
      <c r="I993" s="89">
        <v>42257</v>
      </c>
      <c r="J993" s="89">
        <v>42269</v>
      </c>
      <c r="K993" s="584">
        <f t="shared" si="15"/>
        <v>2015</v>
      </c>
      <c r="L993" s="124" t="s">
        <v>9</v>
      </c>
      <c r="M993" s="124"/>
    </row>
    <row r="994" spans="1:13" hidden="1" x14ac:dyDescent="0.25">
      <c r="A994" s="80" t="s">
        <v>70</v>
      </c>
      <c r="B994" s="80" t="s">
        <v>1118</v>
      </c>
      <c r="C994" s="584">
        <v>708665</v>
      </c>
      <c r="D994" s="87">
        <v>15871.04</v>
      </c>
      <c r="E994" s="80">
        <v>708665</v>
      </c>
      <c r="F994" s="88">
        <v>1002748769</v>
      </c>
      <c r="G994" s="89">
        <v>42247</v>
      </c>
      <c r="H994" s="89">
        <v>42248</v>
      </c>
      <c r="I994" s="89">
        <v>42257</v>
      </c>
      <c r="J994" s="89">
        <v>42269</v>
      </c>
      <c r="K994" s="584">
        <f t="shared" si="15"/>
        <v>2015</v>
      </c>
      <c r="L994" s="124" t="s">
        <v>14</v>
      </c>
      <c r="M994" s="124"/>
    </row>
    <row r="995" spans="1:13" hidden="1" x14ac:dyDescent="0.25">
      <c r="A995" s="80" t="s">
        <v>70</v>
      </c>
      <c r="B995" s="80" t="s">
        <v>1118</v>
      </c>
      <c r="C995" s="584">
        <v>708665</v>
      </c>
      <c r="D995" s="87">
        <v>276.14999999999998</v>
      </c>
      <c r="E995" s="80">
        <v>708665</v>
      </c>
      <c r="F995" s="88">
        <v>1002748773</v>
      </c>
      <c r="G995" s="89">
        <v>42247</v>
      </c>
      <c r="H995" s="89">
        <v>42248</v>
      </c>
      <c r="I995" s="89">
        <v>42257</v>
      </c>
      <c r="J995" s="89">
        <v>42269</v>
      </c>
      <c r="K995" s="584">
        <f t="shared" si="15"/>
        <v>2015</v>
      </c>
      <c r="L995" s="124" t="s">
        <v>14</v>
      </c>
      <c r="M995" s="124"/>
    </row>
    <row r="996" spans="1:13" hidden="1" x14ac:dyDescent="0.25">
      <c r="A996" s="80" t="s">
        <v>70</v>
      </c>
      <c r="B996" s="80" t="s">
        <v>1119</v>
      </c>
      <c r="C996" s="584">
        <v>708665</v>
      </c>
      <c r="D996" s="87">
        <v>753.23</v>
      </c>
      <c r="E996" s="80">
        <v>708665</v>
      </c>
      <c r="F996" s="88">
        <v>1002748777</v>
      </c>
      <c r="G996" s="89">
        <v>42247</v>
      </c>
      <c r="H996" s="89">
        <v>42248</v>
      </c>
      <c r="I996" s="89">
        <v>42257</v>
      </c>
      <c r="J996" s="89">
        <v>42269</v>
      </c>
      <c r="K996" s="584">
        <f t="shared" si="15"/>
        <v>2015</v>
      </c>
      <c r="L996" s="124" t="s">
        <v>14</v>
      </c>
      <c r="M996" s="124"/>
    </row>
    <row r="997" spans="1:13" hidden="1" x14ac:dyDescent="0.25">
      <c r="A997" s="80" t="s">
        <v>70</v>
      </c>
      <c r="B997" s="80" t="s">
        <v>1120</v>
      </c>
      <c r="C997" s="584">
        <v>708665</v>
      </c>
      <c r="D997" s="87">
        <v>45287.09</v>
      </c>
      <c r="E997" s="80">
        <v>708665</v>
      </c>
      <c r="F997" s="88">
        <v>1002748787</v>
      </c>
      <c r="G997" s="89">
        <v>42247</v>
      </c>
      <c r="H997" s="89">
        <v>42248</v>
      </c>
      <c r="I997" s="89">
        <v>42257</v>
      </c>
      <c r="J997" s="89">
        <v>42269</v>
      </c>
      <c r="K997" s="584">
        <f t="shared" si="15"/>
        <v>2015</v>
      </c>
      <c r="L997" s="124" t="s">
        <v>9</v>
      </c>
      <c r="M997" s="124"/>
    </row>
    <row r="998" spans="1:13" hidden="1" x14ac:dyDescent="0.25">
      <c r="A998" s="80" t="s">
        <v>70</v>
      </c>
      <c r="B998" s="80" t="s">
        <v>1121</v>
      </c>
      <c r="C998" s="584">
        <v>708665</v>
      </c>
      <c r="D998" s="87">
        <v>2006.39</v>
      </c>
      <c r="E998" s="80">
        <v>708665</v>
      </c>
      <c r="F998" s="88">
        <v>1002765822</v>
      </c>
      <c r="G998" s="89">
        <v>42248</v>
      </c>
      <c r="H998" s="89" t="s">
        <v>130</v>
      </c>
      <c r="I998" s="89">
        <v>42278</v>
      </c>
      <c r="J998" s="89">
        <v>42289</v>
      </c>
      <c r="K998" s="584">
        <f t="shared" si="15"/>
        <v>2015</v>
      </c>
      <c r="L998" s="124" t="s">
        <v>9</v>
      </c>
      <c r="M998" s="124"/>
    </row>
    <row r="999" spans="1:13" hidden="1" x14ac:dyDescent="0.25">
      <c r="A999" s="80" t="s">
        <v>70</v>
      </c>
      <c r="B999" s="80" t="s">
        <v>1122</v>
      </c>
      <c r="C999" s="584">
        <v>708665</v>
      </c>
      <c r="D999" s="87">
        <v>56675.48</v>
      </c>
      <c r="E999" s="80">
        <v>708665</v>
      </c>
      <c r="F999" s="88">
        <v>1002767431</v>
      </c>
      <c r="G999" s="89">
        <v>42277</v>
      </c>
      <c r="H999" s="89">
        <v>42282</v>
      </c>
      <c r="I999" s="89">
        <v>42282</v>
      </c>
      <c r="J999" s="89">
        <v>42290</v>
      </c>
      <c r="K999" s="584">
        <f t="shared" si="15"/>
        <v>2015</v>
      </c>
      <c r="L999" s="124" t="s">
        <v>9</v>
      </c>
      <c r="M999" s="124"/>
    </row>
    <row r="1000" spans="1:13" hidden="1" x14ac:dyDescent="0.25">
      <c r="A1000" s="80" t="s">
        <v>70</v>
      </c>
      <c r="B1000" s="80" t="s">
        <v>1123</v>
      </c>
      <c r="C1000" s="584">
        <v>708665</v>
      </c>
      <c r="D1000" s="87">
        <v>28590.61</v>
      </c>
      <c r="E1000" s="80">
        <v>708665</v>
      </c>
      <c r="F1000" s="88">
        <v>1002767449</v>
      </c>
      <c r="G1000" s="89">
        <v>42277</v>
      </c>
      <c r="H1000" s="89">
        <v>42282</v>
      </c>
      <c r="I1000" s="89">
        <v>42282</v>
      </c>
      <c r="J1000" s="89">
        <v>42290</v>
      </c>
      <c r="K1000" s="584">
        <f t="shared" si="15"/>
        <v>2015</v>
      </c>
      <c r="L1000" s="124" t="s">
        <v>14</v>
      </c>
      <c r="M1000" s="124"/>
    </row>
    <row r="1001" spans="1:13" hidden="1" x14ac:dyDescent="0.25">
      <c r="A1001" s="80" t="s">
        <v>70</v>
      </c>
      <c r="B1001" s="80" t="s">
        <v>1124</v>
      </c>
      <c r="C1001" s="584">
        <v>708665</v>
      </c>
      <c r="D1001" s="87">
        <v>2113.02</v>
      </c>
      <c r="E1001" s="80">
        <v>708665</v>
      </c>
      <c r="F1001" s="88">
        <v>1002767479</v>
      </c>
      <c r="G1001" s="89">
        <v>42277</v>
      </c>
      <c r="H1001" s="89">
        <v>42282</v>
      </c>
      <c r="I1001" s="89">
        <v>42282</v>
      </c>
      <c r="J1001" s="89">
        <v>42290</v>
      </c>
      <c r="K1001" s="584">
        <f t="shared" si="15"/>
        <v>2015</v>
      </c>
      <c r="L1001" s="124" t="s">
        <v>14</v>
      </c>
      <c r="M1001" s="124"/>
    </row>
    <row r="1002" spans="1:13" hidden="1" x14ac:dyDescent="0.25">
      <c r="A1002" s="80" t="s">
        <v>70</v>
      </c>
      <c r="B1002" s="80" t="s">
        <v>1125</v>
      </c>
      <c r="C1002" s="584">
        <v>708665</v>
      </c>
      <c r="D1002" s="87">
        <v>1497.58</v>
      </c>
      <c r="E1002" s="80">
        <v>708665</v>
      </c>
      <c r="F1002" s="88">
        <v>1002801544</v>
      </c>
      <c r="G1002" s="89">
        <v>42277</v>
      </c>
      <c r="H1002" s="89">
        <v>42282</v>
      </c>
      <c r="I1002" s="89">
        <v>42282</v>
      </c>
      <c r="J1002" s="89">
        <v>42324</v>
      </c>
      <c r="K1002" s="584">
        <f t="shared" si="15"/>
        <v>2015</v>
      </c>
      <c r="L1002" s="124" t="s">
        <v>14</v>
      </c>
      <c r="M1002" s="124"/>
    </row>
    <row r="1003" spans="1:13" hidden="1" x14ac:dyDescent="0.25">
      <c r="A1003" s="80" t="s">
        <v>70</v>
      </c>
      <c r="B1003" s="80" t="s">
        <v>1126</v>
      </c>
      <c r="C1003" s="584">
        <v>708665</v>
      </c>
      <c r="D1003" s="87">
        <v>2043.64</v>
      </c>
      <c r="E1003" s="80">
        <v>708665</v>
      </c>
      <c r="F1003" s="88">
        <v>1002801552</v>
      </c>
      <c r="G1003" s="89">
        <v>42277</v>
      </c>
      <c r="H1003" s="89">
        <v>42282</v>
      </c>
      <c r="I1003" s="89">
        <v>42282</v>
      </c>
      <c r="J1003" s="89">
        <v>42324</v>
      </c>
      <c r="K1003" s="584">
        <f t="shared" si="15"/>
        <v>2015</v>
      </c>
      <c r="L1003" s="124" t="s">
        <v>9</v>
      </c>
      <c r="M1003" s="124"/>
    </row>
    <row r="1004" spans="1:13" hidden="1" x14ac:dyDescent="0.25">
      <c r="A1004" s="80" t="s">
        <v>70</v>
      </c>
      <c r="B1004" s="80" t="s">
        <v>1127</v>
      </c>
      <c r="C1004" s="584">
        <v>708665</v>
      </c>
      <c r="D1004" s="87">
        <v>4656.8</v>
      </c>
      <c r="E1004" s="80">
        <v>708665</v>
      </c>
      <c r="F1004" s="88">
        <v>1002767469</v>
      </c>
      <c r="G1004" s="89">
        <v>42278</v>
      </c>
      <c r="H1004" s="89">
        <v>42282</v>
      </c>
      <c r="I1004" s="89">
        <v>42282</v>
      </c>
      <c r="J1004" s="89">
        <v>42290</v>
      </c>
      <c r="K1004" s="584">
        <f t="shared" si="15"/>
        <v>2015</v>
      </c>
      <c r="L1004" s="124" t="s">
        <v>9</v>
      </c>
      <c r="M1004" s="124"/>
    </row>
    <row r="1005" spans="1:13" hidden="1" x14ac:dyDescent="0.25">
      <c r="A1005" s="80" t="s">
        <v>70</v>
      </c>
      <c r="B1005" s="80" t="s">
        <v>1128</v>
      </c>
      <c r="C1005" s="584">
        <v>708665</v>
      </c>
      <c r="D1005" s="87">
        <v>1419.42</v>
      </c>
      <c r="E1005" s="80">
        <v>708665</v>
      </c>
      <c r="F1005" s="88">
        <v>1002804592</v>
      </c>
      <c r="G1005" s="89">
        <v>42308</v>
      </c>
      <c r="H1005" s="89" t="s">
        <v>130</v>
      </c>
      <c r="I1005" s="89">
        <v>42313</v>
      </c>
      <c r="J1005" s="89">
        <v>42326</v>
      </c>
      <c r="K1005" s="584">
        <f t="shared" si="15"/>
        <v>2015</v>
      </c>
      <c r="L1005" s="124" t="s">
        <v>9</v>
      </c>
      <c r="M1005" s="124"/>
    </row>
    <row r="1006" spans="1:13" hidden="1" x14ac:dyDescent="0.25">
      <c r="A1006" s="80" t="s">
        <v>70</v>
      </c>
      <c r="B1006" s="80" t="s">
        <v>1129</v>
      </c>
      <c r="C1006" s="584">
        <v>708665</v>
      </c>
      <c r="D1006" s="87">
        <v>5786.13</v>
      </c>
      <c r="E1006" s="80">
        <v>708665</v>
      </c>
      <c r="F1006" s="88">
        <v>1002804597</v>
      </c>
      <c r="G1006" s="89">
        <v>42308</v>
      </c>
      <c r="H1006" s="89" t="s">
        <v>130</v>
      </c>
      <c r="I1006" s="89">
        <v>42313</v>
      </c>
      <c r="J1006" s="89">
        <v>42326</v>
      </c>
      <c r="K1006" s="584">
        <f t="shared" si="15"/>
        <v>2015</v>
      </c>
      <c r="L1006" s="124" t="s">
        <v>9</v>
      </c>
      <c r="M1006" s="124"/>
    </row>
    <row r="1007" spans="1:13" hidden="1" x14ac:dyDescent="0.25">
      <c r="A1007" s="80" t="s">
        <v>70</v>
      </c>
      <c r="B1007" s="80" t="s">
        <v>1130</v>
      </c>
      <c r="C1007" s="584">
        <v>708665</v>
      </c>
      <c r="D1007" s="87">
        <v>28734.66</v>
      </c>
      <c r="E1007" s="80">
        <v>708665</v>
      </c>
      <c r="F1007" s="88">
        <v>1002804638</v>
      </c>
      <c r="G1007" s="89">
        <v>42308</v>
      </c>
      <c r="H1007" s="89" t="s">
        <v>130</v>
      </c>
      <c r="I1007" s="89">
        <v>42313</v>
      </c>
      <c r="J1007" s="89">
        <v>42326</v>
      </c>
      <c r="K1007" s="584">
        <f t="shared" si="15"/>
        <v>2015</v>
      </c>
      <c r="L1007" s="124" t="s">
        <v>9</v>
      </c>
      <c r="M1007" s="124"/>
    </row>
    <row r="1008" spans="1:13" hidden="1" x14ac:dyDescent="0.25">
      <c r="A1008" s="80" t="s">
        <v>70</v>
      </c>
      <c r="B1008" s="80" t="s">
        <v>1131</v>
      </c>
      <c r="C1008" s="584">
        <v>708665</v>
      </c>
      <c r="D1008" s="87">
        <v>57797.94</v>
      </c>
      <c r="E1008" s="80">
        <v>708665</v>
      </c>
      <c r="F1008" s="88">
        <v>1002804645</v>
      </c>
      <c r="G1008" s="89">
        <v>42308</v>
      </c>
      <c r="H1008" s="89" t="s">
        <v>130</v>
      </c>
      <c r="I1008" s="89">
        <v>42313</v>
      </c>
      <c r="J1008" s="89">
        <v>42326</v>
      </c>
      <c r="K1008" s="584">
        <f t="shared" si="15"/>
        <v>2015</v>
      </c>
      <c r="L1008" s="124" t="s">
        <v>9</v>
      </c>
      <c r="M1008" s="124"/>
    </row>
    <row r="1009" spans="1:13" hidden="1" x14ac:dyDescent="0.25">
      <c r="A1009" s="80" t="s">
        <v>70</v>
      </c>
      <c r="B1009" s="80" t="s">
        <v>1132</v>
      </c>
      <c r="C1009" s="584">
        <v>708665</v>
      </c>
      <c r="D1009" s="87">
        <v>1540.78</v>
      </c>
      <c r="E1009" s="80">
        <v>708665</v>
      </c>
      <c r="F1009" s="88">
        <v>1002814998</v>
      </c>
      <c r="G1009" s="89">
        <v>42308</v>
      </c>
      <c r="H1009" s="89" t="s">
        <v>130</v>
      </c>
      <c r="I1009" s="89">
        <v>42332</v>
      </c>
      <c r="J1009" s="89">
        <v>42335</v>
      </c>
      <c r="K1009" s="584">
        <f t="shared" si="15"/>
        <v>2015</v>
      </c>
      <c r="L1009" s="124" t="s">
        <v>14</v>
      </c>
      <c r="M1009" s="124"/>
    </row>
    <row r="1010" spans="1:13" hidden="1" x14ac:dyDescent="0.25">
      <c r="A1010" s="80" t="s">
        <v>70</v>
      </c>
      <c r="B1010" s="80" t="s">
        <v>1133</v>
      </c>
      <c r="C1010" s="584">
        <v>708665</v>
      </c>
      <c r="D1010" s="87">
        <v>2031.02</v>
      </c>
      <c r="E1010" s="80">
        <v>708665</v>
      </c>
      <c r="F1010" s="88">
        <v>1002815000</v>
      </c>
      <c r="G1010" s="89">
        <v>42308</v>
      </c>
      <c r="H1010" s="89" t="s">
        <v>130</v>
      </c>
      <c r="I1010" s="89">
        <v>42332</v>
      </c>
      <c r="J1010" s="89">
        <v>42335</v>
      </c>
      <c r="K1010" s="584">
        <f t="shared" si="15"/>
        <v>2015</v>
      </c>
      <c r="L1010" s="124" t="s">
        <v>9</v>
      </c>
      <c r="M1010" s="124"/>
    </row>
    <row r="1011" spans="1:13" hidden="1" x14ac:dyDescent="0.25">
      <c r="A1011" s="80" t="s">
        <v>70</v>
      </c>
      <c r="B1011" s="80" t="s">
        <v>1134</v>
      </c>
      <c r="C1011" s="584">
        <v>708665</v>
      </c>
      <c r="D1011" s="87">
        <v>55940.03</v>
      </c>
      <c r="E1011" s="80">
        <v>708665</v>
      </c>
      <c r="F1011" s="88">
        <v>1002848968</v>
      </c>
      <c r="G1011" s="89">
        <v>42338</v>
      </c>
      <c r="H1011" s="89" t="s">
        <v>130</v>
      </c>
      <c r="I1011" s="89">
        <v>42374</v>
      </c>
      <c r="J1011" s="89">
        <v>42382</v>
      </c>
      <c r="K1011" s="584">
        <f t="shared" si="15"/>
        <v>2016</v>
      </c>
      <c r="L1011" s="124" t="s">
        <v>9</v>
      </c>
      <c r="M1011" s="124"/>
    </row>
    <row r="1012" spans="1:13" hidden="1" x14ac:dyDescent="0.25">
      <c r="A1012" s="80" t="s">
        <v>70</v>
      </c>
      <c r="B1012" s="80" t="s">
        <v>1135</v>
      </c>
      <c r="C1012" s="584">
        <v>708665</v>
      </c>
      <c r="D1012" s="87">
        <v>3897.76</v>
      </c>
      <c r="E1012" s="80">
        <v>708665</v>
      </c>
      <c r="F1012" s="88">
        <v>1002849001</v>
      </c>
      <c r="G1012" s="89">
        <v>42338</v>
      </c>
      <c r="H1012" s="89" t="s">
        <v>130</v>
      </c>
      <c r="I1012" s="89">
        <v>42374</v>
      </c>
      <c r="J1012" s="89">
        <v>42383</v>
      </c>
      <c r="K1012" s="584">
        <f t="shared" si="15"/>
        <v>2016</v>
      </c>
      <c r="L1012" s="124" t="s">
        <v>9</v>
      </c>
      <c r="M1012" s="124"/>
    </row>
    <row r="1013" spans="1:13" hidden="1" x14ac:dyDescent="0.25">
      <c r="A1013" s="80" t="s">
        <v>70</v>
      </c>
      <c r="B1013" s="80" t="s">
        <v>1136</v>
      </c>
      <c r="C1013" s="584">
        <v>708665</v>
      </c>
      <c r="D1013" s="87">
        <v>244.64</v>
      </c>
      <c r="E1013" s="80">
        <v>708665</v>
      </c>
      <c r="F1013" s="88">
        <v>1002849006</v>
      </c>
      <c r="G1013" s="89">
        <v>42338</v>
      </c>
      <c r="H1013" s="89" t="s">
        <v>130</v>
      </c>
      <c r="I1013" s="89">
        <v>42374</v>
      </c>
      <c r="J1013" s="89">
        <v>42383</v>
      </c>
      <c r="K1013" s="584">
        <f t="shared" si="15"/>
        <v>2016</v>
      </c>
      <c r="L1013" s="124" t="s">
        <v>14</v>
      </c>
      <c r="M1013" s="124"/>
    </row>
    <row r="1014" spans="1:13" hidden="1" x14ac:dyDescent="0.25">
      <c r="A1014" s="80" t="s">
        <v>70</v>
      </c>
      <c r="B1014" s="80" t="s">
        <v>1137</v>
      </c>
      <c r="C1014" s="584">
        <v>708665</v>
      </c>
      <c r="D1014" s="87">
        <v>1839.49</v>
      </c>
      <c r="E1014" s="80">
        <v>708665</v>
      </c>
      <c r="F1014" s="88">
        <v>1002849024</v>
      </c>
      <c r="G1014" s="89">
        <v>42338</v>
      </c>
      <c r="H1014" s="89" t="s">
        <v>130</v>
      </c>
      <c r="I1014" s="89">
        <v>42374</v>
      </c>
      <c r="J1014" s="89">
        <v>42383</v>
      </c>
      <c r="K1014" s="584">
        <f t="shared" si="15"/>
        <v>2016</v>
      </c>
      <c r="L1014" s="124" t="s">
        <v>9</v>
      </c>
      <c r="M1014" s="124"/>
    </row>
    <row r="1015" spans="1:13" hidden="1" x14ac:dyDescent="0.25">
      <c r="A1015" s="80" t="s">
        <v>70</v>
      </c>
      <c r="B1015" s="80" t="s">
        <v>1138</v>
      </c>
      <c r="C1015" s="584">
        <v>708665</v>
      </c>
      <c r="D1015" s="87">
        <v>1483.79</v>
      </c>
      <c r="E1015" s="80">
        <v>708665</v>
      </c>
      <c r="F1015" s="88">
        <v>1002849030</v>
      </c>
      <c r="G1015" s="89">
        <v>42338</v>
      </c>
      <c r="H1015" s="89" t="s">
        <v>130</v>
      </c>
      <c r="I1015" s="89">
        <v>42374</v>
      </c>
      <c r="J1015" s="89">
        <v>42383</v>
      </c>
      <c r="K1015" s="584">
        <f t="shared" si="15"/>
        <v>2016</v>
      </c>
      <c r="L1015" s="124" t="s">
        <v>14</v>
      </c>
      <c r="M1015" s="124"/>
    </row>
    <row r="1016" spans="1:13" hidden="1" x14ac:dyDescent="0.25">
      <c r="A1016" s="80" t="s">
        <v>70</v>
      </c>
      <c r="B1016" s="80" t="s">
        <v>1139</v>
      </c>
      <c r="C1016" s="584">
        <v>708665</v>
      </c>
      <c r="D1016" s="87">
        <v>26862.68</v>
      </c>
      <c r="E1016" s="80">
        <v>708665</v>
      </c>
      <c r="F1016" s="88">
        <v>1002849034</v>
      </c>
      <c r="G1016" s="89">
        <v>42338</v>
      </c>
      <c r="H1016" s="89" t="s">
        <v>130</v>
      </c>
      <c r="I1016" s="89">
        <v>42374</v>
      </c>
      <c r="J1016" s="89">
        <v>42383</v>
      </c>
      <c r="K1016" s="584">
        <f t="shared" si="15"/>
        <v>2016</v>
      </c>
      <c r="L1016" s="124" t="s">
        <v>14</v>
      </c>
      <c r="M1016" s="124"/>
    </row>
    <row r="1017" spans="1:13" hidden="1" x14ac:dyDescent="0.25">
      <c r="A1017" s="80" t="s">
        <v>70</v>
      </c>
      <c r="B1017" s="305" t="s">
        <v>1140</v>
      </c>
      <c r="C1017" s="584">
        <v>708665</v>
      </c>
      <c r="D1017" s="87">
        <v>20511.560000000001</v>
      </c>
      <c r="E1017" s="80">
        <v>708665</v>
      </c>
      <c r="F1017" s="88">
        <v>1002849040</v>
      </c>
      <c r="G1017" s="89">
        <v>42361</v>
      </c>
      <c r="H1017" s="89" t="s">
        <v>130</v>
      </c>
      <c r="I1017" s="89">
        <v>42374</v>
      </c>
      <c r="J1017" s="89">
        <v>42383</v>
      </c>
      <c r="K1017" s="584">
        <f t="shared" si="15"/>
        <v>2016</v>
      </c>
      <c r="L1017" s="124" t="s">
        <v>14</v>
      </c>
      <c r="M1017" s="124"/>
    </row>
    <row r="1018" spans="1:13" hidden="1" x14ac:dyDescent="0.25">
      <c r="A1018" s="80" t="s">
        <v>70</v>
      </c>
      <c r="B1018" s="80" t="s">
        <v>1141</v>
      </c>
      <c r="C1018" s="584">
        <v>708665</v>
      </c>
      <c r="D1018" s="87">
        <v>43477.5</v>
      </c>
      <c r="E1018" s="80">
        <v>708665</v>
      </c>
      <c r="F1018" s="88">
        <v>1002849138</v>
      </c>
      <c r="G1018" s="89">
        <v>42361</v>
      </c>
      <c r="H1018" s="89" t="s">
        <v>130</v>
      </c>
      <c r="I1018" s="89">
        <v>42374</v>
      </c>
      <c r="J1018" s="89">
        <v>42383</v>
      </c>
      <c r="K1018" s="584">
        <f t="shared" si="15"/>
        <v>2016</v>
      </c>
      <c r="L1018" s="124" t="s">
        <v>9</v>
      </c>
      <c r="M1018" s="124"/>
    </row>
    <row r="1019" spans="1:13" hidden="1" x14ac:dyDescent="0.25">
      <c r="A1019" s="80" t="s">
        <v>70</v>
      </c>
      <c r="B1019" s="305" t="s">
        <v>1142</v>
      </c>
      <c r="C1019" s="584">
        <v>708665</v>
      </c>
      <c r="D1019" s="87">
        <v>867.72</v>
      </c>
      <c r="E1019" s="80">
        <v>708665</v>
      </c>
      <c r="F1019" s="88">
        <v>1002849159</v>
      </c>
      <c r="G1019" s="89">
        <v>42361</v>
      </c>
      <c r="H1019" s="89" t="s">
        <v>130</v>
      </c>
      <c r="I1019" s="89">
        <v>42374</v>
      </c>
      <c r="J1019" s="89">
        <v>42383</v>
      </c>
      <c r="K1019" s="584">
        <f t="shared" si="15"/>
        <v>2016</v>
      </c>
      <c r="L1019" s="124" t="s">
        <v>14</v>
      </c>
      <c r="M1019" s="124"/>
    </row>
    <row r="1020" spans="1:13" hidden="1" x14ac:dyDescent="0.25">
      <c r="A1020" s="80" t="s">
        <v>70</v>
      </c>
      <c r="B1020" s="80" t="s">
        <v>1143</v>
      </c>
      <c r="C1020" s="584">
        <v>708665</v>
      </c>
      <c r="D1020" s="87">
        <v>3680.44</v>
      </c>
      <c r="E1020" s="80">
        <v>708665</v>
      </c>
      <c r="F1020" s="88">
        <v>1002849165</v>
      </c>
      <c r="G1020" s="89">
        <v>42361</v>
      </c>
      <c r="H1020" s="89" t="s">
        <v>130</v>
      </c>
      <c r="I1020" s="89">
        <v>42374</v>
      </c>
      <c r="J1020" s="89">
        <v>42383</v>
      </c>
      <c r="K1020" s="584">
        <f t="shared" si="15"/>
        <v>2016</v>
      </c>
      <c r="L1020" s="124" t="s">
        <v>9</v>
      </c>
      <c r="M1020" s="124"/>
    </row>
    <row r="1021" spans="1:13" hidden="1" x14ac:dyDescent="0.25">
      <c r="A1021" s="80" t="s">
        <v>70</v>
      </c>
      <c r="B1021" s="80" t="s">
        <v>1144</v>
      </c>
      <c r="C1021" s="584">
        <v>708665</v>
      </c>
      <c r="D1021" s="87">
        <v>1007.12</v>
      </c>
      <c r="E1021" s="80">
        <v>708665</v>
      </c>
      <c r="F1021" s="88">
        <v>1002849194</v>
      </c>
      <c r="G1021" s="89">
        <v>42361</v>
      </c>
      <c r="H1021" s="89" t="s">
        <v>130</v>
      </c>
      <c r="I1021" s="89">
        <v>42374</v>
      </c>
      <c r="J1021" s="89">
        <v>42383</v>
      </c>
      <c r="K1021" s="584">
        <f t="shared" si="15"/>
        <v>2016</v>
      </c>
      <c r="L1021" s="124" t="s">
        <v>14</v>
      </c>
      <c r="M1021" s="124"/>
    </row>
    <row r="1022" spans="1:13" hidden="1" x14ac:dyDescent="0.25">
      <c r="A1022" s="80" t="s">
        <v>70</v>
      </c>
      <c r="B1022" s="80" t="s">
        <v>1145</v>
      </c>
      <c r="C1022" s="584">
        <v>708665</v>
      </c>
      <c r="D1022" s="87">
        <v>1400.37</v>
      </c>
      <c r="E1022" s="80">
        <v>708665</v>
      </c>
      <c r="F1022" s="88">
        <v>1002849196</v>
      </c>
      <c r="G1022" s="89">
        <v>42361</v>
      </c>
      <c r="H1022" s="89" t="s">
        <v>130</v>
      </c>
      <c r="I1022" s="89">
        <v>42374</v>
      </c>
      <c r="J1022" s="89">
        <v>42383</v>
      </c>
      <c r="K1022" s="584">
        <f t="shared" si="15"/>
        <v>2016</v>
      </c>
      <c r="L1022" s="124" t="s">
        <v>9</v>
      </c>
      <c r="M1022" s="124"/>
    </row>
    <row r="1023" spans="1:13" hidden="1" x14ac:dyDescent="0.25">
      <c r="A1023" s="80" t="s">
        <v>70</v>
      </c>
      <c r="B1023" s="80" t="s">
        <v>1146</v>
      </c>
      <c r="C1023" s="584">
        <v>708665</v>
      </c>
      <c r="D1023" s="87">
        <v>759.7</v>
      </c>
      <c r="E1023" s="80">
        <v>708665</v>
      </c>
      <c r="F1023" s="88">
        <v>1002859227</v>
      </c>
      <c r="G1023" s="89">
        <v>42369</v>
      </c>
      <c r="H1023" s="89" t="s">
        <v>130</v>
      </c>
      <c r="I1023" s="89">
        <v>42374</v>
      </c>
      <c r="J1023" s="89">
        <v>42394</v>
      </c>
      <c r="K1023" s="584">
        <f t="shared" si="15"/>
        <v>2016</v>
      </c>
      <c r="L1023" s="124" t="s">
        <v>9</v>
      </c>
      <c r="M1023" s="124"/>
    </row>
    <row r="1024" spans="1:13" hidden="1" x14ac:dyDescent="0.25">
      <c r="A1024" s="80" t="s">
        <v>70</v>
      </c>
      <c r="B1024" s="80" t="s">
        <v>1147</v>
      </c>
      <c r="C1024" s="584">
        <v>708665</v>
      </c>
      <c r="D1024" s="87">
        <v>906.48</v>
      </c>
      <c r="E1024" s="80">
        <v>708665</v>
      </c>
      <c r="F1024" s="88">
        <v>1002877337</v>
      </c>
      <c r="G1024" s="89">
        <v>42399</v>
      </c>
      <c r="H1024" s="89">
        <v>42401</v>
      </c>
      <c r="I1024" s="89">
        <v>42411</v>
      </c>
      <c r="J1024" s="89">
        <v>42416</v>
      </c>
      <c r="K1024" s="584">
        <f t="shared" si="15"/>
        <v>2016</v>
      </c>
      <c r="L1024" s="124" t="s">
        <v>14</v>
      </c>
      <c r="M1024" s="124"/>
    </row>
    <row r="1025" spans="1:14" hidden="1" x14ac:dyDescent="0.25">
      <c r="A1025" s="80" t="s">
        <v>70</v>
      </c>
      <c r="B1025" s="303" t="s">
        <v>1148</v>
      </c>
      <c r="C1025" s="584">
        <v>708665</v>
      </c>
      <c r="D1025" s="87">
        <v>29069.16</v>
      </c>
      <c r="E1025" s="80">
        <v>708665</v>
      </c>
      <c r="F1025" s="88">
        <v>1002877343</v>
      </c>
      <c r="G1025" s="89">
        <v>42399</v>
      </c>
      <c r="H1025" s="89">
        <v>42401</v>
      </c>
      <c r="I1025" s="89">
        <v>42411</v>
      </c>
      <c r="J1025" s="89">
        <v>42416</v>
      </c>
      <c r="K1025" s="584">
        <f t="shared" si="15"/>
        <v>2016</v>
      </c>
      <c r="L1025" s="124" t="s">
        <v>14</v>
      </c>
      <c r="M1025" s="124"/>
    </row>
    <row r="1026" spans="1:14" hidden="1" x14ac:dyDescent="0.25">
      <c r="A1026" s="305" t="s">
        <v>70</v>
      </c>
      <c r="B1026" s="80" t="s">
        <v>1149</v>
      </c>
      <c r="C1026" s="584">
        <v>708665</v>
      </c>
      <c r="D1026" s="87">
        <v>1941.81</v>
      </c>
      <c r="E1026" s="80">
        <v>708665</v>
      </c>
      <c r="F1026" s="88">
        <v>1002877348</v>
      </c>
      <c r="G1026" s="89">
        <v>42399</v>
      </c>
      <c r="H1026" s="89">
        <v>42401</v>
      </c>
      <c r="I1026" s="89">
        <v>42411</v>
      </c>
      <c r="J1026" s="89">
        <v>42416</v>
      </c>
      <c r="K1026" s="584">
        <f t="shared" si="15"/>
        <v>2016</v>
      </c>
      <c r="L1026" s="124" t="s">
        <v>9</v>
      </c>
      <c r="M1026" s="124"/>
    </row>
    <row r="1027" spans="1:14" hidden="1" x14ac:dyDescent="0.25">
      <c r="A1027" s="80" t="s">
        <v>70</v>
      </c>
      <c r="B1027" s="303" t="s">
        <v>1150</v>
      </c>
      <c r="C1027" s="584">
        <v>708665</v>
      </c>
      <c r="D1027" s="87">
        <v>5839.6</v>
      </c>
      <c r="E1027" s="80">
        <v>708665</v>
      </c>
      <c r="F1027" s="88">
        <v>1002877353</v>
      </c>
      <c r="G1027" s="89">
        <v>42399</v>
      </c>
      <c r="H1027" s="89">
        <v>42401</v>
      </c>
      <c r="I1027" s="89">
        <v>42411</v>
      </c>
      <c r="J1027" s="89">
        <v>42416</v>
      </c>
      <c r="K1027" s="584">
        <f t="shared" ref="K1027:K1090" si="16">YEAR(J1027)</f>
        <v>2016</v>
      </c>
      <c r="L1027" s="124" t="s">
        <v>9</v>
      </c>
      <c r="M1027" s="124"/>
    </row>
    <row r="1028" spans="1:14" hidden="1" x14ac:dyDescent="0.25">
      <c r="A1028" s="80" t="s">
        <v>70</v>
      </c>
      <c r="B1028" s="80" t="s">
        <v>1151</v>
      </c>
      <c r="C1028" s="584">
        <v>708665</v>
      </c>
      <c r="D1028" s="87">
        <v>59635.54</v>
      </c>
      <c r="E1028" s="80">
        <v>708665</v>
      </c>
      <c r="F1028" s="88">
        <v>1002877361</v>
      </c>
      <c r="G1028" s="89">
        <v>42399</v>
      </c>
      <c r="H1028" s="89">
        <v>42401</v>
      </c>
      <c r="I1028" s="89">
        <v>42411</v>
      </c>
      <c r="J1028" s="89">
        <v>42416</v>
      </c>
      <c r="K1028" s="584">
        <f t="shared" si="16"/>
        <v>2016</v>
      </c>
      <c r="L1028" s="124" t="s">
        <v>9</v>
      </c>
      <c r="M1028" s="124"/>
    </row>
    <row r="1029" spans="1:14" hidden="1" x14ac:dyDescent="0.25">
      <c r="A1029" s="80" t="s">
        <v>70</v>
      </c>
      <c r="B1029" s="80" t="s">
        <v>1152</v>
      </c>
      <c r="C1029" s="584">
        <v>708665</v>
      </c>
      <c r="D1029" s="87">
        <v>1301.77</v>
      </c>
      <c r="E1029" s="80">
        <v>708665</v>
      </c>
      <c r="F1029" s="88">
        <v>1002877370</v>
      </c>
      <c r="G1029" s="89">
        <v>42399</v>
      </c>
      <c r="H1029" s="89">
        <v>42401</v>
      </c>
      <c r="I1029" s="89">
        <v>42411</v>
      </c>
      <c r="J1029" s="89">
        <v>42416</v>
      </c>
      <c r="K1029" s="584">
        <f t="shared" si="16"/>
        <v>2016</v>
      </c>
      <c r="L1029" s="124" t="s">
        <v>14</v>
      </c>
      <c r="M1029" s="124"/>
    </row>
    <row r="1030" spans="1:14" hidden="1" x14ac:dyDescent="0.25">
      <c r="A1030" s="80" t="s">
        <v>70</v>
      </c>
      <c r="B1030" s="80" t="s">
        <v>1153</v>
      </c>
      <c r="C1030" s="584">
        <v>708665</v>
      </c>
      <c r="D1030" s="87">
        <v>224.78</v>
      </c>
      <c r="E1030" s="80">
        <v>708665</v>
      </c>
      <c r="F1030" s="88">
        <v>1002890805</v>
      </c>
      <c r="G1030" s="89">
        <v>42429</v>
      </c>
      <c r="H1030" s="89" t="s">
        <v>130</v>
      </c>
      <c r="I1030" s="89">
        <v>42432</v>
      </c>
      <c r="J1030" s="89">
        <v>42432</v>
      </c>
      <c r="K1030" s="584">
        <f t="shared" si="16"/>
        <v>2016</v>
      </c>
      <c r="L1030" s="124" t="s">
        <v>14</v>
      </c>
      <c r="M1030" s="124"/>
    </row>
    <row r="1031" spans="1:14" hidden="1" x14ac:dyDescent="0.25">
      <c r="A1031" s="80" t="s">
        <v>70</v>
      </c>
      <c r="B1031" s="80" t="s">
        <v>1154</v>
      </c>
      <c r="C1031" s="584">
        <v>708665</v>
      </c>
      <c r="D1031" s="87">
        <v>2208.4299999999998</v>
      </c>
      <c r="E1031" s="80">
        <v>708665</v>
      </c>
      <c r="F1031" s="88">
        <v>1002890814</v>
      </c>
      <c r="G1031" s="89">
        <v>42429</v>
      </c>
      <c r="H1031" s="89" t="s">
        <v>130</v>
      </c>
      <c r="I1031" s="89">
        <v>42432</v>
      </c>
      <c r="J1031" s="89">
        <v>42432</v>
      </c>
      <c r="K1031" s="584">
        <f t="shared" si="16"/>
        <v>2016</v>
      </c>
      <c r="L1031" s="124" t="s">
        <v>9</v>
      </c>
      <c r="M1031" s="124"/>
    </row>
    <row r="1032" spans="1:14" hidden="1" x14ac:dyDescent="0.25">
      <c r="A1032" s="80" t="s">
        <v>70</v>
      </c>
      <c r="B1032" s="80" t="s">
        <v>1155</v>
      </c>
      <c r="C1032" s="584">
        <v>708665</v>
      </c>
      <c r="D1032" s="87">
        <v>1586.34</v>
      </c>
      <c r="E1032" s="80">
        <v>708665</v>
      </c>
      <c r="F1032" s="88">
        <v>1002890821</v>
      </c>
      <c r="G1032" s="89">
        <v>42429</v>
      </c>
      <c r="H1032" s="89" t="s">
        <v>130</v>
      </c>
      <c r="I1032" s="89">
        <v>42432</v>
      </c>
      <c r="J1032" s="89">
        <v>42432</v>
      </c>
      <c r="K1032" s="584">
        <f t="shared" si="16"/>
        <v>2016</v>
      </c>
      <c r="L1032" s="124" t="s">
        <v>14</v>
      </c>
      <c r="M1032" s="124"/>
    </row>
    <row r="1033" spans="1:14" hidden="1" x14ac:dyDescent="0.25">
      <c r="A1033" s="80" t="s">
        <v>70</v>
      </c>
      <c r="B1033" s="305" t="s">
        <v>1156</v>
      </c>
      <c r="C1033" s="584">
        <v>708665</v>
      </c>
      <c r="D1033" s="87">
        <v>1748.42</v>
      </c>
      <c r="E1033" s="80">
        <v>708665</v>
      </c>
      <c r="F1033" s="88">
        <v>1002890823</v>
      </c>
      <c r="G1033" s="89">
        <v>42429</v>
      </c>
      <c r="H1033" s="89" t="s">
        <v>130</v>
      </c>
      <c r="I1033" s="89">
        <v>42432</v>
      </c>
      <c r="J1033" s="89">
        <v>42432</v>
      </c>
      <c r="K1033" s="584">
        <f t="shared" si="16"/>
        <v>2016</v>
      </c>
      <c r="L1033" s="124" t="s">
        <v>9</v>
      </c>
      <c r="M1033" s="124"/>
      <c r="N1033" s="304"/>
    </row>
    <row r="1034" spans="1:14" hidden="1" x14ac:dyDescent="0.25">
      <c r="A1034" s="303" t="s">
        <v>70</v>
      </c>
      <c r="B1034" s="80" t="s">
        <v>1157</v>
      </c>
      <c r="C1034" s="584">
        <v>708665</v>
      </c>
      <c r="D1034" s="87">
        <v>28211.52</v>
      </c>
      <c r="E1034" s="80">
        <v>708665</v>
      </c>
      <c r="F1034" s="88">
        <v>1002890830</v>
      </c>
      <c r="G1034" s="89">
        <v>42429</v>
      </c>
      <c r="H1034" s="89" t="s">
        <v>130</v>
      </c>
      <c r="I1034" s="89">
        <v>42432</v>
      </c>
      <c r="J1034" s="89">
        <v>42432</v>
      </c>
      <c r="K1034" s="584">
        <f t="shared" si="16"/>
        <v>2016</v>
      </c>
      <c r="L1034" s="124" t="s">
        <v>14</v>
      </c>
      <c r="M1034" s="124"/>
      <c r="N1034" s="304"/>
    </row>
    <row r="1035" spans="1:14" hidden="1" x14ac:dyDescent="0.25">
      <c r="A1035" s="80" t="s">
        <v>70</v>
      </c>
      <c r="B1035" s="305" t="s">
        <v>1158</v>
      </c>
      <c r="C1035" s="584">
        <v>708665</v>
      </c>
      <c r="D1035" s="87">
        <v>56940.13</v>
      </c>
      <c r="E1035" s="80">
        <v>708665</v>
      </c>
      <c r="F1035" s="88">
        <v>1002890870</v>
      </c>
      <c r="G1035" s="89">
        <v>42429</v>
      </c>
      <c r="H1035" s="89" t="s">
        <v>130</v>
      </c>
      <c r="I1035" s="89">
        <v>42432</v>
      </c>
      <c r="J1035" s="89">
        <v>42432</v>
      </c>
      <c r="K1035" s="584">
        <f t="shared" si="16"/>
        <v>2016</v>
      </c>
      <c r="L1035" s="124" t="s">
        <v>9</v>
      </c>
      <c r="M1035" s="124"/>
      <c r="N1035" s="304"/>
    </row>
    <row r="1036" spans="1:14" hidden="1" x14ac:dyDescent="0.25">
      <c r="A1036" s="80" t="s">
        <v>70</v>
      </c>
      <c r="B1036" s="80" t="s">
        <v>1159</v>
      </c>
      <c r="C1036" s="584">
        <v>708665</v>
      </c>
      <c r="D1036" s="87">
        <v>1596.2</v>
      </c>
      <c r="E1036" s="80">
        <v>708665</v>
      </c>
      <c r="F1036" s="88">
        <v>1002915290</v>
      </c>
      <c r="G1036" s="89">
        <v>42460</v>
      </c>
      <c r="H1036" s="89">
        <v>42461</v>
      </c>
      <c r="I1036" s="89">
        <v>42465</v>
      </c>
      <c r="J1036" s="89">
        <v>42466</v>
      </c>
      <c r="K1036" s="584">
        <f t="shared" si="16"/>
        <v>2016</v>
      </c>
      <c r="L1036" s="124" t="s">
        <v>9</v>
      </c>
      <c r="M1036" s="121"/>
      <c r="N1036" s="304"/>
    </row>
    <row r="1037" spans="1:14" hidden="1" x14ac:dyDescent="0.25">
      <c r="A1037" s="80" t="s">
        <v>70</v>
      </c>
      <c r="B1037" s="80" t="s">
        <v>1160</v>
      </c>
      <c r="C1037" s="584">
        <v>708665</v>
      </c>
      <c r="D1037" s="87">
        <v>57594.76</v>
      </c>
      <c r="E1037" s="80">
        <v>708665</v>
      </c>
      <c r="F1037" s="88">
        <v>1002915295</v>
      </c>
      <c r="G1037" s="89">
        <v>42460</v>
      </c>
      <c r="H1037" s="89">
        <v>42461</v>
      </c>
      <c r="I1037" s="89">
        <v>42465</v>
      </c>
      <c r="J1037" s="89">
        <v>42466</v>
      </c>
      <c r="K1037" s="584">
        <f t="shared" si="16"/>
        <v>2016</v>
      </c>
      <c r="L1037" s="124" t="s">
        <v>9</v>
      </c>
      <c r="M1037" s="121"/>
      <c r="N1037" s="304"/>
    </row>
    <row r="1038" spans="1:14" hidden="1" x14ac:dyDescent="0.25">
      <c r="A1038" s="80" t="s">
        <v>70</v>
      </c>
      <c r="B1038" s="80" t="s">
        <v>1161</v>
      </c>
      <c r="C1038" s="584">
        <v>708665</v>
      </c>
      <c r="D1038" s="87">
        <v>3792.38</v>
      </c>
      <c r="E1038" s="80">
        <v>708665</v>
      </c>
      <c r="F1038" s="88">
        <v>1002915308</v>
      </c>
      <c r="G1038" s="89">
        <v>42460</v>
      </c>
      <c r="H1038" s="89">
        <v>42461</v>
      </c>
      <c r="I1038" s="89">
        <v>42465</v>
      </c>
      <c r="J1038" s="89">
        <v>42466</v>
      </c>
      <c r="K1038" s="584">
        <f t="shared" si="16"/>
        <v>2016</v>
      </c>
      <c r="L1038" s="124" t="s">
        <v>9</v>
      </c>
      <c r="M1038" s="121"/>
      <c r="N1038" s="304"/>
    </row>
    <row r="1039" spans="1:14" hidden="1" x14ac:dyDescent="0.25">
      <c r="A1039" s="80" t="s">
        <v>70</v>
      </c>
      <c r="B1039" s="80" t="s">
        <v>1162</v>
      </c>
      <c r="C1039" s="584">
        <v>708665</v>
      </c>
      <c r="D1039" s="87">
        <v>1755.94</v>
      </c>
      <c r="E1039" s="80">
        <v>708665</v>
      </c>
      <c r="F1039" s="88">
        <v>1002941310</v>
      </c>
      <c r="G1039" s="89">
        <v>42490</v>
      </c>
      <c r="H1039" s="89" t="s">
        <v>130</v>
      </c>
      <c r="I1039" s="89">
        <v>42493</v>
      </c>
      <c r="J1039" s="89">
        <v>42501</v>
      </c>
      <c r="K1039" s="584">
        <f t="shared" si="16"/>
        <v>2016</v>
      </c>
      <c r="L1039" s="124" t="s">
        <v>9</v>
      </c>
      <c r="M1039" s="124"/>
      <c r="N1039" s="306"/>
    </row>
    <row r="1040" spans="1:14" hidden="1" x14ac:dyDescent="0.25">
      <c r="A1040" s="80" t="s">
        <v>70</v>
      </c>
      <c r="B1040" s="80" t="s">
        <v>1163</v>
      </c>
      <c r="C1040" s="584">
        <v>708665</v>
      </c>
      <c r="D1040" s="87">
        <v>2671.13</v>
      </c>
      <c r="E1040" s="80">
        <v>708665</v>
      </c>
      <c r="F1040" s="88">
        <v>1002941314</v>
      </c>
      <c r="G1040" s="89">
        <v>42490</v>
      </c>
      <c r="H1040" s="89" t="s">
        <v>130</v>
      </c>
      <c r="I1040" s="89">
        <v>42493</v>
      </c>
      <c r="J1040" s="89">
        <v>42501</v>
      </c>
      <c r="K1040" s="584">
        <f t="shared" si="16"/>
        <v>2016</v>
      </c>
      <c r="L1040" s="124" t="s">
        <v>9</v>
      </c>
      <c r="M1040" s="124"/>
      <c r="N1040" s="306"/>
    </row>
    <row r="1041" spans="1:18" hidden="1" x14ac:dyDescent="0.25">
      <c r="A1041" s="80" t="s">
        <v>70</v>
      </c>
      <c r="B1041" s="80" t="s">
        <v>1164</v>
      </c>
      <c r="C1041" s="584">
        <v>708665</v>
      </c>
      <c r="D1041" s="87">
        <v>51258.07</v>
      </c>
      <c r="E1041" s="80">
        <v>708665</v>
      </c>
      <c r="F1041" s="88">
        <v>1002941322</v>
      </c>
      <c r="G1041" s="89">
        <v>42490</v>
      </c>
      <c r="H1041" s="89" t="s">
        <v>130</v>
      </c>
      <c r="I1041" s="89">
        <v>42493</v>
      </c>
      <c r="J1041" s="89">
        <v>42501</v>
      </c>
      <c r="K1041" s="584">
        <f t="shared" si="16"/>
        <v>2016</v>
      </c>
      <c r="L1041" s="124" t="s">
        <v>9</v>
      </c>
      <c r="M1041" s="124"/>
      <c r="N1041" s="306"/>
    </row>
    <row r="1042" spans="1:18" hidden="1" x14ac:dyDescent="0.25">
      <c r="A1042" s="305" t="s">
        <v>70</v>
      </c>
      <c r="B1042" s="80" t="s">
        <v>1165</v>
      </c>
      <c r="C1042" s="584">
        <v>708665</v>
      </c>
      <c r="D1042" s="87">
        <v>1484.07</v>
      </c>
      <c r="E1042" s="80">
        <v>708665</v>
      </c>
      <c r="F1042" s="88">
        <v>1002941208</v>
      </c>
      <c r="G1042" s="89">
        <v>42490</v>
      </c>
      <c r="H1042" s="89" t="s">
        <v>130</v>
      </c>
      <c r="I1042" s="89">
        <v>42499</v>
      </c>
      <c r="J1042" s="89">
        <v>42501</v>
      </c>
      <c r="K1042" s="584">
        <f t="shared" si="16"/>
        <v>2016</v>
      </c>
      <c r="L1042" s="124" t="s">
        <v>14</v>
      </c>
      <c r="M1042" s="124"/>
      <c r="N1042" s="306"/>
    </row>
    <row r="1043" spans="1:18" hidden="1" x14ac:dyDescent="0.25">
      <c r="A1043" s="80" t="s">
        <v>70</v>
      </c>
      <c r="B1043" s="80" t="s">
        <v>1166</v>
      </c>
      <c r="C1043" s="584">
        <v>708665</v>
      </c>
      <c r="D1043" s="87">
        <v>25937.37</v>
      </c>
      <c r="E1043" s="80">
        <v>708665</v>
      </c>
      <c r="F1043" s="88">
        <v>1002941218</v>
      </c>
      <c r="G1043" s="89">
        <v>42490</v>
      </c>
      <c r="H1043" s="89" t="s">
        <v>130</v>
      </c>
      <c r="I1043" s="89">
        <v>42499</v>
      </c>
      <c r="J1043" s="89">
        <v>42501</v>
      </c>
      <c r="K1043" s="584">
        <f t="shared" si="16"/>
        <v>2016</v>
      </c>
      <c r="L1043" s="124" t="s">
        <v>14</v>
      </c>
      <c r="M1043" s="124"/>
      <c r="N1043" s="306"/>
    </row>
    <row r="1044" spans="1:18" hidden="1" x14ac:dyDescent="0.25">
      <c r="A1044" s="80" t="s">
        <v>70</v>
      </c>
      <c r="B1044" s="80" t="s">
        <v>1167</v>
      </c>
      <c r="C1044" s="584">
        <v>708665</v>
      </c>
      <c r="D1044" s="87">
        <v>426.14</v>
      </c>
      <c r="E1044" s="80">
        <v>708665</v>
      </c>
      <c r="F1044" s="88">
        <v>1002941307</v>
      </c>
      <c r="G1044" s="89">
        <v>42490</v>
      </c>
      <c r="H1044" s="89" t="s">
        <v>130</v>
      </c>
      <c r="I1044" s="89">
        <v>42499</v>
      </c>
      <c r="J1044" s="89">
        <v>42501</v>
      </c>
      <c r="K1044" s="584">
        <f t="shared" si="16"/>
        <v>2016</v>
      </c>
      <c r="L1044" s="124" t="s">
        <v>14</v>
      </c>
      <c r="M1044" s="124"/>
      <c r="N1044" s="306"/>
    </row>
    <row r="1045" spans="1:18" hidden="1" x14ac:dyDescent="0.25">
      <c r="A1045" s="180" t="s">
        <v>70</v>
      </c>
      <c r="B1045" s="180" t="s">
        <v>1168</v>
      </c>
      <c r="C1045" s="584">
        <v>708665</v>
      </c>
      <c r="D1045" s="181">
        <v>51687.14</v>
      </c>
      <c r="E1045" s="180">
        <v>708665</v>
      </c>
      <c r="F1045" s="182">
        <v>1002959460</v>
      </c>
      <c r="G1045" s="183">
        <v>42521</v>
      </c>
      <c r="H1045" s="183">
        <v>42522</v>
      </c>
      <c r="I1045" s="183">
        <v>42522</v>
      </c>
      <c r="J1045" s="183">
        <v>42522</v>
      </c>
      <c r="K1045" s="584">
        <f t="shared" si="16"/>
        <v>2016</v>
      </c>
      <c r="L1045" s="184" t="s">
        <v>9</v>
      </c>
      <c r="M1045" s="184"/>
      <c r="N1045" s="86"/>
    </row>
    <row r="1046" spans="1:18" hidden="1" x14ac:dyDescent="0.25">
      <c r="A1046" s="180" t="s">
        <v>70</v>
      </c>
      <c r="B1046" s="180" t="s">
        <v>1169</v>
      </c>
      <c r="C1046" s="584">
        <v>708665</v>
      </c>
      <c r="D1046" s="181">
        <v>25237.66</v>
      </c>
      <c r="E1046" s="180">
        <v>708665</v>
      </c>
      <c r="F1046" s="182">
        <v>1002959475</v>
      </c>
      <c r="G1046" s="183">
        <v>42521</v>
      </c>
      <c r="H1046" s="183">
        <v>42522</v>
      </c>
      <c r="I1046" s="183">
        <v>42522</v>
      </c>
      <c r="J1046" s="183">
        <v>42522</v>
      </c>
      <c r="K1046" s="584">
        <f t="shared" si="16"/>
        <v>2016</v>
      </c>
      <c r="L1046" s="184" t="s">
        <v>14</v>
      </c>
      <c r="M1046" s="184"/>
      <c r="N1046" s="86"/>
    </row>
    <row r="1047" spans="1:18" hidden="1" x14ac:dyDescent="0.25">
      <c r="A1047" s="180" t="s">
        <v>70</v>
      </c>
      <c r="B1047" s="180" t="s">
        <v>1170</v>
      </c>
      <c r="C1047" s="584">
        <v>708665</v>
      </c>
      <c r="D1047" s="181">
        <v>1070.3499999999999</v>
      </c>
      <c r="E1047" s="180">
        <v>708665</v>
      </c>
      <c r="F1047" s="182">
        <v>1002959481</v>
      </c>
      <c r="G1047" s="183">
        <v>42521</v>
      </c>
      <c r="H1047" s="183">
        <v>42522</v>
      </c>
      <c r="I1047" s="183">
        <v>42522</v>
      </c>
      <c r="J1047" s="183">
        <v>42522</v>
      </c>
      <c r="K1047" s="584">
        <f t="shared" si="16"/>
        <v>2016</v>
      </c>
      <c r="L1047" s="184" t="s">
        <v>14</v>
      </c>
      <c r="M1047" s="184"/>
      <c r="N1047" s="86"/>
    </row>
    <row r="1048" spans="1:18" hidden="1" x14ac:dyDescent="0.25">
      <c r="A1048" s="180" t="s">
        <v>70</v>
      </c>
      <c r="B1048" s="180" t="s">
        <v>1171</v>
      </c>
      <c r="C1048" s="584">
        <v>708665</v>
      </c>
      <c r="D1048" s="181">
        <v>2138.5100000000002</v>
      </c>
      <c r="E1048" s="180">
        <v>708665</v>
      </c>
      <c r="F1048" s="182">
        <v>1002959483</v>
      </c>
      <c r="G1048" s="183">
        <v>42521</v>
      </c>
      <c r="H1048" s="183">
        <v>42522</v>
      </c>
      <c r="I1048" s="183">
        <v>42522</v>
      </c>
      <c r="J1048" s="183">
        <v>42522</v>
      </c>
      <c r="K1048" s="584">
        <f t="shared" si="16"/>
        <v>2016</v>
      </c>
      <c r="L1048" s="184" t="s">
        <v>9</v>
      </c>
      <c r="M1048" s="184"/>
      <c r="N1048" s="86"/>
    </row>
    <row r="1049" spans="1:18" hidden="1" x14ac:dyDescent="0.25">
      <c r="A1049" s="180" t="s">
        <v>70</v>
      </c>
      <c r="B1049" s="180" t="s">
        <v>1172</v>
      </c>
      <c r="C1049" s="584">
        <v>708665</v>
      </c>
      <c r="D1049" s="181">
        <v>1357.83</v>
      </c>
      <c r="E1049" s="180">
        <v>708665</v>
      </c>
      <c r="F1049" s="182">
        <v>1002959469</v>
      </c>
      <c r="G1049" s="183">
        <v>42521</v>
      </c>
      <c r="H1049" s="183">
        <v>42522</v>
      </c>
      <c r="I1049" s="183">
        <v>42522</v>
      </c>
      <c r="J1049" s="183">
        <v>42522</v>
      </c>
      <c r="K1049" s="584">
        <f t="shared" si="16"/>
        <v>2016</v>
      </c>
      <c r="L1049" s="184" t="s">
        <v>9</v>
      </c>
      <c r="M1049" s="184"/>
      <c r="N1049" s="86"/>
      <c r="O1049" s="185"/>
      <c r="P1049" s="185"/>
      <c r="Q1049" s="185"/>
      <c r="R1049" s="185"/>
    </row>
    <row r="1050" spans="1:18" hidden="1" x14ac:dyDescent="0.25">
      <c r="A1050" s="180" t="s">
        <v>70</v>
      </c>
      <c r="B1050" s="180" t="s">
        <v>1173</v>
      </c>
      <c r="C1050" s="584">
        <v>708665</v>
      </c>
      <c r="D1050" s="181">
        <v>1644.79</v>
      </c>
      <c r="E1050" s="180">
        <v>708665</v>
      </c>
      <c r="F1050" s="182">
        <v>1002959485</v>
      </c>
      <c r="G1050" s="183">
        <v>42521</v>
      </c>
      <c r="H1050" s="183">
        <v>42522</v>
      </c>
      <c r="I1050" s="183">
        <v>42522</v>
      </c>
      <c r="J1050" s="183">
        <v>42522</v>
      </c>
      <c r="K1050" s="584">
        <f t="shared" si="16"/>
        <v>2016</v>
      </c>
      <c r="L1050" s="184" t="s">
        <v>14</v>
      </c>
      <c r="M1050" s="184"/>
      <c r="N1050" s="86"/>
      <c r="O1050" s="185"/>
      <c r="P1050" s="185"/>
      <c r="Q1050" s="185"/>
      <c r="R1050" s="185"/>
    </row>
    <row r="1051" spans="1:18" hidden="1" x14ac:dyDescent="0.25">
      <c r="A1051" s="80" t="s">
        <v>70</v>
      </c>
      <c r="B1051" s="80" t="s">
        <v>1174</v>
      </c>
      <c r="C1051" s="584">
        <v>708665</v>
      </c>
      <c r="D1051" s="87">
        <v>55968.1</v>
      </c>
      <c r="E1051" s="80">
        <v>708665</v>
      </c>
      <c r="F1051" s="88">
        <v>1002981383</v>
      </c>
      <c r="G1051" s="89">
        <v>42551</v>
      </c>
      <c r="H1051" s="89">
        <v>42555</v>
      </c>
      <c r="I1051" s="89">
        <v>42555</v>
      </c>
      <c r="J1051" s="89">
        <v>42556</v>
      </c>
      <c r="K1051" s="584">
        <f t="shared" si="16"/>
        <v>2016</v>
      </c>
      <c r="L1051" s="124" t="s">
        <v>9</v>
      </c>
      <c r="M1051" s="124"/>
      <c r="N1051" s="86"/>
      <c r="O1051" s="304"/>
      <c r="P1051" s="42"/>
      <c r="Q1051" s="42"/>
      <c r="R1051" s="42"/>
    </row>
    <row r="1052" spans="1:18" hidden="1" x14ac:dyDescent="0.25">
      <c r="A1052" s="80" t="s">
        <v>70</v>
      </c>
      <c r="B1052" s="80" t="s">
        <v>1175</v>
      </c>
      <c r="C1052" s="584">
        <v>708665</v>
      </c>
      <c r="D1052" s="87">
        <v>6395.18</v>
      </c>
      <c r="E1052" s="80">
        <v>708665</v>
      </c>
      <c r="F1052" s="88">
        <v>1002981390</v>
      </c>
      <c r="G1052" s="89">
        <v>42551</v>
      </c>
      <c r="H1052" s="89">
        <v>42555</v>
      </c>
      <c r="I1052" s="89">
        <v>42555</v>
      </c>
      <c r="J1052" s="89">
        <v>42556</v>
      </c>
      <c r="K1052" s="584">
        <f t="shared" si="16"/>
        <v>2016</v>
      </c>
      <c r="L1052" s="124" t="s">
        <v>9</v>
      </c>
      <c r="M1052" s="124"/>
      <c r="N1052" s="86"/>
      <c r="O1052" s="304"/>
      <c r="P1052" s="42"/>
      <c r="Q1052" s="42"/>
      <c r="R1052" s="42"/>
    </row>
    <row r="1053" spans="1:18" hidden="1" x14ac:dyDescent="0.25">
      <c r="A1053" s="305" t="s">
        <v>70</v>
      </c>
      <c r="B1053" s="305" t="s">
        <v>1176</v>
      </c>
      <c r="C1053" s="584">
        <v>708665</v>
      </c>
      <c r="D1053" s="87">
        <v>1304.56</v>
      </c>
      <c r="E1053" s="305">
        <v>708665</v>
      </c>
      <c r="F1053" s="88">
        <v>1002981294</v>
      </c>
      <c r="G1053" s="89">
        <v>42551</v>
      </c>
      <c r="H1053" s="89">
        <v>42555</v>
      </c>
      <c r="I1053" s="89">
        <v>42555</v>
      </c>
      <c r="J1053" s="89">
        <v>42556</v>
      </c>
      <c r="K1053" s="584">
        <f t="shared" si="16"/>
        <v>2016</v>
      </c>
      <c r="L1053" s="124" t="s">
        <v>9</v>
      </c>
      <c r="M1053" s="124"/>
      <c r="N1053" s="86"/>
      <c r="O1053" s="304"/>
      <c r="P1053" s="42"/>
      <c r="Q1053" s="42"/>
      <c r="R1053" s="42"/>
    </row>
    <row r="1054" spans="1:18" hidden="1" x14ac:dyDescent="0.25">
      <c r="A1054" s="305" t="s">
        <v>70</v>
      </c>
      <c r="B1054" s="305" t="s">
        <v>1177</v>
      </c>
      <c r="C1054" s="584">
        <v>708665</v>
      </c>
      <c r="D1054" s="87">
        <v>28461.119999999999</v>
      </c>
      <c r="E1054" s="305">
        <v>708665</v>
      </c>
      <c r="F1054" s="88">
        <v>1002981399</v>
      </c>
      <c r="G1054" s="89">
        <v>42551</v>
      </c>
      <c r="H1054" s="89">
        <v>42555</v>
      </c>
      <c r="I1054" s="89">
        <v>42555</v>
      </c>
      <c r="J1054" s="89">
        <v>42556</v>
      </c>
      <c r="K1054" s="584">
        <f t="shared" si="16"/>
        <v>2016</v>
      </c>
      <c r="L1054" s="124" t="s">
        <v>14</v>
      </c>
      <c r="M1054" s="124"/>
      <c r="N1054" s="86"/>
      <c r="O1054" s="304"/>
      <c r="P1054" s="42"/>
      <c r="Q1054" s="42"/>
      <c r="R1054" s="42"/>
    </row>
    <row r="1055" spans="1:18" hidden="1" x14ac:dyDescent="0.25">
      <c r="A1055" s="305" t="s">
        <v>70</v>
      </c>
      <c r="B1055" s="305" t="s">
        <v>1178</v>
      </c>
      <c r="C1055" s="584">
        <v>708665</v>
      </c>
      <c r="D1055" s="87">
        <v>1018.27</v>
      </c>
      <c r="E1055" s="305">
        <v>708665</v>
      </c>
      <c r="F1055" s="88">
        <v>1002981402</v>
      </c>
      <c r="G1055" s="89">
        <v>42551</v>
      </c>
      <c r="H1055" s="89">
        <v>42555</v>
      </c>
      <c r="I1055" s="89">
        <v>42555</v>
      </c>
      <c r="J1055" s="89">
        <v>42556</v>
      </c>
      <c r="K1055" s="584">
        <f t="shared" si="16"/>
        <v>2016</v>
      </c>
      <c r="L1055" s="124" t="s">
        <v>14</v>
      </c>
      <c r="M1055" s="124"/>
      <c r="N1055" s="86"/>
      <c r="O1055" s="304"/>
      <c r="P1055" s="42"/>
      <c r="Q1055" s="42"/>
      <c r="R1055" s="42"/>
    </row>
    <row r="1056" spans="1:18" hidden="1" x14ac:dyDescent="0.25">
      <c r="A1056" s="305" t="s">
        <v>70</v>
      </c>
      <c r="B1056" s="305" t="s">
        <v>1179</v>
      </c>
      <c r="C1056" s="584">
        <v>708665</v>
      </c>
      <c r="D1056" s="87">
        <v>2040.85</v>
      </c>
      <c r="E1056" s="305">
        <v>708665</v>
      </c>
      <c r="F1056" s="88">
        <v>1002981410</v>
      </c>
      <c r="G1056" s="89">
        <v>42551</v>
      </c>
      <c r="H1056" s="89">
        <v>42555</v>
      </c>
      <c r="I1056" s="89">
        <v>42555</v>
      </c>
      <c r="J1056" s="89">
        <v>42556</v>
      </c>
      <c r="K1056" s="584">
        <f t="shared" si="16"/>
        <v>2016</v>
      </c>
      <c r="L1056" s="124" t="s">
        <v>14</v>
      </c>
      <c r="M1056" s="124"/>
      <c r="N1056" s="86"/>
      <c r="O1056" s="304"/>
      <c r="P1056" s="42"/>
      <c r="Q1056" s="42"/>
      <c r="R1056" s="42"/>
    </row>
    <row r="1057" spans="1:18" hidden="1" x14ac:dyDescent="0.25">
      <c r="A1057" s="305" t="s">
        <v>70</v>
      </c>
      <c r="B1057" s="305" t="s">
        <v>1180</v>
      </c>
      <c r="C1057" s="584">
        <v>708665</v>
      </c>
      <c r="D1057" s="87">
        <v>23294.53</v>
      </c>
      <c r="E1057" s="305">
        <v>708665</v>
      </c>
      <c r="F1057" s="88">
        <v>1003022313</v>
      </c>
      <c r="G1057" s="89">
        <v>42582</v>
      </c>
      <c r="H1057" s="89">
        <v>42593</v>
      </c>
      <c r="I1057" s="89">
        <v>42612</v>
      </c>
      <c r="J1057" s="89">
        <v>42618</v>
      </c>
      <c r="K1057" s="584">
        <f t="shared" si="16"/>
        <v>2016</v>
      </c>
      <c r="L1057" s="124" t="s">
        <v>14</v>
      </c>
      <c r="M1057" s="124"/>
      <c r="N1057" s="86"/>
      <c r="O1057" s="304"/>
      <c r="P1057" s="42"/>
      <c r="Q1057" s="42"/>
      <c r="R1057" s="42"/>
    </row>
    <row r="1058" spans="1:18" hidden="1" x14ac:dyDescent="0.25">
      <c r="A1058" s="305" t="s">
        <v>70</v>
      </c>
      <c r="B1058" s="305" t="s">
        <v>1181</v>
      </c>
      <c r="C1058" s="584">
        <v>708665</v>
      </c>
      <c r="D1058" s="87">
        <v>412.66</v>
      </c>
      <c r="E1058" s="305">
        <v>708665</v>
      </c>
      <c r="F1058" s="88">
        <v>1003022316</v>
      </c>
      <c r="G1058" s="89">
        <v>42582</v>
      </c>
      <c r="H1058" s="89">
        <v>42593</v>
      </c>
      <c r="I1058" s="89">
        <v>42612</v>
      </c>
      <c r="J1058" s="89">
        <v>42618</v>
      </c>
      <c r="K1058" s="584">
        <f t="shared" si="16"/>
        <v>2016</v>
      </c>
      <c r="L1058" s="124" t="s">
        <v>14</v>
      </c>
      <c r="M1058" s="124"/>
      <c r="N1058" s="86"/>
      <c r="O1058" s="304"/>
      <c r="P1058" s="42"/>
      <c r="Q1058" s="42"/>
      <c r="R1058" s="42"/>
    </row>
    <row r="1059" spans="1:18" hidden="1" x14ac:dyDescent="0.25">
      <c r="A1059" s="80" t="s">
        <v>70</v>
      </c>
      <c r="B1059" s="305" t="s">
        <v>1182</v>
      </c>
      <c r="C1059" s="584">
        <v>708665</v>
      </c>
      <c r="D1059" s="87">
        <v>1974.77</v>
      </c>
      <c r="E1059" s="80">
        <v>708665</v>
      </c>
      <c r="F1059" s="88">
        <v>1003022319</v>
      </c>
      <c r="G1059" s="89">
        <v>42582</v>
      </c>
      <c r="H1059" s="89">
        <v>42593</v>
      </c>
      <c r="I1059" s="89">
        <v>42612</v>
      </c>
      <c r="J1059" s="89">
        <v>42618</v>
      </c>
      <c r="K1059" s="584">
        <f t="shared" si="16"/>
        <v>2016</v>
      </c>
      <c r="L1059" s="124" t="s">
        <v>14</v>
      </c>
      <c r="M1059" s="124"/>
      <c r="N1059" s="86"/>
      <c r="O1059" s="42"/>
      <c r="P1059" s="42"/>
      <c r="Q1059" s="42"/>
      <c r="R1059" s="42"/>
    </row>
    <row r="1060" spans="1:18" hidden="1" x14ac:dyDescent="0.25">
      <c r="A1060" s="80" t="s">
        <v>70</v>
      </c>
      <c r="B1060" s="88" t="s">
        <v>1183</v>
      </c>
      <c r="C1060" s="584">
        <v>708665</v>
      </c>
      <c r="D1060" s="270">
        <v>3690.4</v>
      </c>
      <c r="E1060" s="80">
        <v>708665</v>
      </c>
      <c r="F1060" s="88">
        <v>1003022301</v>
      </c>
      <c r="G1060" s="271">
        <v>42582</v>
      </c>
      <c r="H1060" s="89">
        <v>42593</v>
      </c>
      <c r="I1060" s="89">
        <v>42612</v>
      </c>
      <c r="J1060" s="89">
        <v>42618</v>
      </c>
      <c r="K1060" s="584">
        <f t="shared" si="16"/>
        <v>2016</v>
      </c>
      <c r="L1060" s="272" t="s">
        <v>9</v>
      </c>
      <c r="M1060" s="286"/>
      <c r="N1060" s="273"/>
      <c r="O1060" s="273"/>
      <c r="P1060" s="273"/>
      <c r="Q1060" s="273"/>
      <c r="R1060" s="273"/>
    </row>
    <row r="1061" spans="1:18" hidden="1" x14ac:dyDescent="0.25">
      <c r="A1061" s="305" t="s">
        <v>70</v>
      </c>
      <c r="B1061" s="305" t="s">
        <v>1184</v>
      </c>
      <c r="C1061" s="584">
        <v>708665</v>
      </c>
      <c r="D1061" s="87">
        <v>1182.67</v>
      </c>
      <c r="E1061" s="80">
        <v>708665</v>
      </c>
      <c r="F1061" s="88">
        <v>1003022320</v>
      </c>
      <c r="G1061" s="89">
        <v>42582</v>
      </c>
      <c r="H1061" s="89">
        <v>42593</v>
      </c>
      <c r="I1061" s="89">
        <v>42612</v>
      </c>
      <c r="J1061" s="89">
        <v>42618</v>
      </c>
      <c r="K1061" s="584">
        <f t="shared" si="16"/>
        <v>2016</v>
      </c>
      <c r="L1061" s="124" t="s">
        <v>9</v>
      </c>
      <c r="M1061" s="124"/>
      <c r="N1061" s="86"/>
      <c r="O1061" s="42"/>
      <c r="P1061" s="42"/>
      <c r="Q1061" s="42"/>
      <c r="R1061" s="42"/>
    </row>
    <row r="1062" spans="1:18" hidden="1" x14ac:dyDescent="0.25">
      <c r="A1062" s="305" t="s">
        <v>70</v>
      </c>
      <c r="B1062" s="305" t="s">
        <v>1185</v>
      </c>
      <c r="C1062" s="584">
        <v>708665</v>
      </c>
      <c r="D1062" s="87">
        <v>43385.81</v>
      </c>
      <c r="E1062" s="305">
        <v>708665</v>
      </c>
      <c r="F1062" s="88">
        <v>1003022322</v>
      </c>
      <c r="G1062" s="89">
        <v>42582</v>
      </c>
      <c r="H1062" s="89">
        <v>42593</v>
      </c>
      <c r="I1062" s="89">
        <v>42612</v>
      </c>
      <c r="J1062" s="89">
        <v>42618</v>
      </c>
      <c r="K1062" s="584">
        <f t="shared" si="16"/>
        <v>2016</v>
      </c>
      <c r="L1062" s="124" t="s">
        <v>9</v>
      </c>
      <c r="M1062" s="124"/>
      <c r="N1062" s="86"/>
      <c r="O1062" s="42"/>
      <c r="P1062" s="42"/>
      <c r="Q1062" s="42"/>
      <c r="R1062" s="42"/>
    </row>
    <row r="1063" spans="1:18" hidden="1" x14ac:dyDescent="0.25">
      <c r="A1063" s="305" t="s">
        <v>70</v>
      </c>
      <c r="B1063" s="274" t="s">
        <v>1186</v>
      </c>
      <c r="C1063" s="584">
        <v>708665</v>
      </c>
      <c r="D1063" s="275">
        <v>43420.85</v>
      </c>
      <c r="E1063" s="305">
        <v>708665</v>
      </c>
      <c r="F1063" s="276">
        <v>1003024623</v>
      </c>
      <c r="G1063" s="166">
        <v>42613</v>
      </c>
      <c r="H1063" s="166">
        <v>42614</v>
      </c>
      <c r="I1063" s="166">
        <v>42618</v>
      </c>
      <c r="J1063" s="166">
        <v>42620</v>
      </c>
      <c r="K1063" s="584">
        <f t="shared" si="16"/>
        <v>2016</v>
      </c>
      <c r="L1063" s="124" t="s">
        <v>9</v>
      </c>
      <c r="M1063" s="124"/>
      <c r="N1063" s="86"/>
      <c r="O1063" s="42"/>
      <c r="P1063" s="42"/>
      <c r="Q1063" s="42"/>
      <c r="R1063" s="42"/>
    </row>
    <row r="1064" spans="1:18" hidden="1" x14ac:dyDescent="0.25">
      <c r="A1064" s="305" t="s">
        <v>70</v>
      </c>
      <c r="B1064" s="274" t="s">
        <v>1187</v>
      </c>
      <c r="C1064" s="584">
        <v>708665</v>
      </c>
      <c r="D1064" s="275">
        <v>1790.26</v>
      </c>
      <c r="E1064" s="305">
        <v>708665</v>
      </c>
      <c r="F1064" s="276">
        <v>1003024630</v>
      </c>
      <c r="G1064" s="166">
        <v>42613</v>
      </c>
      <c r="H1064" s="166">
        <v>42614</v>
      </c>
      <c r="I1064" s="166">
        <v>42618</v>
      </c>
      <c r="J1064" s="166">
        <v>42620</v>
      </c>
      <c r="K1064" s="584">
        <f t="shared" si="16"/>
        <v>2016</v>
      </c>
      <c r="L1064" s="124" t="s">
        <v>9</v>
      </c>
      <c r="M1064" s="124"/>
      <c r="N1064" s="86"/>
      <c r="O1064" s="42"/>
      <c r="P1064" s="42"/>
      <c r="Q1064" s="42"/>
      <c r="R1064" s="42"/>
    </row>
    <row r="1065" spans="1:18" hidden="1" x14ac:dyDescent="0.25">
      <c r="A1065" s="305" t="s">
        <v>70</v>
      </c>
      <c r="B1065" s="274" t="s">
        <v>1188</v>
      </c>
      <c r="C1065" s="584">
        <v>708665</v>
      </c>
      <c r="D1065" s="275">
        <v>1365.08</v>
      </c>
      <c r="E1065" s="305">
        <v>708665</v>
      </c>
      <c r="F1065" s="276">
        <v>1003024643</v>
      </c>
      <c r="G1065" s="166">
        <v>42613</v>
      </c>
      <c r="H1065" s="166">
        <v>42614</v>
      </c>
      <c r="I1065" s="166">
        <v>42618</v>
      </c>
      <c r="J1065" s="166">
        <v>42620</v>
      </c>
      <c r="K1065" s="584">
        <f t="shared" si="16"/>
        <v>2016</v>
      </c>
      <c r="L1065" s="124" t="s">
        <v>9</v>
      </c>
      <c r="M1065" s="124"/>
      <c r="N1065" s="86"/>
    </row>
    <row r="1066" spans="1:18" hidden="1" x14ac:dyDescent="0.25">
      <c r="A1066" s="305" t="s">
        <v>70</v>
      </c>
      <c r="B1066" s="274" t="s">
        <v>1189</v>
      </c>
      <c r="C1066" s="584">
        <v>708665</v>
      </c>
      <c r="D1066" s="275">
        <v>19972.52</v>
      </c>
      <c r="E1066" s="305">
        <v>708665</v>
      </c>
      <c r="F1066" s="276">
        <v>1003024658</v>
      </c>
      <c r="G1066" s="166">
        <v>42613</v>
      </c>
      <c r="H1066" s="166">
        <v>42614</v>
      </c>
      <c r="I1066" s="166">
        <v>42618</v>
      </c>
      <c r="J1066" s="166">
        <v>42620</v>
      </c>
      <c r="K1066" s="584">
        <f t="shared" si="16"/>
        <v>2016</v>
      </c>
      <c r="L1066" s="124" t="s">
        <v>14</v>
      </c>
      <c r="M1066" s="124"/>
      <c r="N1066" s="86"/>
    </row>
    <row r="1067" spans="1:18" hidden="1" x14ac:dyDescent="0.25">
      <c r="A1067" s="305" t="s">
        <v>70</v>
      </c>
      <c r="B1067" s="274" t="s">
        <v>1190</v>
      </c>
      <c r="C1067" s="584">
        <v>708665</v>
      </c>
      <c r="D1067" s="275">
        <v>1481.3</v>
      </c>
      <c r="E1067" s="305">
        <v>708665</v>
      </c>
      <c r="F1067" s="276">
        <v>1003024689</v>
      </c>
      <c r="G1067" s="166">
        <v>42613</v>
      </c>
      <c r="H1067" s="166">
        <v>42614</v>
      </c>
      <c r="I1067" s="166">
        <v>42618</v>
      </c>
      <c r="J1067" s="166">
        <v>42620</v>
      </c>
      <c r="K1067" s="584">
        <f t="shared" si="16"/>
        <v>2016</v>
      </c>
      <c r="L1067" s="124" t="s">
        <v>14</v>
      </c>
      <c r="M1067" s="124"/>
      <c r="N1067" s="86"/>
    </row>
    <row r="1068" spans="1:18" hidden="1" x14ac:dyDescent="0.25">
      <c r="A1068" s="305" t="s">
        <v>70</v>
      </c>
      <c r="B1068" s="274" t="s">
        <v>1191</v>
      </c>
      <c r="C1068" s="584">
        <v>708665</v>
      </c>
      <c r="D1068" s="275">
        <v>1322.03</v>
      </c>
      <c r="E1068" s="305">
        <v>708665</v>
      </c>
      <c r="F1068" s="276">
        <v>1003024695</v>
      </c>
      <c r="G1068" s="166">
        <v>42613</v>
      </c>
      <c r="H1068" s="166">
        <v>42614</v>
      </c>
      <c r="I1068" s="166">
        <v>42618</v>
      </c>
      <c r="J1068" s="166">
        <v>42620</v>
      </c>
      <c r="K1068" s="584">
        <f t="shared" si="16"/>
        <v>2016</v>
      </c>
      <c r="L1068" s="124" t="s">
        <v>14</v>
      </c>
      <c r="M1068" s="124"/>
      <c r="N1068" s="86"/>
    </row>
    <row r="1069" spans="1:18" hidden="1" x14ac:dyDescent="0.25">
      <c r="A1069" s="274" t="s">
        <v>70</v>
      </c>
      <c r="B1069" s="274" t="s">
        <v>1192</v>
      </c>
      <c r="C1069" s="584">
        <v>708665</v>
      </c>
      <c r="D1069" s="275">
        <v>28018.78</v>
      </c>
      <c r="E1069" s="305">
        <v>708665</v>
      </c>
      <c r="F1069" s="276">
        <v>1003024766</v>
      </c>
      <c r="G1069" s="166">
        <v>42460</v>
      </c>
      <c r="H1069" s="166">
        <v>42626</v>
      </c>
      <c r="I1069" s="166">
        <v>42626</v>
      </c>
      <c r="J1069" s="166">
        <v>42627</v>
      </c>
      <c r="K1069" s="584">
        <f t="shared" si="16"/>
        <v>2016</v>
      </c>
      <c r="L1069" s="124" t="s">
        <v>14</v>
      </c>
      <c r="M1069" s="124"/>
      <c r="N1069" s="86"/>
    </row>
    <row r="1070" spans="1:18" hidden="1" x14ac:dyDescent="0.25">
      <c r="A1070" s="274" t="s">
        <v>70</v>
      </c>
      <c r="B1070" s="274" t="s">
        <v>1193</v>
      </c>
      <c r="C1070" s="584">
        <v>708665</v>
      </c>
      <c r="D1070" s="275">
        <v>314.22000000000003</v>
      </c>
      <c r="E1070" s="274">
        <v>708665</v>
      </c>
      <c r="F1070" s="276">
        <v>1003043926</v>
      </c>
      <c r="G1070" s="166">
        <v>42643</v>
      </c>
      <c r="H1070" s="166">
        <v>42647</v>
      </c>
      <c r="I1070" s="166">
        <v>42648</v>
      </c>
      <c r="J1070" s="166">
        <v>42650</v>
      </c>
      <c r="K1070" s="584">
        <f t="shared" si="16"/>
        <v>2016</v>
      </c>
      <c r="L1070" s="124" t="s">
        <v>14</v>
      </c>
      <c r="M1070" s="124"/>
      <c r="N1070" s="86"/>
    </row>
    <row r="1071" spans="1:18" hidden="1" x14ac:dyDescent="0.25">
      <c r="A1071" s="274" t="s">
        <v>70</v>
      </c>
      <c r="B1071" s="274" t="s">
        <v>1194</v>
      </c>
      <c r="C1071" s="584">
        <v>708665</v>
      </c>
      <c r="D1071" s="275">
        <v>29358.39</v>
      </c>
      <c r="E1071" s="274">
        <v>708665</v>
      </c>
      <c r="F1071" s="276">
        <v>1003043934</v>
      </c>
      <c r="G1071" s="166">
        <v>42643</v>
      </c>
      <c r="H1071" s="166">
        <v>42647</v>
      </c>
      <c r="I1071" s="166">
        <v>42648</v>
      </c>
      <c r="J1071" s="166">
        <v>42650</v>
      </c>
      <c r="K1071" s="584">
        <f t="shared" si="16"/>
        <v>2016</v>
      </c>
      <c r="L1071" s="124" t="s">
        <v>14</v>
      </c>
      <c r="M1071" s="124"/>
      <c r="N1071" s="86"/>
    </row>
    <row r="1072" spans="1:18" hidden="1" x14ac:dyDescent="0.25">
      <c r="A1072" s="274" t="s">
        <v>70</v>
      </c>
      <c r="B1072" s="274" t="s">
        <v>1195</v>
      </c>
      <c r="C1072" s="584">
        <v>708665</v>
      </c>
      <c r="D1072" s="275">
        <v>2248.2800000000002</v>
      </c>
      <c r="E1072" s="274">
        <v>708665</v>
      </c>
      <c r="F1072" s="276">
        <v>1003085027</v>
      </c>
      <c r="G1072" s="166">
        <v>42643</v>
      </c>
      <c r="H1072" s="166">
        <v>42688</v>
      </c>
      <c r="I1072" s="166">
        <v>42702</v>
      </c>
      <c r="J1072" s="166">
        <v>42704</v>
      </c>
      <c r="K1072" s="584">
        <f t="shared" si="16"/>
        <v>2016</v>
      </c>
      <c r="L1072" s="124" t="s">
        <v>14</v>
      </c>
      <c r="M1072" s="124"/>
      <c r="N1072" s="86"/>
    </row>
    <row r="1073" spans="1:14" hidden="1" x14ac:dyDescent="0.25">
      <c r="A1073" s="274" t="s">
        <v>70</v>
      </c>
      <c r="B1073" s="274" t="s">
        <v>1193</v>
      </c>
      <c r="C1073" s="584">
        <v>708665</v>
      </c>
      <c r="D1073" s="275">
        <v>314.22000000000003</v>
      </c>
      <c r="E1073" s="274">
        <v>708665</v>
      </c>
      <c r="F1073" s="276">
        <v>1003085032</v>
      </c>
      <c r="G1073" s="166">
        <v>42643</v>
      </c>
      <c r="H1073" s="166">
        <v>42688</v>
      </c>
      <c r="I1073" s="166">
        <v>42702</v>
      </c>
      <c r="J1073" s="166">
        <v>42704</v>
      </c>
      <c r="K1073" s="584">
        <f t="shared" si="16"/>
        <v>2016</v>
      </c>
      <c r="L1073" s="124" t="s">
        <v>14</v>
      </c>
      <c r="M1073" s="124"/>
      <c r="N1073" s="86"/>
    </row>
    <row r="1074" spans="1:14" hidden="1" x14ac:dyDescent="0.25">
      <c r="A1074" s="274" t="s">
        <v>70</v>
      </c>
      <c r="B1074" s="274" t="s">
        <v>1194</v>
      </c>
      <c r="C1074" s="584">
        <v>708665</v>
      </c>
      <c r="D1074" s="275">
        <v>29358.39</v>
      </c>
      <c r="E1074" s="274">
        <v>708665</v>
      </c>
      <c r="F1074" s="276">
        <v>1003085038</v>
      </c>
      <c r="G1074" s="166">
        <v>42643</v>
      </c>
      <c r="H1074" s="166">
        <v>42688</v>
      </c>
      <c r="I1074" s="166">
        <v>42702</v>
      </c>
      <c r="J1074" s="166">
        <v>42704</v>
      </c>
      <c r="K1074" s="584">
        <f t="shared" si="16"/>
        <v>2016</v>
      </c>
      <c r="L1074" s="124" t="s">
        <v>14</v>
      </c>
      <c r="M1074" s="124"/>
      <c r="N1074" s="86"/>
    </row>
    <row r="1075" spans="1:14" hidden="1" x14ac:dyDescent="0.25">
      <c r="A1075" s="274" t="s">
        <v>70</v>
      </c>
      <c r="B1075" s="274" t="s">
        <v>1196</v>
      </c>
      <c r="C1075" s="584">
        <v>708665</v>
      </c>
      <c r="D1075" s="275">
        <v>1979.11</v>
      </c>
      <c r="E1075" s="274">
        <v>708665</v>
      </c>
      <c r="F1075" s="276">
        <v>1003085039</v>
      </c>
      <c r="G1075" s="166">
        <v>42674</v>
      </c>
      <c r="H1075" s="166">
        <v>42688</v>
      </c>
      <c r="I1075" s="166">
        <v>42702</v>
      </c>
      <c r="J1075" s="166">
        <v>42704</v>
      </c>
      <c r="K1075" s="584">
        <f t="shared" si="16"/>
        <v>2016</v>
      </c>
      <c r="L1075" s="124" t="s">
        <v>14</v>
      </c>
      <c r="M1075" s="124"/>
      <c r="N1075" s="86"/>
    </row>
    <row r="1076" spans="1:14" hidden="1" x14ac:dyDescent="0.25">
      <c r="A1076" s="274" t="s">
        <v>70</v>
      </c>
      <c r="B1076" s="274" t="s">
        <v>1197</v>
      </c>
      <c r="C1076" s="584">
        <v>708665</v>
      </c>
      <c r="D1076" s="275">
        <v>1138</v>
      </c>
      <c r="E1076" s="274">
        <v>708665</v>
      </c>
      <c r="F1076" s="276">
        <v>1003085044</v>
      </c>
      <c r="G1076" s="166">
        <v>42674</v>
      </c>
      <c r="H1076" s="166">
        <v>42688</v>
      </c>
      <c r="I1076" s="166">
        <v>42702</v>
      </c>
      <c r="J1076" s="166">
        <v>42704</v>
      </c>
      <c r="K1076" s="584">
        <f t="shared" si="16"/>
        <v>2016</v>
      </c>
      <c r="L1076" s="124" t="s">
        <v>14</v>
      </c>
      <c r="M1076" s="124"/>
      <c r="N1076" s="86"/>
    </row>
    <row r="1077" spans="1:14" hidden="1" x14ac:dyDescent="0.25">
      <c r="A1077" s="274" t="s">
        <v>70</v>
      </c>
      <c r="B1077" s="274" t="s">
        <v>1198</v>
      </c>
      <c r="C1077" s="584">
        <v>708665</v>
      </c>
      <c r="D1077" s="275">
        <v>25772.52</v>
      </c>
      <c r="E1077" s="274">
        <v>708665</v>
      </c>
      <c r="F1077" s="276">
        <v>1003085048</v>
      </c>
      <c r="G1077" s="166">
        <v>42674</v>
      </c>
      <c r="H1077" s="166">
        <v>42688</v>
      </c>
      <c r="I1077" s="166">
        <v>42702</v>
      </c>
      <c r="J1077" s="166">
        <v>42704</v>
      </c>
      <c r="K1077" s="584">
        <f t="shared" si="16"/>
        <v>2016</v>
      </c>
      <c r="L1077" s="124" t="s">
        <v>14</v>
      </c>
      <c r="M1077" s="124"/>
      <c r="N1077" s="86"/>
    </row>
    <row r="1078" spans="1:14" hidden="1" x14ac:dyDescent="0.25">
      <c r="A1078" s="274" t="s">
        <v>70</v>
      </c>
      <c r="B1078" s="274" t="s">
        <v>1199</v>
      </c>
      <c r="C1078" s="584">
        <v>708665</v>
      </c>
      <c r="D1078" s="275">
        <v>49073.03</v>
      </c>
      <c r="E1078" s="274">
        <v>708665</v>
      </c>
      <c r="F1078" s="276">
        <v>1003085056</v>
      </c>
      <c r="G1078" s="166">
        <v>42674</v>
      </c>
      <c r="H1078" s="166">
        <v>42688</v>
      </c>
      <c r="I1078" s="166">
        <v>42702</v>
      </c>
      <c r="J1078" s="166">
        <v>42704</v>
      </c>
      <c r="K1078" s="584">
        <f t="shared" si="16"/>
        <v>2016</v>
      </c>
      <c r="L1078" s="124" t="s">
        <v>9</v>
      </c>
      <c r="M1078" s="124"/>
      <c r="N1078" s="86"/>
    </row>
    <row r="1079" spans="1:14" hidden="1" x14ac:dyDescent="0.25">
      <c r="A1079" s="274" t="s">
        <v>70</v>
      </c>
      <c r="B1079" s="274" t="s">
        <v>1200</v>
      </c>
      <c r="C1079" s="584">
        <v>708665</v>
      </c>
      <c r="D1079" s="275">
        <v>1223.77</v>
      </c>
      <c r="E1079" s="274">
        <v>708665</v>
      </c>
      <c r="F1079" s="276">
        <v>1003085064</v>
      </c>
      <c r="G1079" s="166">
        <v>42674</v>
      </c>
      <c r="H1079" s="166">
        <v>42688</v>
      </c>
      <c r="I1079" s="166">
        <v>42702</v>
      </c>
      <c r="J1079" s="166">
        <v>42704</v>
      </c>
      <c r="K1079" s="584">
        <f t="shared" si="16"/>
        <v>2016</v>
      </c>
      <c r="L1079" s="124" t="s">
        <v>9</v>
      </c>
      <c r="M1079" s="124"/>
      <c r="N1079" s="86"/>
    </row>
    <row r="1080" spans="1:14" hidden="1" x14ac:dyDescent="0.25">
      <c r="A1080" s="262" t="s">
        <v>70</v>
      </c>
      <c r="B1080" s="262" t="s">
        <v>1201</v>
      </c>
      <c r="C1080" s="584">
        <v>708665</v>
      </c>
      <c r="D1080" s="263">
        <v>2287.48</v>
      </c>
      <c r="E1080" s="262">
        <v>708665</v>
      </c>
      <c r="F1080" s="264">
        <v>1003085068</v>
      </c>
      <c r="G1080" s="261">
        <v>42674</v>
      </c>
      <c r="H1080" s="261">
        <v>42688</v>
      </c>
      <c r="I1080" s="261">
        <v>42702</v>
      </c>
      <c r="J1080" s="261">
        <v>42746</v>
      </c>
      <c r="K1080" s="584">
        <f t="shared" si="16"/>
        <v>2017</v>
      </c>
      <c r="L1080" s="195" t="s">
        <v>9</v>
      </c>
      <c r="M1080" s="195"/>
      <c r="N1080" s="76"/>
    </row>
    <row r="1081" spans="1:14" hidden="1" x14ac:dyDescent="0.25">
      <c r="A1081" s="262" t="s">
        <v>70</v>
      </c>
      <c r="B1081" s="262" t="s">
        <v>1202</v>
      </c>
      <c r="C1081" s="584">
        <v>708665</v>
      </c>
      <c r="D1081" s="263">
        <v>26933.119999999999</v>
      </c>
      <c r="E1081" s="262">
        <v>708665</v>
      </c>
      <c r="F1081" s="264">
        <v>1003109484</v>
      </c>
      <c r="G1081" s="261">
        <v>42704</v>
      </c>
      <c r="H1081" s="261">
        <v>42741</v>
      </c>
      <c r="I1081" s="261">
        <v>42745</v>
      </c>
      <c r="J1081" s="261">
        <v>42746</v>
      </c>
      <c r="K1081" s="584">
        <f t="shared" si="16"/>
        <v>2017</v>
      </c>
      <c r="L1081" s="195" t="s">
        <v>14</v>
      </c>
      <c r="M1081" s="195"/>
      <c r="N1081" s="76"/>
    </row>
    <row r="1082" spans="1:14" hidden="1" x14ac:dyDescent="0.25">
      <c r="A1082" s="262" t="s">
        <v>70</v>
      </c>
      <c r="B1082" s="262" t="s">
        <v>1203</v>
      </c>
      <c r="C1082" s="584">
        <v>708665</v>
      </c>
      <c r="D1082" s="263">
        <v>18884.05</v>
      </c>
      <c r="E1082" s="262">
        <v>708665</v>
      </c>
      <c r="F1082" s="264">
        <v>1003109494</v>
      </c>
      <c r="G1082" s="261">
        <v>42735</v>
      </c>
      <c r="H1082" s="261">
        <v>42741</v>
      </c>
      <c r="I1082" s="261">
        <v>42745</v>
      </c>
      <c r="J1082" s="261">
        <v>42747</v>
      </c>
      <c r="K1082" s="584">
        <f t="shared" si="16"/>
        <v>2017</v>
      </c>
      <c r="L1082" s="195" t="s">
        <v>14</v>
      </c>
      <c r="M1082" s="195"/>
      <c r="N1082" s="76"/>
    </row>
    <row r="1083" spans="1:14" hidden="1" x14ac:dyDescent="0.25">
      <c r="A1083" s="262" t="s">
        <v>70</v>
      </c>
      <c r="B1083" s="262" t="s">
        <v>1204</v>
      </c>
      <c r="C1083" s="584">
        <v>708665</v>
      </c>
      <c r="D1083" s="263">
        <v>49138.28</v>
      </c>
      <c r="E1083" s="262">
        <v>708665</v>
      </c>
      <c r="F1083" s="264">
        <v>1003109504</v>
      </c>
      <c r="G1083" s="261">
        <v>42704</v>
      </c>
      <c r="H1083" s="261">
        <v>42741</v>
      </c>
      <c r="I1083" s="261">
        <v>42745</v>
      </c>
      <c r="J1083" s="261">
        <v>42747</v>
      </c>
      <c r="K1083" s="584">
        <f t="shared" si="16"/>
        <v>2017</v>
      </c>
      <c r="L1083" s="195" t="s">
        <v>14</v>
      </c>
      <c r="M1083" s="195"/>
      <c r="N1083" s="76"/>
    </row>
    <row r="1084" spans="1:14" hidden="1" x14ac:dyDescent="0.25">
      <c r="A1084" s="262" t="s">
        <v>70</v>
      </c>
      <c r="B1084" s="262" t="s">
        <v>1205</v>
      </c>
      <c r="C1084" s="584">
        <v>708665</v>
      </c>
      <c r="D1084" s="263">
        <v>197.43</v>
      </c>
      <c r="E1084" s="262">
        <v>708665</v>
      </c>
      <c r="F1084" s="264">
        <v>1003109510</v>
      </c>
      <c r="G1084" s="261">
        <v>42735</v>
      </c>
      <c r="H1084" s="261">
        <v>42741</v>
      </c>
      <c r="I1084" s="261">
        <v>42745</v>
      </c>
      <c r="J1084" s="261">
        <v>42747</v>
      </c>
      <c r="K1084" s="584">
        <f t="shared" si="16"/>
        <v>2017</v>
      </c>
      <c r="L1084" s="195" t="s">
        <v>14</v>
      </c>
      <c r="M1084" s="195"/>
      <c r="N1084" s="76"/>
    </row>
    <row r="1085" spans="1:14" hidden="1" x14ac:dyDescent="0.25">
      <c r="A1085" s="262" t="s">
        <v>70</v>
      </c>
      <c r="B1085" s="262" t="s">
        <v>1206</v>
      </c>
      <c r="C1085" s="584">
        <v>708665</v>
      </c>
      <c r="D1085" s="263">
        <v>531.51</v>
      </c>
      <c r="E1085" s="262">
        <v>708665</v>
      </c>
      <c r="F1085" s="264">
        <v>1003109516</v>
      </c>
      <c r="G1085" s="261">
        <v>42704</v>
      </c>
      <c r="H1085" s="261">
        <v>42741</v>
      </c>
      <c r="I1085" s="261">
        <v>42745</v>
      </c>
      <c r="J1085" s="261">
        <v>42747</v>
      </c>
      <c r="K1085" s="584">
        <f t="shared" si="16"/>
        <v>2017</v>
      </c>
      <c r="L1085" s="195" t="s">
        <v>14</v>
      </c>
      <c r="M1085" s="195"/>
      <c r="N1085" s="76"/>
    </row>
    <row r="1086" spans="1:14" hidden="1" x14ac:dyDescent="0.25">
      <c r="A1086" s="262" t="s">
        <v>70</v>
      </c>
      <c r="B1086" s="262" t="s">
        <v>1207</v>
      </c>
      <c r="C1086" s="584">
        <v>708665</v>
      </c>
      <c r="D1086" s="263">
        <v>2007.89</v>
      </c>
      <c r="E1086" s="262">
        <v>708665</v>
      </c>
      <c r="F1086" s="264">
        <v>1003109518</v>
      </c>
      <c r="G1086" s="261">
        <v>42704</v>
      </c>
      <c r="H1086" s="261">
        <v>42741</v>
      </c>
      <c r="I1086" s="261">
        <v>42745</v>
      </c>
      <c r="J1086" s="261">
        <v>42747</v>
      </c>
      <c r="K1086" s="584">
        <f t="shared" si="16"/>
        <v>2017</v>
      </c>
      <c r="L1086" s="195" t="s">
        <v>14</v>
      </c>
      <c r="M1086" s="195"/>
      <c r="N1086" s="76"/>
    </row>
    <row r="1087" spans="1:14" hidden="1" x14ac:dyDescent="0.25">
      <c r="A1087" s="262" t="s">
        <v>70</v>
      </c>
      <c r="B1087" s="262" t="s">
        <v>1208</v>
      </c>
      <c r="C1087" s="584">
        <v>708665</v>
      </c>
      <c r="D1087" s="263">
        <v>1736.52</v>
      </c>
      <c r="E1087" s="262">
        <v>708665</v>
      </c>
      <c r="F1087" s="264">
        <v>1003109529</v>
      </c>
      <c r="G1087" s="261">
        <v>42704</v>
      </c>
      <c r="H1087" s="261">
        <v>42741</v>
      </c>
      <c r="I1087" s="261">
        <v>42745</v>
      </c>
      <c r="J1087" s="261">
        <v>42747</v>
      </c>
      <c r="K1087" s="584">
        <f t="shared" si="16"/>
        <v>2017</v>
      </c>
      <c r="L1087" s="195" t="s">
        <v>14</v>
      </c>
      <c r="M1087" s="195"/>
      <c r="N1087" s="76"/>
    </row>
    <row r="1088" spans="1:14" hidden="1" x14ac:dyDescent="0.25">
      <c r="A1088" s="262" t="s">
        <v>70</v>
      </c>
      <c r="B1088" s="262" t="s">
        <v>1209</v>
      </c>
      <c r="C1088" s="584">
        <v>708665</v>
      </c>
      <c r="D1088" s="263">
        <v>1227.04</v>
      </c>
      <c r="E1088" s="262">
        <v>708665</v>
      </c>
      <c r="F1088" s="264">
        <v>1003109530</v>
      </c>
      <c r="G1088" s="261">
        <v>42735</v>
      </c>
      <c r="H1088" s="261">
        <v>42741</v>
      </c>
      <c r="I1088" s="261">
        <v>42745</v>
      </c>
      <c r="J1088" s="261">
        <v>42747</v>
      </c>
      <c r="K1088" s="584">
        <f t="shared" si="16"/>
        <v>2017</v>
      </c>
      <c r="L1088" s="195" t="s">
        <v>14</v>
      </c>
      <c r="M1088" s="195"/>
      <c r="N1088" s="76"/>
    </row>
    <row r="1089" spans="1:14" hidden="1" x14ac:dyDescent="0.25">
      <c r="A1089" s="262" t="s">
        <v>70</v>
      </c>
      <c r="B1089" s="262" t="s">
        <v>1210</v>
      </c>
      <c r="C1089" s="584">
        <v>708665</v>
      </c>
      <c r="D1089" s="263">
        <v>1290.02</v>
      </c>
      <c r="E1089" s="262">
        <v>708665</v>
      </c>
      <c r="F1089" s="264">
        <v>1003109534</v>
      </c>
      <c r="G1089" s="261">
        <v>42704</v>
      </c>
      <c r="H1089" s="261">
        <v>42741</v>
      </c>
      <c r="I1089" s="261">
        <v>42745</v>
      </c>
      <c r="J1089" s="261">
        <v>42747</v>
      </c>
      <c r="K1089" s="584">
        <f t="shared" si="16"/>
        <v>2017</v>
      </c>
      <c r="L1089" s="195" t="s">
        <v>14</v>
      </c>
      <c r="M1089" s="195"/>
      <c r="N1089" s="76"/>
    </row>
    <row r="1090" spans="1:14" hidden="1" x14ac:dyDescent="0.25">
      <c r="A1090" s="262" t="s">
        <v>70</v>
      </c>
      <c r="B1090" s="262" t="s">
        <v>1211</v>
      </c>
      <c r="C1090" s="584">
        <v>708665</v>
      </c>
      <c r="D1090" s="263">
        <v>28769.78</v>
      </c>
      <c r="E1090" s="262">
        <v>708665</v>
      </c>
      <c r="F1090" s="264">
        <v>1003133713</v>
      </c>
      <c r="G1090" s="261">
        <v>42766</v>
      </c>
      <c r="H1090" s="261">
        <v>42772</v>
      </c>
      <c r="I1090" s="261">
        <v>42779</v>
      </c>
      <c r="J1090" s="261">
        <v>42783</v>
      </c>
      <c r="K1090" s="584">
        <f t="shared" si="16"/>
        <v>2017</v>
      </c>
      <c r="L1090" s="195" t="s">
        <v>14</v>
      </c>
      <c r="M1090" s="195"/>
      <c r="N1090" s="76"/>
    </row>
    <row r="1091" spans="1:14" hidden="1" x14ac:dyDescent="0.25">
      <c r="A1091" s="262" t="s">
        <v>70</v>
      </c>
      <c r="B1091" s="262" t="s">
        <v>1212</v>
      </c>
      <c r="C1091" s="584">
        <v>708665</v>
      </c>
      <c r="D1091" s="263">
        <v>775.14</v>
      </c>
      <c r="E1091" s="262">
        <v>708665</v>
      </c>
      <c r="F1091" s="264">
        <v>1003133715</v>
      </c>
      <c r="G1091" s="261">
        <v>42766</v>
      </c>
      <c r="H1091" s="261">
        <v>42772</v>
      </c>
      <c r="I1091" s="261">
        <v>42779</v>
      </c>
      <c r="J1091" s="261">
        <v>42783</v>
      </c>
      <c r="K1091" s="584">
        <f t="shared" ref="K1091:K1154" si="17">YEAR(J1091)</f>
        <v>2017</v>
      </c>
      <c r="L1091" s="195" t="s">
        <v>14</v>
      </c>
      <c r="M1091" s="195"/>
      <c r="N1091" s="76"/>
    </row>
    <row r="1092" spans="1:14" hidden="1" x14ac:dyDescent="0.25">
      <c r="A1092" s="262" t="s">
        <v>70</v>
      </c>
      <c r="B1092" s="262" t="s">
        <v>1213</v>
      </c>
      <c r="C1092" s="584">
        <v>708665</v>
      </c>
      <c r="D1092" s="263">
        <v>1638.99</v>
      </c>
      <c r="E1092" s="262">
        <v>708665</v>
      </c>
      <c r="F1092" s="264">
        <v>1003133718</v>
      </c>
      <c r="G1092" s="261">
        <v>42766</v>
      </c>
      <c r="H1092" s="261">
        <v>42772</v>
      </c>
      <c r="I1092" s="261">
        <v>42779</v>
      </c>
      <c r="J1092" s="261">
        <v>42783</v>
      </c>
      <c r="K1092" s="584">
        <f t="shared" si="17"/>
        <v>2017</v>
      </c>
      <c r="L1092" s="195" t="s">
        <v>14</v>
      </c>
      <c r="M1092" s="195"/>
      <c r="N1092" s="76"/>
    </row>
    <row r="1093" spans="1:14" hidden="1" x14ac:dyDescent="0.25">
      <c r="A1093" s="262" t="s">
        <v>70</v>
      </c>
      <c r="B1093" s="262" t="s">
        <v>1214</v>
      </c>
      <c r="C1093" s="584">
        <v>708665</v>
      </c>
      <c r="D1093" s="263">
        <v>34956.25</v>
      </c>
      <c r="E1093" s="262">
        <v>708665</v>
      </c>
      <c r="F1093" s="264">
        <v>1003133722</v>
      </c>
      <c r="G1093" s="261">
        <v>42735</v>
      </c>
      <c r="H1093" s="261">
        <v>42772</v>
      </c>
      <c r="I1093" s="261">
        <v>42779</v>
      </c>
      <c r="J1093" s="261">
        <v>42783</v>
      </c>
      <c r="K1093" s="584">
        <f t="shared" si="17"/>
        <v>2017</v>
      </c>
      <c r="L1093" s="195" t="s">
        <v>9</v>
      </c>
      <c r="M1093" s="195"/>
      <c r="N1093" s="76"/>
    </row>
    <row r="1094" spans="1:14" hidden="1" x14ac:dyDescent="0.25">
      <c r="A1094" s="262" t="s">
        <v>70</v>
      </c>
      <c r="B1094" s="262" t="s">
        <v>1215</v>
      </c>
      <c r="C1094" s="584">
        <v>708665</v>
      </c>
      <c r="D1094" s="263">
        <v>2573.56</v>
      </c>
      <c r="E1094" s="262">
        <v>708665</v>
      </c>
      <c r="F1094" s="264">
        <v>1003133725</v>
      </c>
      <c r="G1094" s="261">
        <v>42735</v>
      </c>
      <c r="H1094" s="261">
        <v>42772</v>
      </c>
      <c r="I1094" s="261">
        <v>42779</v>
      </c>
      <c r="J1094" s="261">
        <v>42783</v>
      </c>
      <c r="K1094" s="584">
        <f t="shared" si="17"/>
        <v>2017</v>
      </c>
      <c r="L1094" s="195" t="s">
        <v>9</v>
      </c>
      <c r="M1094" s="195"/>
      <c r="N1094" s="76"/>
    </row>
    <row r="1095" spans="1:14" hidden="1" x14ac:dyDescent="0.25">
      <c r="A1095" s="262" t="s">
        <v>70</v>
      </c>
      <c r="B1095" s="262" t="s">
        <v>1216</v>
      </c>
      <c r="C1095" s="584">
        <v>708665</v>
      </c>
      <c r="D1095" s="263">
        <v>958.18</v>
      </c>
      <c r="E1095" s="262">
        <v>708665</v>
      </c>
      <c r="F1095" s="264">
        <v>1003133730</v>
      </c>
      <c r="G1095" s="261">
        <v>42735</v>
      </c>
      <c r="H1095" s="261">
        <v>42772</v>
      </c>
      <c r="I1095" s="261">
        <v>42779</v>
      </c>
      <c r="J1095" s="261">
        <v>42783</v>
      </c>
      <c r="K1095" s="584">
        <f t="shared" si="17"/>
        <v>2017</v>
      </c>
      <c r="L1095" s="195" t="s">
        <v>9</v>
      </c>
      <c r="M1095" s="195"/>
      <c r="N1095" s="76"/>
    </row>
    <row r="1096" spans="1:14" hidden="1" x14ac:dyDescent="0.25">
      <c r="A1096" s="262" t="s">
        <v>70</v>
      </c>
      <c r="B1096" s="262" t="s">
        <v>1217</v>
      </c>
      <c r="C1096" s="584">
        <v>708665</v>
      </c>
      <c r="D1096" s="263">
        <v>53456.99</v>
      </c>
      <c r="E1096" s="262">
        <v>708665</v>
      </c>
      <c r="F1096" s="264">
        <v>1003133732</v>
      </c>
      <c r="G1096" s="261">
        <v>42766</v>
      </c>
      <c r="H1096" s="261">
        <v>42772</v>
      </c>
      <c r="I1096" s="261">
        <v>42779</v>
      </c>
      <c r="J1096" s="261">
        <v>42783</v>
      </c>
      <c r="K1096" s="584">
        <f t="shared" si="17"/>
        <v>2017</v>
      </c>
      <c r="L1096" s="195" t="s">
        <v>9</v>
      </c>
      <c r="M1096" s="195"/>
      <c r="N1096" s="76"/>
    </row>
    <row r="1097" spans="1:14" hidden="1" x14ac:dyDescent="0.25">
      <c r="A1097" s="262" t="s">
        <v>70</v>
      </c>
      <c r="B1097" s="262" t="s">
        <v>1218</v>
      </c>
      <c r="C1097" s="584">
        <v>708665</v>
      </c>
      <c r="D1097" s="263">
        <v>1261.43</v>
      </c>
      <c r="E1097" s="262">
        <v>708665</v>
      </c>
      <c r="F1097" s="264">
        <v>1003133733</v>
      </c>
      <c r="G1097" s="261">
        <v>42766</v>
      </c>
      <c r="H1097" s="261">
        <v>42772</v>
      </c>
      <c r="I1097" s="261">
        <v>42779</v>
      </c>
      <c r="J1097" s="261">
        <v>42783</v>
      </c>
      <c r="K1097" s="584">
        <f t="shared" si="17"/>
        <v>2017</v>
      </c>
      <c r="L1097" s="195" t="s">
        <v>9</v>
      </c>
      <c r="M1097" s="195"/>
      <c r="N1097" s="76"/>
    </row>
    <row r="1098" spans="1:14" hidden="1" x14ac:dyDescent="0.25">
      <c r="A1098" s="262" t="s">
        <v>70</v>
      </c>
      <c r="B1098" s="262" t="s">
        <v>1219</v>
      </c>
      <c r="C1098" s="584">
        <v>708665</v>
      </c>
      <c r="D1098" s="263">
        <v>5560.61</v>
      </c>
      <c r="E1098" s="262">
        <v>708665</v>
      </c>
      <c r="F1098" s="264">
        <v>1003133734</v>
      </c>
      <c r="G1098" s="261">
        <v>42766</v>
      </c>
      <c r="H1098" s="261">
        <v>42772</v>
      </c>
      <c r="I1098" s="261">
        <v>42779</v>
      </c>
      <c r="J1098" s="261">
        <v>42783</v>
      </c>
      <c r="K1098" s="584">
        <f t="shared" si="17"/>
        <v>2017</v>
      </c>
      <c r="L1098" s="195" t="s">
        <v>9</v>
      </c>
      <c r="M1098" s="195"/>
      <c r="N1098" s="76"/>
    </row>
    <row r="1099" spans="1:14" hidden="1" x14ac:dyDescent="0.25">
      <c r="A1099" s="262" t="s">
        <v>70</v>
      </c>
      <c r="B1099" s="262" t="s">
        <v>1220</v>
      </c>
      <c r="C1099" s="584">
        <v>708665</v>
      </c>
      <c r="D1099" s="263">
        <v>8615.6</v>
      </c>
      <c r="E1099" s="262">
        <v>708665</v>
      </c>
      <c r="F1099" s="264">
        <v>1003133737</v>
      </c>
      <c r="G1099" s="261">
        <v>42766</v>
      </c>
      <c r="H1099" s="261">
        <v>42772</v>
      </c>
      <c r="I1099" s="261">
        <v>42779</v>
      </c>
      <c r="J1099" s="261">
        <v>42783</v>
      </c>
      <c r="K1099" s="584">
        <f t="shared" si="17"/>
        <v>2017</v>
      </c>
      <c r="L1099" s="195" t="s">
        <v>9</v>
      </c>
      <c r="M1099" s="195"/>
      <c r="N1099" s="76"/>
    </row>
    <row r="1100" spans="1:14" hidden="1" x14ac:dyDescent="0.25">
      <c r="A1100" s="262" t="s">
        <v>70</v>
      </c>
      <c r="B1100" s="262" t="s">
        <v>1221</v>
      </c>
      <c r="C1100" s="584">
        <v>708665</v>
      </c>
      <c r="D1100" s="263">
        <v>101031.12</v>
      </c>
      <c r="E1100" s="262">
        <v>708665</v>
      </c>
      <c r="F1100" s="264">
        <v>1003133738</v>
      </c>
      <c r="G1100" s="261">
        <v>42766</v>
      </c>
      <c r="H1100" s="261">
        <v>42772</v>
      </c>
      <c r="I1100" s="261">
        <v>42779</v>
      </c>
      <c r="J1100" s="261">
        <v>42783</v>
      </c>
      <c r="K1100" s="584">
        <f t="shared" si="17"/>
        <v>2017</v>
      </c>
      <c r="L1100" s="195" t="s">
        <v>9</v>
      </c>
      <c r="M1100" s="195"/>
      <c r="N1100" s="76"/>
    </row>
    <row r="1101" spans="1:14" hidden="1" x14ac:dyDescent="0.25">
      <c r="A1101" s="262" t="s">
        <v>70</v>
      </c>
      <c r="B1101" s="262" t="s">
        <v>1222</v>
      </c>
      <c r="C1101" s="584">
        <v>708665</v>
      </c>
      <c r="D1101" s="263">
        <v>1569.84</v>
      </c>
      <c r="E1101" s="262">
        <v>708665</v>
      </c>
      <c r="F1101" s="264">
        <v>1003147131</v>
      </c>
      <c r="G1101" s="261">
        <v>42794</v>
      </c>
      <c r="H1101" s="261">
        <v>42802</v>
      </c>
      <c r="I1101" s="261">
        <v>42802</v>
      </c>
      <c r="J1101" s="261">
        <v>42804</v>
      </c>
      <c r="K1101" s="584">
        <f t="shared" si="17"/>
        <v>2017</v>
      </c>
      <c r="L1101" s="195" t="s">
        <v>9</v>
      </c>
      <c r="M1101" s="195"/>
      <c r="N1101" s="76"/>
    </row>
    <row r="1102" spans="1:14" hidden="1" x14ac:dyDescent="0.25">
      <c r="A1102" s="262" t="s">
        <v>70</v>
      </c>
      <c r="B1102" s="262" t="s">
        <v>1223</v>
      </c>
      <c r="C1102" s="584">
        <v>708665</v>
      </c>
      <c r="D1102" s="263">
        <v>49158.17</v>
      </c>
      <c r="E1102" s="262">
        <v>708665</v>
      </c>
      <c r="F1102" s="264">
        <v>1003147145</v>
      </c>
      <c r="G1102" s="261">
        <v>42794</v>
      </c>
      <c r="H1102" s="261">
        <v>42802</v>
      </c>
      <c r="I1102" s="261">
        <v>42802</v>
      </c>
      <c r="J1102" s="261">
        <v>42804</v>
      </c>
      <c r="K1102" s="584">
        <f t="shared" si="17"/>
        <v>2017</v>
      </c>
      <c r="L1102" s="195" t="s">
        <v>9</v>
      </c>
      <c r="M1102" s="195"/>
      <c r="N1102" s="76"/>
    </row>
    <row r="1103" spans="1:14" hidden="1" x14ac:dyDescent="0.25">
      <c r="A1103" s="262" t="s">
        <v>70</v>
      </c>
      <c r="B1103" s="262" t="s">
        <v>1219</v>
      </c>
      <c r="C1103" s="584">
        <v>708665</v>
      </c>
      <c r="D1103" s="263">
        <v>5560.61</v>
      </c>
      <c r="E1103" s="262">
        <v>708665</v>
      </c>
      <c r="F1103" s="264">
        <v>1003149798</v>
      </c>
      <c r="G1103" s="261">
        <v>42766</v>
      </c>
      <c r="H1103" s="261">
        <v>42802</v>
      </c>
      <c r="I1103" s="261">
        <v>42808</v>
      </c>
      <c r="J1103" s="261">
        <v>42808</v>
      </c>
      <c r="K1103" s="584">
        <f t="shared" si="17"/>
        <v>2017</v>
      </c>
      <c r="L1103" s="195" t="s">
        <v>9</v>
      </c>
      <c r="M1103" s="195"/>
      <c r="N1103" s="76"/>
    </row>
    <row r="1104" spans="1:14" hidden="1" x14ac:dyDescent="0.25">
      <c r="A1104" s="262" t="s">
        <v>70</v>
      </c>
      <c r="B1104" s="262" t="s">
        <v>1224</v>
      </c>
      <c r="C1104" s="584">
        <v>708665</v>
      </c>
      <c r="D1104" s="263">
        <v>57079.22</v>
      </c>
      <c r="E1104" s="262">
        <v>708665</v>
      </c>
      <c r="F1104" s="264">
        <v>1003165089</v>
      </c>
      <c r="G1104" s="261">
        <v>42766</v>
      </c>
      <c r="H1104" s="261" t="s">
        <v>130</v>
      </c>
      <c r="I1104" s="261">
        <v>42829</v>
      </c>
      <c r="J1104" s="261">
        <v>42832</v>
      </c>
      <c r="K1104" s="584">
        <f t="shared" si="17"/>
        <v>2017</v>
      </c>
      <c r="L1104" s="195" t="s">
        <v>9</v>
      </c>
      <c r="M1104" s="195"/>
      <c r="N1104" s="76"/>
    </row>
    <row r="1105" spans="1:14" hidden="1" x14ac:dyDescent="0.25">
      <c r="A1105" s="262" t="s">
        <v>70</v>
      </c>
      <c r="B1105" s="262" t="s">
        <v>1225</v>
      </c>
      <c r="C1105" s="584">
        <v>708665</v>
      </c>
      <c r="D1105" s="263">
        <v>2164.1</v>
      </c>
      <c r="E1105" s="262">
        <v>708665</v>
      </c>
      <c r="F1105" s="264">
        <v>1003165090</v>
      </c>
      <c r="G1105" s="261">
        <v>42766</v>
      </c>
      <c r="H1105" s="261" t="s">
        <v>130</v>
      </c>
      <c r="I1105" s="261">
        <v>42829</v>
      </c>
      <c r="J1105" s="261">
        <v>42832</v>
      </c>
      <c r="K1105" s="584">
        <f t="shared" si="17"/>
        <v>2017</v>
      </c>
      <c r="L1105" s="195" t="s">
        <v>9</v>
      </c>
      <c r="M1105" s="195"/>
      <c r="N1105" s="76"/>
    </row>
    <row r="1106" spans="1:14" hidden="1" x14ac:dyDescent="0.25">
      <c r="A1106" s="262" t="s">
        <v>70</v>
      </c>
      <c r="B1106" s="262" t="s">
        <v>1226</v>
      </c>
      <c r="C1106" s="584">
        <v>708665</v>
      </c>
      <c r="D1106" s="263">
        <v>1285.21</v>
      </c>
      <c r="E1106" s="262">
        <v>708665</v>
      </c>
      <c r="F1106" s="264">
        <v>1003165088</v>
      </c>
      <c r="G1106" s="261">
        <v>42766</v>
      </c>
      <c r="H1106" s="261" t="s">
        <v>130</v>
      </c>
      <c r="I1106" s="261">
        <v>42829</v>
      </c>
      <c r="J1106" s="261">
        <v>42832</v>
      </c>
      <c r="K1106" s="584">
        <f t="shared" si="17"/>
        <v>2017</v>
      </c>
      <c r="L1106" s="195" t="s">
        <v>9</v>
      </c>
      <c r="M1106" s="195"/>
      <c r="N1106" s="76"/>
    </row>
    <row r="1107" spans="1:14" hidden="1" x14ac:dyDescent="0.25">
      <c r="A1107" s="262" t="s">
        <v>70</v>
      </c>
      <c r="B1107" s="262" t="s">
        <v>1227</v>
      </c>
      <c r="C1107" s="584">
        <v>708665</v>
      </c>
      <c r="D1107" s="263">
        <v>1322.83</v>
      </c>
      <c r="E1107" s="262">
        <v>708665</v>
      </c>
      <c r="F1107" s="264">
        <v>1003178572</v>
      </c>
      <c r="G1107" s="261">
        <v>42794</v>
      </c>
      <c r="H1107" s="261">
        <v>42802</v>
      </c>
      <c r="I1107" s="261">
        <v>42824</v>
      </c>
      <c r="J1107" s="261">
        <v>42853</v>
      </c>
      <c r="K1107" s="584">
        <f t="shared" si="17"/>
        <v>2017</v>
      </c>
      <c r="L1107" s="195" t="s">
        <v>9</v>
      </c>
      <c r="M1107" s="195"/>
      <c r="N1107" s="76"/>
    </row>
    <row r="1108" spans="1:14" hidden="1" x14ac:dyDescent="0.25">
      <c r="A1108" s="262" t="s">
        <v>70</v>
      </c>
      <c r="B1108" s="262" t="s">
        <v>1228</v>
      </c>
      <c r="C1108" s="584">
        <v>708665</v>
      </c>
      <c r="D1108" s="263">
        <v>775.88</v>
      </c>
      <c r="E1108" s="262">
        <v>708665</v>
      </c>
      <c r="F1108" s="264">
        <v>1003185445</v>
      </c>
      <c r="G1108" s="261">
        <v>42735</v>
      </c>
      <c r="H1108" s="261">
        <v>42772</v>
      </c>
      <c r="I1108" s="261">
        <v>42824</v>
      </c>
      <c r="J1108" s="261">
        <v>42864</v>
      </c>
      <c r="K1108" s="584">
        <f t="shared" si="17"/>
        <v>2017</v>
      </c>
      <c r="L1108" s="195" t="s">
        <v>9</v>
      </c>
      <c r="M1108" s="195"/>
      <c r="N1108" s="76"/>
    </row>
    <row r="1109" spans="1:14" hidden="1" x14ac:dyDescent="0.25">
      <c r="A1109" s="262" t="s">
        <v>70</v>
      </c>
      <c r="B1109" s="262" t="s">
        <v>1228</v>
      </c>
      <c r="C1109" s="584">
        <v>708665</v>
      </c>
      <c r="D1109" s="263">
        <v>125.85</v>
      </c>
      <c r="E1109" s="262">
        <v>708665</v>
      </c>
      <c r="F1109" s="264">
        <v>1003185442</v>
      </c>
      <c r="G1109" s="261">
        <v>43131</v>
      </c>
      <c r="H1109" s="261">
        <v>42772</v>
      </c>
      <c r="I1109" s="261">
        <v>42824</v>
      </c>
      <c r="J1109" s="261">
        <v>42864</v>
      </c>
      <c r="K1109" s="584">
        <f t="shared" si="17"/>
        <v>2017</v>
      </c>
      <c r="L1109" s="195" t="s">
        <v>9</v>
      </c>
      <c r="M1109" s="195"/>
      <c r="N1109" s="76"/>
    </row>
    <row r="1110" spans="1:14" hidden="1" x14ac:dyDescent="0.25">
      <c r="A1110" s="262" t="s">
        <v>70</v>
      </c>
      <c r="B1110" s="262" t="s">
        <v>1229</v>
      </c>
      <c r="C1110" s="584">
        <v>708665</v>
      </c>
      <c r="D1110" s="263">
        <v>41906.720000000001</v>
      </c>
      <c r="E1110" s="262">
        <v>708665</v>
      </c>
      <c r="F1110" s="264">
        <v>1003202990</v>
      </c>
      <c r="G1110" s="261">
        <v>42854</v>
      </c>
      <c r="H1110" s="261" t="s">
        <v>130</v>
      </c>
      <c r="I1110" s="261">
        <v>42887</v>
      </c>
      <c r="J1110" s="261">
        <v>42892</v>
      </c>
      <c r="K1110" s="584">
        <f t="shared" si="17"/>
        <v>2017</v>
      </c>
      <c r="L1110" s="195" t="s">
        <v>9</v>
      </c>
      <c r="M1110" s="195"/>
      <c r="N1110" s="76"/>
    </row>
    <row r="1111" spans="1:14" hidden="1" x14ac:dyDescent="0.25">
      <c r="A1111" s="262" t="s">
        <v>70</v>
      </c>
      <c r="B1111" s="262" t="s">
        <v>1230</v>
      </c>
      <c r="C1111" s="584">
        <v>708665</v>
      </c>
      <c r="D1111" s="263">
        <v>860.11</v>
      </c>
      <c r="E1111" s="262">
        <v>708665</v>
      </c>
      <c r="F1111" s="264">
        <v>1003203008</v>
      </c>
      <c r="G1111" s="261">
        <v>42854</v>
      </c>
      <c r="H1111" s="261" t="s">
        <v>130</v>
      </c>
      <c r="I1111" s="261">
        <v>42887</v>
      </c>
      <c r="J1111" s="261">
        <v>42892</v>
      </c>
      <c r="K1111" s="584">
        <f t="shared" si="17"/>
        <v>2017</v>
      </c>
      <c r="L1111" s="195" t="s">
        <v>9</v>
      </c>
      <c r="M1111" s="195"/>
      <c r="N1111" s="76"/>
    </row>
    <row r="1112" spans="1:14" hidden="1" x14ac:dyDescent="0.25">
      <c r="A1112" s="370" t="s">
        <v>70</v>
      </c>
      <c r="B1112" s="370" t="s">
        <v>1231</v>
      </c>
      <c r="C1112" s="584">
        <v>708665</v>
      </c>
      <c r="D1112" s="371">
        <v>877.05</v>
      </c>
      <c r="E1112" s="370">
        <v>708665</v>
      </c>
      <c r="F1112" s="372">
        <v>1003203013</v>
      </c>
      <c r="G1112" s="373">
        <v>42854</v>
      </c>
      <c r="H1112" s="373" t="s">
        <v>130</v>
      </c>
      <c r="I1112" s="373">
        <v>42887</v>
      </c>
      <c r="J1112" s="373">
        <v>42892</v>
      </c>
      <c r="K1112" s="584">
        <f t="shared" si="17"/>
        <v>2017</v>
      </c>
      <c r="L1112" s="195" t="s">
        <v>9</v>
      </c>
      <c r="M1112" s="195"/>
      <c r="N1112" s="76"/>
    </row>
    <row r="1113" spans="1:14" hidden="1" x14ac:dyDescent="0.25">
      <c r="A1113" s="384" t="s">
        <v>70</v>
      </c>
      <c r="B1113" s="384" t="s">
        <v>2015</v>
      </c>
      <c r="C1113" s="584">
        <v>708665</v>
      </c>
      <c r="D1113" s="385">
        <v>2064.04</v>
      </c>
      <c r="E1113" s="384">
        <v>708665</v>
      </c>
      <c r="F1113" s="429">
        <v>1003206601</v>
      </c>
      <c r="G1113" s="386">
        <v>42886</v>
      </c>
      <c r="H1113" s="386">
        <v>42892</v>
      </c>
      <c r="I1113" s="386">
        <v>42895</v>
      </c>
      <c r="J1113" s="386">
        <v>42898</v>
      </c>
      <c r="K1113" s="584">
        <f t="shared" si="17"/>
        <v>2017</v>
      </c>
      <c r="L1113" s="195" t="s">
        <v>9</v>
      </c>
      <c r="M1113" s="195"/>
      <c r="N1113" s="76"/>
    </row>
    <row r="1114" spans="1:14" hidden="1" x14ac:dyDescent="0.25">
      <c r="A1114" s="384" t="s">
        <v>70</v>
      </c>
      <c r="B1114" s="384" t="s">
        <v>2016</v>
      </c>
      <c r="C1114" s="584">
        <v>708665</v>
      </c>
      <c r="D1114" s="385">
        <v>42351.38</v>
      </c>
      <c r="E1114" s="384">
        <v>708665</v>
      </c>
      <c r="F1114" s="429">
        <v>1003206602</v>
      </c>
      <c r="G1114" s="386">
        <v>42886</v>
      </c>
      <c r="H1114" s="386">
        <v>42892</v>
      </c>
      <c r="I1114" s="386">
        <v>42895</v>
      </c>
      <c r="J1114" s="386">
        <v>42898</v>
      </c>
      <c r="K1114" s="584">
        <f t="shared" si="17"/>
        <v>2017</v>
      </c>
      <c r="L1114" s="195" t="s">
        <v>9</v>
      </c>
      <c r="M1114" s="195"/>
      <c r="N1114" s="76"/>
    </row>
    <row r="1115" spans="1:14" hidden="1" x14ac:dyDescent="0.25">
      <c r="A1115" s="384" t="s">
        <v>70</v>
      </c>
      <c r="B1115" s="384" t="s">
        <v>2017</v>
      </c>
      <c r="C1115" s="584">
        <v>708665</v>
      </c>
      <c r="D1115" s="385">
        <v>902.74</v>
      </c>
      <c r="E1115" s="384">
        <v>708665</v>
      </c>
      <c r="F1115" s="429">
        <v>1003206603</v>
      </c>
      <c r="G1115" s="386">
        <v>42886</v>
      </c>
      <c r="H1115" s="386">
        <v>42892</v>
      </c>
      <c r="I1115" s="386">
        <v>42895</v>
      </c>
      <c r="J1115" s="386">
        <v>42898</v>
      </c>
      <c r="K1115" s="584">
        <f t="shared" si="17"/>
        <v>2017</v>
      </c>
      <c r="L1115" s="195" t="s">
        <v>9</v>
      </c>
      <c r="M1115" s="195"/>
      <c r="N1115" s="76"/>
    </row>
    <row r="1116" spans="1:14" hidden="1" x14ac:dyDescent="0.25">
      <c r="A1116" s="384" t="s">
        <v>70</v>
      </c>
      <c r="B1116" s="384" t="s">
        <v>2018</v>
      </c>
      <c r="C1116" s="584">
        <v>708665</v>
      </c>
      <c r="D1116" s="385">
        <v>1601.96</v>
      </c>
      <c r="E1116" s="384">
        <v>708665</v>
      </c>
      <c r="F1116" s="429">
        <v>1003206608</v>
      </c>
      <c r="G1116" s="386">
        <v>42886</v>
      </c>
      <c r="H1116" s="386">
        <v>42892</v>
      </c>
      <c r="I1116" s="386">
        <v>42895</v>
      </c>
      <c r="J1116" s="386">
        <v>42898</v>
      </c>
      <c r="K1116" s="584">
        <f t="shared" si="17"/>
        <v>2017</v>
      </c>
      <c r="L1116" s="195" t="s">
        <v>14</v>
      </c>
      <c r="M1116" s="195"/>
      <c r="N1116" s="76"/>
    </row>
    <row r="1117" spans="1:14" hidden="1" x14ac:dyDescent="0.25">
      <c r="A1117" s="384" t="s">
        <v>70</v>
      </c>
      <c r="B1117" s="384" t="s">
        <v>2019</v>
      </c>
      <c r="C1117" s="584">
        <v>708665</v>
      </c>
      <c r="D1117" s="385">
        <v>268.70999999999998</v>
      </c>
      <c r="E1117" s="384">
        <v>708665</v>
      </c>
      <c r="F1117" s="429">
        <v>1003206610</v>
      </c>
      <c r="G1117" s="386">
        <v>42886</v>
      </c>
      <c r="H1117" s="386">
        <v>42892</v>
      </c>
      <c r="I1117" s="386">
        <v>42895</v>
      </c>
      <c r="J1117" s="386">
        <v>42898</v>
      </c>
      <c r="K1117" s="584">
        <f t="shared" si="17"/>
        <v>2017</v>
      </c>
      <c r="L1117" s="195" t="s">
        <v>14</v>
      </c>
      <c r="M1117" s="195"/>
      <c r="N1117" s="76"/>
    </row>
    <row r="1118" spans="1:14" hidden="1" x14ac:dyDescent="0.25">
      <c r="A1118" s="384" t="s">
        <v>70</v>
      </c>
      <c r="B1118" s="384" t="s">
        <v>2020</v>
      </c>
      <c r="C1118" s="584">
        <v>708665</v>
      </c>
      <c r="D1118" s="385">
        <v>25794.22</v>
      </c>
      <c r="E1118" s="384">
        <v>708665</v>
      </c>
      <c r="F1118" s="429">
        <v>1003206617</v>
      </c>
      <c r="G1118" s="386">
        <v>42886</v>
      </c>
      <c r="H1118" s="386">
        <v>42892</v>
      </c>
      <c r="I1118" s="386">
        <v>42895</v>
      </c>
      <c r="J1118" s="386">
        <v>42898</v>
      </c>
      <c r="K1118" s="584">
        <f t="shared" si="17"/>
        <v>2017</v>
      </c>
      <c r="L1118" s="195" t="s">
        <v>14</v>
      </c>
      <c r="M1118" s="195"/>
      <c r="N1118" s="76"/>
    </row>
    <row r="1119" spans="1:14" hidden="1" x14ac:dyDescent="0.25">
      <c r="A1119" s="384" t="s">
        <v>70</v>
      </c>
      <c r="B1119" s="384" t="s">
        <v>2021</v>
      </c>
      <c r="C1119" s="584">
        <v>708665</v>
      </c>
      <c r="D1119" s="385">
        <v>1510.63</v>
      </c>
      <c r="E1119" s="384">
        <v>708665</v>
      </c>
      <c r="F1119" s="429">
        <v>1003206621</v>
      </c>
      <c r="G1119" s="386">
        <v>42825</v>
      </c>
      <c r="H1119" s="386">
        <v>42892</v>
      </c>
      <c r="I1119" s="386">
        <v>42895</v>
      </c>
      <c r="J1119" s="386">
        <v>42898</v>
      </c>
      <c r="K1119" s="584">
        <f t="shared" si="17"/>
        <v>2017</v>
      </c>
      <c r="L1119" s="195" t="s">
        <v>14</v>
      </c>
      <c r="M1119" s="195"/>
      <c r="N1119" s="76"/>
    </row>
    <row r="1120" spans="1:14" hidden="1" x14ac:dyDescent="0.25">
      <c r="A1120" s="384" t="s">
        <v>70</v>
      </c>
      <c r="B1120" s="384" t="s">
        <v>2022</v>
      </c>
      <c r="C1120" s="584">
        <v>708665</v>
      </c>
      <c r="D1120" s="385">
        <v>35.26</v>
      </c>
      <c r="E1120" s="384">
        <v>708665</v>
      </c>
      <c r="F1120" s="429">
        <v>1003206637</v>
      </c>
      <c r="G1120" s="386">
        <v>42825</v>
      </c>
      <c r="H1120" s="386">
        <v>42892</v>
      </c>
      <c r="I1120" s="386">
        <v>42895</v>
      </c>
      <c r="J1120" s="386">
        <v>42898</v>
      </c>
      <c r="K1120" s="584">
        <f t="shared" si="17"/>
        <v>2017</v>
      </c>
      <c r="L1120" s="195" t="s">
        <v>14</v>
      </c>
      <c r="M1120" s="195"/>
      <c r="N1120" s="76"/>
    </row>
    <row r="1121" spans="1:14" hidden="1" x14ac:dyDescent="0.25">
      <c r="A1121" s="384" t="s">
        <v>70</v>
      </c>
      <c r="B1121" s="384" t="s">
        <v>2023</v>
      </c>
      <c r="C1121" s="584">
        <v>708665</v>
      </c>
      <c r="D1121" s="385">
        <v>29528.33</v>
      </c>
      <c r="E1121" s="384">
        <v>708665</v>
      </c>
      <c r="F1121" s="429">
        <v>1003207318</v>
      </c>
      <c r="G1121" s="386">
        <v>42798</v>
      </c>
      <c r="H1121" s="386">
        <v>42892</v>
      </c>
      <c r="I1121" s="386">
        <v>42895</v>
      </c>
      <c r="J1121" s="386">
        <v>42898</v>
      </c>
      <c r="K1121" s="584">
        <f t="shared" si="17"/>
        <v>2017</v>
      </c>
      <c r="L1121" s="195" t="s">
        <v>14</v>
      </c>
      <c r="M1121" s="195"/>
      <c r="N1121" s="76"/>
    </row>
    <row r="1122" spans="1:14" hidden="1" x14ac:dyDescent="0.25">
      <c r="A1122" s="384" t="s">
        <v>70</v>
      </c>
      <c r="B1122" s="384" t="s">
        <v>2024</v>
      </c>
      <c r="C1122" s="584">
        <v>708665</v>
      </c>
      <c r="D1122" s="385">
        <v>1807.44</v>
      </c>
      <c r="E1122" s="384">
        <v>708665</v>
      </c>
      <c r="F1122" s="429">
        <v>1003207323</v>
      </c>
      <c r="G1122" s="386">
        <v>42798</v>
      </c>
      <c r="H1122" s="386">
        <v>42892</v>
      </c>
      <c r="I1122" s="386">
        <v>42895</v>
      </c>
      <c r="J1122" s="386">
        <v>42898</v>
      </c>
      <c r="K1122" s="584">
        <f t="shared" si="17"/>
        <v>2017</v>
      </c>
      <c r="L1122" s="195" t="s">
        <v>14</v>
      </c>
      <c r="M1122" s="195"/>
      <c r="N1122" s="76"/>
    </row>
    <row r="1123" spans="1:14" hidden="1" x14ac:dyDescent="0.25">
      <c r="A1123" s="384" t="s">
        <v>70</v>
      </c>
      <c r="B1123" s="384" t="s">
        <v>2025</v>
      </c>
      <c r="C1123" s="584">
        <v>708665</v>
      </c>
      <c r="D1123" s="385">
        <v>1291.55</v>
      </c>
      <c r="E1123" s="384">
        <v>708665</v>
      </c>
      <c r="F1123" s="429">
        <v>1003207325</v>
      </c>
      <c r="G1123" s="386">
        <v>42798</v>
      </c>
      <c r="H1123" s="386">
        <v>42892</v>
      </c>
      <c r="I1123" s="386">
        <v>42895</v>
      </c>
      <c r="J1123" s="386">
        <v>42898</v>
      </c>
      <c r="K1123" s="584">
        <f t="shared" si="17"/>
        <v>2017</v>
      </c>
      <c r="L1123" s="195" t="s">
        <v>14</v>
      </c>
      <c r="M1123" s="195"/>
      <c r="N1123" s="76"/>
    </row>
    <row r="1124" spans="1:14" hidden="1" x14ac:dyDescent="0.25">
      <c r="A1124" s="384" t="s">
        <v>70</v>
      </c>
      <c r="B1124" s="384" t="s">
        <v>2026</v>
      </c>
      <c r="C1124" s="584">
        <v>708665</v>
      </c>
      <c r="D1124" s="385">
        <v>1923.58</v>
      </c>
      <c r="E1124" s="384">
        <v>708665</v>
      </c>
      <c r="F1124" s="429">
        <v>1003207329</v>
      </c>
      <c r="G1124" s="386">
        <v>42825</v>
      </c>
      <c r="H1124" s="386">
        <v>42892</v>
      </c>
      <c r="I1124" s="386">
        <v>42895</v>
      </c>
      <c r="J1124" s="386">
        <v>42898</v>
      </c>
      <c r="K1124" s="584">
        <f t="shared" si="17"/>
        <v>2017</v>
      </c>
      <c r="L1124" s="195" t="s">
        <v>14</v>
      </c>
      <c r="M1124" s="195"/>
      <c r="N1124" s="76"/>
    </row>
    <row r="1125" spans="1:14" hidden="1" x14ac:dyDescent="0.25">
      <c r="A1125" s="384" t="s">
        <v>70</v>
      </c>
      <c r="B1125" s="384" t="s">
        <v>2027</v>
      </c>
      <c r="C1125" s="584">
        <v>708665</v>
      </c>
      <c r="D1125" s="385">
        <v>1161.6600000000001</v>
      </c>
      <c r="E1125" s="384">
        <v>708665</v>
      </c>
      <c r="F1125" s="429">
        <v>1003207334</v>
      </c>
      <c r="G1125" s="386">
        <v>42825</v>
      </c>
      <c r="H1125" s="386">
        <v>42892</v>
      </c>
      <c r="I1125" s="386">
        <v>42895</v>
      </c>
      <c r="J1125" s="386">
        <v>42898</v>
      </c>
      <c r="K1125" s="584">
        <f t="shared" si="17"/>
        <v>2017</v>
      </c>
      <c r="L1125" s="195" t="s">
        <v>14</v>
      </c>
      <c r="M1125" s="195"/>
      <c r="N1125" s="76"/>
    </row>
    <row r="1126" spans="1:14" hidden="1" x14ac:dyDescent="0.25">
      <c r="A1126" s="384" t="s">
        <v>70</v>
      </c>
      <c r="B1126" s="384" t="s">
        <v>2028</v>
      </c>
      <c r="C1126" s="584">
        <v>708665</v>
      </c>
      <c r="D1126" s="385">
        <v>33529.97</v>
      </c>
      <c r="E1126" s="384">
        <v>708665</v>
      </c>
      <c r="F1126" s="429">
        <v>1003207337</v>
      </c>
      <c r="G1126" s="386">
        <v>42825</v>
      </c>
      <c r="H1126" s="386">
        <v>42892</v>
      </c>
      <c r="I1126" s="386">
        <v>42895</v>
      </c>
      <c r="J1126" s="386">
        <v>42898</v>
      </c>
      <c r="K1126" s="584">
        <f t="shared" si="17"/>
        <v>2017</v>
      </c>
      <c r="L1126" s="195" t="s">
        <v>14</v>
      </c>
      <c r="M1126" s="195"/>
      <c r="N1126" s="76"/>
    </row>
    <row r="1127" spans="1:14" hidden="1" x14ac:dyDescent="0.25">
      <c r="A1127" s="384" t="s">
        <v>70</v>
      </c>
      <c r="B1127" s="384" t="s">
        <v>2029</v>
      </c>
      <c r="C1127" s="584">
        <v>708665</v>
      </c>
      <c r="D1127" s="385">
        <v>1311.07</v>
      </c>
      <c r="E1127" s="384">
        <v>708665</v>
      </c>
      <c r="F1127" s="429">
        <v>1003207417</v>
      </c>
      <c r="G1127" s="386">
        <v>42825</v>
      </c>
      <c r="H1127" s="386">
        <v>42892</v>
      </c>
      <c r="I1127" s="386">
        <v>42895</v>
      </c>
      <c r="J1127" s="386">
        <v>42898</v>
      </c>
      <c r="K1127" s="584">
        <f t="shared" si="17"/>
        <v>2017</v>
      </c>
      <c r="L1127" s="195" t="s">
        <v>9</v>
      </c>
      <c r="M1127" s="195"/>
      <c r="N1127" s="76"/>
    </row>
    <row r="1128" spans="1:14" hidden="1" x14ac:dyDescent="0.25">
      <c r="A1128" s="384" t="s">
        <v>70</v>
      </c>
      <c r="B1128" s="384" t="s">
        <v>2030</v>
      </c>
      <c r="C1128" s="584">
        <v>708665</v>
      </c>
      <c r="D1128" s="385">
        <v>5976.52</v>
      </c>
      <c r="E1128" s="384">
        <v>708665</v>
      </c>
      <c r="F1128" s="429">
        <v>1003207418</v>
      </c>
      <c r="G1128" s="386">
        <v>42825</v>
      </c>
      <c r="H1128" s="386">
        <v>42892</v>
      </c>
      <c r="I1128" s="386">
        <v>42895</v>
      </c>
      <c r="J1128" s="386">
        <v>42898</v>
      </c>
      <c r="K1128" s="584">
        <f t="shared" si="17"/>
        <v>2017</v>
      </c>
      <c r="L1128" s="195" t="s">
        <v>9</v>
      </c>
      <c r="M1128" s="195"/>
      <c r="N1128" s="76"/>
    </row>
    <row r="1129" spans="1:14" hidden="1" x14ac:dyDescent="0.25">
      <c r="A1129" s="384" t="s">
        <v>70</v>
      </c>
      <c r="B1129" s="384" t="s">
        <v>2031</v>
      </c>
      <c r="C1129" s="584">
        <v>708665</v>
      </c>
      <c r="D1129" s="385">
        <v>53043.37</v>
      </c>
      <c r="E1129" s="384">
        <v>708665</v>
      </c>
      <c r="F1129" s="429">
        <v>1003207419</v>
      </c>
      <c r="G1129" s="386">
        <v>42643</v>
      </c>
      <c r="H1129" s="386">
        <v>42892</v>
      </c>
      <c r="I1129" s="386">
        <v>42895</v>
      </c>
      <c r="J1129" s="386">
        <v>42898</v>
      </c>
      <c r="K1129" s="584">
        <f t="shared" si="17"/>
        <v>2017</v>
      </c>
      <c r="L1129" s="195" t="s">
        <v>9</v>
      </c>
      <c r="M1129" s="195"/>
      <c r="N1129" s="76"/>
    </row>
    <row r="1130" spans="1:14" hidden="1" x14ac:dyDescent="0.25">
      <c r="A1130" s="384" t="s">
        <v>70</v>
      </c>
      <c r="B1130" s="384" t="s">
        <v>2067</v>
      </c>
      <c r="C1130" s="584">
        <v>708665</v>
      </c>
      <c r="D1130" s="385">
        <v>1718.19</v>
      </c>
      <c r="E1130" s="384">
        <v>708665</v>
      </c>
      <c r="F1130" s="429">
        <v>1003222939</v>
      </c>
      <c r="G1130" s="386">
        <v>42916</v>
      </c>
      <c r="H1130" s="386">
        <v>42923</v>
      </c>
      <c r="I1130" s="386">
        <v>42926</v>
      </c>
      <c r="J1130" s="386">
        <v>42926</v>
      </c>
      <c r="K1130" s="584">
        <f t="shared" si="17"/>
        <v>2017</v>
      </c>
      <c r="L1130" s="195" t="s">
        <v>14</v>
      </c>
      <c r="M1130" s="195"/>
      <c r="N1130" s="76"/>
    </row>
    <row r="1131" spans="1:14" hidden="1" x14ac:dyDescent="0.25">
      <c r="A1131" s="384" t="s">
        <v>70</v>
      </c>
      <c r="B1131" s="384" t="s">
        <v>2068</v>
      </c>
      <c r="C1131" s="584">
        <v>708665</v>
      </c>
      <c r="D1131" s="385">
        <v>1023.48</v>
      </c>
      <c r="E1131" s="384">
        <v>708665</v>
      </c>
      <c r="F1131" s="429">
        <v>1003223186</v>
      </c>
      <c r="G1131" s="386">
        <v>42916</v>
      </c>
      <c r="H1131" s="386">
        <v>42923</v>
      </c>
      <c r="I1131" s="386">
        <v>42926</v>
      </c>
      <c r="J1131" s="386">
        <v>42926</v>
      </c>
      <c r="K1131" s="584">
        <f t="shared" si="17"/>
        <v>2017</v>
      </c>
      <c r="L1131" s="195" t="s">
        <v>9</v>
      </c>
      <c r="M1131" s="195"/>
      <c r="N1131" s="76"/>
    </row>
    <row r="1132" spans="1:14" hidden="1" x14ac:dyDescent="0.25">
      <c r="A1132" s="384" t="s">
        <v>70</v>
      </c>
      <c r="B1132" s="384" t="s">
        <v>2069</v>
      </c>
      <c r="C1132" s="584">
        <v>708665</v>
      </c>
      <c r="D1132" s="385">
        <v>3253.69</v>
      </c>
      <c r="E1132" s="384">
        <v>708665</v>
      </c>
      <c r="F1132" s="429">
        <v>1003223195</v>
      </c>
      <c r="G1132" s="386">
        <v>42916</v>
      </c>
      <c r="H1132" s="386">
        <v>42923</v>
      </c>
      <c r="I1132" s="386">
        <v>42926</v>
      </c>
      <c r="J1132" s="386">
        <v>42926</v>
      </c>
      <c r="K1132" s="584">
        <f t="shared" si="17"/>
        <v>2017</v>
      </c>
      <c r="L1132" s="195" t="s">
        <v>9</v>
      </c>
      <c r="M1132" s="195"/>
      <c r="N1132" s="76"/>
    </row>
    <row r="1133" spans="1:14" hidden="1" x14ac:dyDescent="0.25">
      <c r="A1133" s="384" t="s">
        <v>70</v>
      </c>
      <c r="B1133" s="384" t="s">
        <v>2070</v>
      </c>
      <c r="C1133" s="584">
        <v>708665</v>
      </c>
      <c r="D1133" s="385">
        <v>48695.34</v>
      </c>
      <c r="E1133" s="384">
        <v>708665</v>
      </c>
      <c r="F1133" s="429">
        <v>1003222916</v>
      </c>
      <c r="G1133" s="386">
        <v>42916</v>
      </c>
      <c r="H1133" s="386">
        <v>42923</v>
      </c>
      <c r="I1133" s="386">
        <v>42926</v>
      </c>
      <c r="J1133" s="386">
        <v>42926</v>
      </c>
      <c r="K1133" s="584">
        <f t="shared" si="17"/>
        <v>2017</v>
      </c>
      <c r="L1133" s="195" t="s">
        <v>9</v>
      </c>
      <c r="M1133" s="195"/>
      <c r="N1133" s="76"/>
    </row>
    <row r="1134" spans="1:14" hidden="1" x14ac:dyDescent="0.25">
      <c r="A1134" s="384" t="s">
        <v>70</v>
      </c>
      <c r="B1134" s="384" t="s">
        <v>2071</v>
      </c>
      <c r="C1134" s="584">
        <v>708665</v>
      </c>
      <c r="D1134" s="385">
        <v>978.47</v>
      </c>
      <c r="E1134" s="384">
        <v>708665</v>
      </c>
      <c r="F1134" s="429">
        <v>1003222908</v>
      </c>
      <c r="G1134" s="386">
        <v>42916</v>
      </c>
      <c r="H1134" s="386">
        <v>42923</v>
      </c>
      <c r="I1134" s="386">
        <v>42926</v>
      </c>
      <c r="J1134" s="386">
        <v>42926</v>
      </c>
      <c r="K1134" s="584">
        <f t="shared" si="17"/>
        <v>2017</v>
      </c>
      <c r="L1134" s="195" t="s">
        <v>14</v>
      </c>
      <c r="M1134" s="195"/>
      <c r="N1134" s="76"/>
    </row>
    <row r="1135" spans="1:14" hidden="1" x14ac:dyDescent="0.25">
      <c r="A1135" s="384" t="s">
        <v>70</v>
      </c>
      <c r="B1135" s="384" t="s">
        <v>2072</v>
      </c>
      <c r="C1135" s="584">
        <v>708665</v>
      </c>
      <c r="D1135" s="385">
        <v>27684.58</v>
      </c>
      <c r="E1135" s="384">
        <v>708665</v>
      </c>
      <c r="F1135" s="429">
        <v>1003222901</v>
      </c>
      <c r="G1135" s="386">
        <v>42916</v>
      </c>
      <c r="H1135" s="386">
        <v>42923</v>
      </c>
      <c r="I1135" s="386">
        <v>42926</v>
      </c>
      <c r="J1135" s="386">
        <v>42926</v>
      </c>
      <c r="K1135" s="584">
        <f t="shared" si="17"/>
        <v>2017</v>
      </c>
      <c r="L1135" s="195" t="s">
        <v>14</v>
      </c>
      <c r="M1135" s="195"/>
      <c r="N1135" s="76"/>
    </row>
    <row r="1136" spans="1:14" hidden="1" x14ac:dyDescent="0.25">
      <c r="A1136" s="192" t="s">
        <v>70</v>
      </c>
      <c r="B1136" s="192" t="s">
        <v>2103</v>
      </c>
      <c r="C1136" s="584">
        <v>5000033411</v>
      </c>
      <c r="D1136" s="193">
        <v>1017.23</v>
      </c>
      <c r="E1136" s="192">
        <v>31127366</v>
      </c>
      <c r="F1136" s="438">
        <v>1003265231</v>
      </c>
      <c r="G1136" s="194">
        <v>42947</v>
      </c>
      <c r="H1136" s="194">
        <v>42923</v>
      </c>
      <c r="I1136" s="194">
        <v>42969</v>
      </c>
      <c r="J1136" s="194">
        <v>42997</v>
      </c>
      <c r="K1136" s="584">
        <f t="shared" si="17"/>
        <v>2017</v>
      </c>
      <c r="L1136" s="195" t="s">
        <v>9</v>
      </c>
      <c r="M1136" s="195"/>
      <c r="N1136" s="76"/>
    </row>
    <row r="1137" spans="1:14" hidden="1" x14ac:dyDescent="0.25">
      <c r="A1137" s="370" t="s">
        <v>70</v>
      </c>
      <c r="B1137" s="370" t="s">
        <v>2120</v>
      </c>
      <c r="C1137" s="584">
        <v>5000033411</v>
      </c>
      <c r="D1137" s="371">
        <v>1719.68</v>
      </c>
      <c r="E1137" s="370">
        <v>31128059</v>
      </c>
      <c r="F1137" s="372">
        <v>1003265202</v>
      </c>
      <c r="G1137" s="373">
        <v>42947</v>
      </c>
      <c r="H1137" s="373">
        <v>42978</v>
      </c>
      <c r="I1137" s="373">
        <v>42978</v>
      </c>
      <c r="J1137" s="373">
        <v>42997</v>
      </c>
      <c r="K1137" s="584">
        <f t="shared" si="17"/>
        <v>2017</v>
      </c>
      <c r="L1137" s="195" t="s">
        <v>14</v>
      </c>
      <c r="M1137" s="195"/>
      <c r="N1137" s="76"/>
    </row>
    <row r="1138" spans="1:14" hidden="1" x14ac:dyDescent="0.25">
      <c r="A1138" s="384" t="s">
        <v>70</v>
      </c>
      <c r="B1138" s="384" t="s">
        <v>2121</v>
      </c>
      <c r="C1138" s="584">
        <v>5000033411</v>
      </c>
      <c r="D1138" s="385">
        <v>25853</v>
      </c>
      <c r="E1138" s="384">
        <v>31128059</v>
      </c>
      <c r="F1138" s="429">
        <v>1003265208</v>
      </c>
      <c r="G1138" s="386">
        <v>42947</v>
      </c>
      <c r="H1138" s="386">
        <v>42977</v>
      </c>
      <c r="I1138" s="386">
        <v>42978</v>
      </c>
      <c r="J1138" s="386">
        <v>42997</v>
      </c>
      <c r="K1138" s="584">
        <f t="shared" si="17"/>
        <v>2017</v>
      </c>
      <c r="L1138" s="195" t="s">
        <v>14</v>
      </c>
      <c r="M1138" s="195"/>
      <c r="N1138" s="76"/>
    </row>
    <row r="1139" spans="1:14" hidden="1" x14ac:dyDescent="0.25">
      <c r="A1139" s="384" t="s">
        <v>70</v>
      </c>
      <c r="B1139" s="384" t="s">
        <v>2121</v>
      </c>
      <c r="C1139" s="584">
        <v>5000033411</v>
      </c>
      <c r="D1139" s="385">
        <v>0.17</v>
      </c>
      <c r="E1139" s="384">
        <v>31128059</v>
      </c>
      <c r="F1139" s="429">
        <v>1003268729</v>
      </c>
      <c r="G1139" s="386">
        <v>42947</v>
      </c>
      <c r="H1139" s="386">
        <v>42977</v>
      </c>
      <c r="I1139" s="386">
        <v>42978</v>
      </c>
      <c r="J1139" s="386">
        <v>43004</v>
      </c>
      <c r="K1139" s="584">
        <f t="shared" si="17"/>
        <v>2017</v>
      </c>
      <c r="L1139" s="195" t="s">
        <v>14</v>
      </c>
      <c r="M1139" s="195" t="s">
        <v>2169</v>
      </c>
      <c r="N1139" s="76"/>
    </row>
    <row r="1140" spans="1:14" hidden="1" x14ac:dyDescent="0.25">
      <c r="A1140" s="384" t="s">
        <v>70</v>
      </c>
      <c r="B1140" s="384" t="s">
        <v>2122</v>
      </c>
      <c r="C1140" s="584">
        <v>5000033411</v>
      </c>
      <c r="D1140" s="385">
        <v>1042.68</v>
      </c>
      <c r="E1140" s="384">
        <v>31128059</v>
      </c>
      <c r="F1140" s="429">
        <v>1003265209</v>
      </c>
      <c r="G1140" s="386">
        <v>42947</v>
      </c>
      <c r="H1140" s="386">
        <v>42977</v>
      </c>
      <c r="I1140" s="386">
        <v>42978</v>
      </c>
      <c r="J1140" s="386">
        <v>42997</v>
      </c>
      <c r="K1140" s="584">
        <f t="shared" si="17"/>
        <v>2017</v>
      </c>
      <c r="L1140" s="195" t="s">
        <v>14</v>
      </c>
      <c r="M1140" s="195"/>
      <c r="N1140" s="76"/>
    </row>
    <row r="1141" spans="1:14" hidden="1" x14ac:dyDescent="0.25">
      <c r="A1141" s="384" t="s">
        <v>70</v>
      </c>
      <c r="B1141" s="384" t="s">
        <v>2159</v>
      </c>
      <c r="C1141" s="584">
        <v>5000033411</v>
      </c>
      <c r="D1141" s="385">
        <v>1200.69</v>
      </c>
      <c r="E1141" s="384">
        <v>31128059</v>
      </c>
      <c r="F1141" s="429">
        <v>1003265216</v>
      </c>
      <c r="G1141" s="386">
        <v>42947</v>
      </c>
      <c r="H1141" s="386">
        <v>42984</v>
      </c>
      <c r="I1141" s="386">
        <v>42990</v>
      </c>
      <c r="J1141" s="386">
        <v>42997</v>
      </c>
      <c r="K1141" s="584">
        <f t="shared" si="17"/>
        <v>2017</v>
      </c>
      <c r="L1141" s="195" t="s">
        <v>14</v>
      </c>
      <c r="M1141" s="195"/>
      <c r="N1141" s="76"/>
    </row>
    <row r="1142" spans="1:14" hidden="1" x14ac:dyDescent="0.25">
      <c r="A1142" s="384" t="s">
        <v>70</v>
      </c>
      <c r="B1142" s="384" t="s">
        <v>2160</v>
      </c>
      <c r="C1142" s="584">
        <v>5000033411</v>
      </c>
      <c r="D1142" s="385">
        <v>588.6</v>
      </c>
      <c r="E1142" s="384">
        <v>31128059</v>
      </c>
      <c r="F1142" s="429">
        <v>1003265215</v>
      </c>
      <c r="G1142" s="386">
        <v>42947</v>
      </c>
      <c r="H1142" s="386">
        <v>42984</v>
      </c>
      <c r="I1142" s="386">
        <v>42990</v>
      </c>
      <c r="J1142" s="386">
        <v>42997</v>
      </c>
      <c r="K1142" s="584">
        <f t="shared" si="17"/>
        <v>2017</v>
      </c>
      <c r="L1142" s="195" t="s">
        <v>14</v>
      </c>
      <c r="M1142" s="195"/>
      <c r="N1142" s="76"/>
    </row>
    <row r="1143" spans="1:14" hidden="1" x14ac:dyDescent="0.25">
      <c r="A1143" s="384" t="s">
        <v>70</v>
      </c>
      <c r="B1143" s="384" t="s">
        <v>2161</v>
      </c>
      <c r="C1143" s="584">
        <v>5000033411</v>
      </c>
      <c r="D1143" s="385">
        <v>14790.67</v>
      </c>
      <c r="E1143" s="384">
        <v>31128059</v>
      </c>
      <c r="F1143" s="429">
        <v>1003265212</v>
      </c>
      <c r="G1143" s="386">
        <v>42947</v>
      </c>
      <c r="H1143" s="386">
        <v>42984</v>
      </c>
      <c r="I1143" s="386">
        <v>42990</v>
      </c>
      <c r="J1143" s="386">
        <v>42997</v>
      </c>
      <c r="K1143" s="584">
        <f t="shared" si="17"/>
        <v>2017</v>
      </c>
      <c r="L1143" s="195" t="s">
        <v>14</v>
      </c>
      <c r="M1143" s="195"/>
      <c r="N1143" s="76"/>
    </row>
    <row r="1144" spans="1:14" hidden="1" x14ac:dyDescent="0.25">
      <c r="A1144" s="192" t="s">
        <v>70</v>
      </c>
      <c r="B1144" s="192" t="s">
        <v>2133</v>
      </c>
      <c r="C1144" s="584">
        <v>5000033411</v>
      </c>
      <c r="D1144" s="193">
        <v>4836.75</v>
      </c>
      <c r="E1144" s="192">
        <v>31127366</v>
      </c>
      <c r="F1144" s="438">
        <v>1003265227</v>
      </c>
      <c r="G1144" s="194">
        <v>42947</v>
      </c>
      <c r="H1144" s="194">
        <v>42954</v>
      </c>
      <c r="I1144" s="194">
        <v>42969</v>
      </c>
      <c r="J1144" s="194">
        <v>42997</v>
      </c>
      <c r="K1144" s="584">
        <f t="shared" si="17"/>
        <v>2017</v>
      </c>
      <c r="L1144" s="195" t="s">
        <v>9</v>
      </c>
      <c r="M1144" s="195"/>
      <c r="N1144" s="76"/>
    </row>
    <row r="1145" spans="1:14" hidden="1" x14ac:dyDescent="0.25">
      <c r="A1145" s="384" t="s">
        <v>70</v>
      </c>
      <c r="B1145" s="384" t="s">
        <v>2134</v>
      </c>
      <c r="C1145" s="584">
        <v>5000033411</v>
      </c>
      <c r="D1145" s="385">
        <v>43198.58</v>
      </c>
      <c r="E1145" s="384">
        <v>31127366</v>
      </c>
      <c r="F1145" s="429">
        <v>1003265221</v>
      </c>
      <c r="G1145" s="386">
        <v>42947</v>
      </c>
      <c r="H1145" s="386">
        <v>42954</v>
      </c>
      <c r="I1145" s="386">
        <v>42969</v>
      </c>
      <c r="J1145" s="386">
        <v>42997</v>
      </c>
      <c r="K1145" s="584">
        <f t="shared" si="17"/>
        <v>2017</v>
      </c>
      <c r="L1145" s="195" t="s">
        <v>9</v>
      </c>
      <c r="M1145" s="195"/>
      <c r="N1145" s="76"/>
    </row>
    <row r="1146" spans="1:14" hidden="1" x14ac:dyDescent="0.25">
      <c r="A1146" s="384" t="s">
        <v>70</v>
      </c>
      <c r="B1146" s="384" t="s">
        <v>2156</v>
      </c>
      <c r="C1146" s="584">
        <v>5000033411</v>
      </c>
      <c r="D1146" s="385">
        <v>1307.81</v>
      </c>
      <c r="E1146" s="384">
        <v>31127366</v>
      </c>
      <c r="F1146" s="429">
        <v>1003265241</v>
      </c>
      <c r="G1146" s="386">
        <v>42978</v>
      </c>
      <c r="H1146" s="386">
        <v>42984</v>
      </c>
      <c r="I1146" s="386">
        <v>42990</v>
      </c>
      <c r="J1146" s="386">
        <v>42997</v>
      </c>
      <c r="K1146" s="584">
        <f t="shared" si="17"/>
        <v>2017</v>
      </c>
      <c r="L1146" s="195" t="s">
        <v>9</v>
      </c>
      <c r="M1146" s="195"/>
      <c r="N1146" s="76"/>
    </row>
    <row r="1147" spans="1:14" hidden="1" x14ac:dyDescent="0.25">
      <c r="A1147" s="384" t="s">
        <v>70</v>
      </c>
      <c r="B1147" s="384" t="s">
        <v>2157</v>
      </c>
      <c r="C1147" s="584">
        <v>5000033411</v>
      </c>
      <c r="D1147" s="385">
        <v>45743.91</v>
      </c>
      <c r="E1147" s="384">
        <v>31127366</v>
      </c>
      <c r="F1147" s="429">
        <v>1003265238</v>
      </c>
      <c r="G1147" s="386">
        <v>42978</v>
      </c>
      <c r="H1147" s="386">
        <v>42984</v>
      </c>
      <c r="I1147" s="386">
        <v>42990</v>
      </c>
      <c r="J1147" s="386">
        <v>42997</v>
      </c>
      <c r="K1147" s="584">
        <f t="shared" si="17"/>
        <v>2017</v>
      </c>
      <c r="L1147" s="195" t="s">
        <v>9</v>
      </c>
      <c r="M1147" s="195"/>
      <c r="N1147" s="76"/>
    </row>
    <row r="1148" spans="1:14" hidden="1" x14ac:dyDescent="0.25">
      <c r="A1148" s="384" t="s">
        <v>70</v>
      </c>
      <c r="B1148" s="384" t="s">
        <v>2158</v>
      </c>
      <c r="C1148" s="584">
        <v>5000033411</v>
      </c>
      <c r="D1148" s="385">
        <v>1486.82</v>
      </c>
      <c r="E1148" s="384">
        <v>31127366</v>
      </c>
      <c r="F1148" s="429">
        <v>1003265236</v>
      </c>
      <c r="G1148" s="386">
        <v>42978</v>
      </c>
      <c r="H1148" s="386">
        <v>42984</v>
      </c>
      <c r="I1148" s="386">
        <v>42990</v>
      </c>
      <c r="J1148" s="386">
        <v>42997</v>
      </c>
      <c r="K1148" s="584">
        <f t="shared" si="17"/>
        <v>2017</v>
      </c>
      <c r="L1148" s="195" t="s">
        <v>9</v>
      </c>
      <c r="M1148" s="195"/>
      <c r="N1148" s="76"/>
    </row>
    <row r="1149" spans="1:14" hidden="1" x14ac:dyDescent="0.25">
      <c r="A1149" s="384" t="s">
        <v>70</v>
      </c>
      <c r="B1149" s="384" t="s">
        <v>2166</v>
      </c>
      <c r="C1149" s="584">
        <v>708665</v>
      </c>
      <c r="D1149" s="385">
        <v>25772.57</v>
      </c>
      <c r="E1149" s="384">
        <v>708665</v>
      </c>
      <c r="F1149" s="429">
        <v>1003268898</v>
      </c>
      <c r="G1149" s="386">
        <v>42855</v>
      </c>
      <c r="H1149" s="386">
        <v>42997</v>
      </c>
      <c r="I1149" s="386">
        <v>43003</v>
      </c>
      <c r="J1149" s="386">
        <v>43004</v>
      </c>
      <c r="K1149" s="584">
        <f t="shared" si="17"/>
        <v>2017</v>
      </c>
      <c r="L1149" s="195" t="s">
        <v>14</v>
      </c>
      <c r="M1149" s="195"/>
      <c r="N1149" s="76"/>
    </row>
    <row r="1150" spans="1:14" hidden="1" x14ac:dyDescent="0.25">
      <c r="A1150" s="384" t="s">
        <v>70</v>
      </c>
      <c r="B1150" s="384" t="s">
        <v>2167</v>
      </c>
      <c r="C1150" s="584">
        <v>708665</v>
      </c>
      <c r="D1150" s="385">
        <v>1793.78</v>
      </c>
      <c r="E1150" s="384">
        <v>708665</v>
      </c>
      <c r="F1150" s="429">
        <v>1003268902</v>
      </c>
      <c r="G1150" s="386">
        <v>42855</v>
      </c>
      <c r="H1150" s="386">
        <v>42997</v>
      </c>
      <c r="I1150" s="386">
        <v>43003</v>
      </c>
      <c r="J1150" s="386">
        <v>43004</v>
      </c>
      <c r="K1150" s="584">
        <f t="shared" si="17"/>
        <v>2017</v>
      </c>
      <c r="L1150" s="195" t="s">
        <v>14</v>
      </c>
      <c r="M1150" s="195"/>
      <c r="N1150" s="76"/>
    </row>
    <row r="1151" spans="1:14" hidden="1" x14ac:dyDescent="0.25">
      <c r="A1151" s="384" t="s">
        <v>70</v>
      </c>
      <c r="B1151" s="384" t="s">
        <v>2168</v>
      </c>
      <c r="C1151" s="584">
        <v>708665</v>
      </c>
      <c r="D1151" s="385">
        <v>1195.52</v>
      </c>
      <c r="E1151" s="384">
        <v>708665</v>
      </c>
      <c r="F1151" s="429">
        <v>1003268908</v>
      </c>
      <c r="G1151" s="386">
        <v>42855</v>
      </c>
      <c r="H1151" s="386">
        <v>42997</v>
      </c>
      <c r="I1151" s="386">
        <v>43003</v>
      </c>
      <c r="J1151" s="386">
        <v>43004</v>
      </c>
      <c r="K1151" s="584">
        <f t="shared" si="17"/>
        <v>2017</v>
      </c>
      <c r="L1151" s="195" t="s">
        <v>14</v>
      </c>
      <c r="M1151" s="195"/>
      <c r="N1151" s="76"/>
    </row>
    <row r="1152" spans="1:14" hidden="1" x14ac:dyDescent="0.25">
      <c r="A1152" s="384" t="s">
        <v>70</v>
      </c>
      <c r="B1152" s="384" t="s">
        <v>2175</v>
      </c>
      <c r="C1152" s="584">
        <v>5000033411</v>
      </c>
      <c r="D1152" s="385">
        <v>849.88</v>
      </c>
      <c r="E1152" s="384">
        <v>31127366</v>
      </c>
      <c r="F1152" s="429">
        <v>1003275891</v>
      </c>
      <c r="G1152" s="386">
        <v>43013</v>
      </c>
      <c r="H1152" s="386">
        <v>43013</v>
      </c>
      <c r="I1152" s="386">
        <v>43013</v>
      </c>
      <c r="J1152" s="386">
        <v>43014</v>
      </c>
      <c r="K1152" s="584">
        <f t="shared" si="17"/>
        <v>2017</v>
      </c>
      <c r="L1152" s="195" t="s">
        <v>9</v>
      </c>
      <c r="M1152" s="195"/>
      <c r="N1152" s="76"/>
    </row>
    <row r="1153" spans="1:14" hidden="1" x14ac:dyDescent="0.25">
      <c r="A1153" s="384" t="s">
        <v>70</v>
      </c>
      <c r="B1153" s="384" t="s">
        <v>2176</v>
      </c>
      <c r="C1153" s="584">
        <v>5000033411</v>
      </c>
      <c r="D1153" s="385">
        <v>4156.54</v>
      </c>
      <c r="E1153" s="384">
        <v>31127366</v>
      </c>
      <c r="F1153" s="429">
        <v>1003275893</v>
      </c>
      <c r="G1153" s="386">
        <v>43013</v>
      </c>
      <c r="H1153" s="386">
        <v>43013</v>
      </c>
      <c r="I1153" s="386">
        <v>43013</v>
      </c>
      <c r="J1153" s="386">
        <v>43014</v>
      </c>
      <c r="K1153" s="584">
        <f t="shared" si="17"/>
        <v>2017</v>
      </c>
      <c r="L1153" s="195" t="s">
        <v>9</v>
      </c>
      <c r="M1153" s="195"/>
      <c r="N1153" s="76"/>
    </row>
    <row r="1154" spans="1:14" hidden="1" x14ac:dyDescent="0.25">
      <c r="A1154" s="384" t="s">
        <v>70</v>
      </c>
      <c r="B1154" s="384" t="s">
        <v>2177</v>
      </c>
      <c r="C1154" s="584">
        <v>5000033411</v>
      </c>
      <c r="D1154" s="385">
        <v>50298.53</v>
      </c>
      <c r="E1154" s="384">
        <v>31127366</v>
      </c>
      <c r="F1154" s="429">
        <v>1003275894</v>
      </c>
      <c r="G1154" s="386">
        <v>43013</v>
      </c>
      <c r="H1154" s="386">
        <v>43013</v>
      </c>
      <c r="I1154" s="386">
        <v>43013</v>
      </c>
      <c r="J1154" s="386">
        <v>43014</v>
      </c>
      <c r="K1154" s="584">
        <f t="shared" si="17"/>
        <v>2017</v>
      </c>
      <c r="L1154" s="195" t="s">
        <v>9</v>
      </c>
      <c r="M1154" s="195"/>
      <c r="N1154" s="76"/>
    </row>
    <row r="1155" spans="1:14" hidden="1" x14ac:dyDescent="0.25">
      <c r="A1155" s="384" t="s">
        <v>70</v>
      </c>
      <c r="B1155" s="384" t="s">
        <v>2178</v>
      </c>
      <c r="C1155" s="584">
        <v>5000033411</v>
      </c>
      <c r="D1155" s="385">
        <v>1997.04</v>
      </c>
      <c r="E1155" s="384">
        <v>31128059</v>
      </c>
      <c r="F1155" s="429">
        <v>1003275895</v>
      </c>
      <c r="G1155" s="386">
        <v>43013</v>
      </c>
      <c r="H1155" s="386">
        <v>43013</v>
      </c>
      <c r="I1155" s="386">
        <v>43013</v>
      </c>
      <c r="J1155" s="386">
        <v>43014</v>
      </c>
      <c r="K1155" s="584">
        <f t="shared" ref="K1155:K1218" si="18">YEAR(J1155)</f>
        <v>2017</v>
      </c>
      <c r="L1155" s="195" t="s">
        <v>14</v>
      </c>
      <c r="M1155" s="195"/>
      <c r="N1155" s="76"/>
    </row>
    <row r="1156" spans="1:14" hidden="1" x14ac:dyDescent="0.25">
      <c r="A1156" s="384" t="s">
        <v>70</v>
      </c>
      <c r="B1156" s="384" t="s">
        <v>2179</v>
      </c>
      <c r="C1156" s="584">
        <v>5000033411</v>
      </c>
      <c r="D1156" s="385">
        <v>1340.4</v>
      </c>
      <c r="E1156" s="384">
        <v>31128059</v>
      </c>
      <c r="F1156" s="429">
        <v>1003275897</v>
      </c>
      <c r="G1156" s="386">
        <v>43008</v>
      </c>
      <c r="H1156" s="386">
        <v>43013</v>
      </c>
      <c r="I1156" s="386">
        <v>43013</v>
      </c>
      <c r="J1156" s="386">
        <v>43014</v>
      </c>
      <c r="K1156" s="584">
        <f t="shared" si="18"/>
        <v>2017</v>
      </c>
      <c r="L1156" s="195" t="s">
        <v>14</v>
      </c>
      <c r="M1156" s="195"/>
      <c r="N1156" s="76"/>
    </row>
    <row r="1157" spans="1:14" hidden="1" x14ac:dyDescent="0.25">
      <c r="A1157" s="384" t="s">
        <v>70</v>
      </c>
      <c r="B1157" s="384" t="s">
        <v>2180</v>
      </c>
      <c r="C1157" s="584">
        <v>5000033411</v>
      </c>
      <c r="D1157" s="385">
        <v>28770.78</v>
      </c>
      <c r="E1157" s="384">
        <v>31128059</v>
      </c>
      <c r="F1157" s="429">
        <v>1003275898</v>
      </c>
      <c r="G1157" s="386">
        <v>43008</v>
      </c>
      <c r="H1157" s="386">
        <v>43013</v>
      </c>
      <c r="I1157" s="386">
        <v>43013</v>
      </c>
      <c r="J1157" s="386">
        <v>43014</v>
      </c>
      <c r="K1157" s="584">
        <f t="shared" si="18"/>
        <v>2017</v>
      </c>
      <c r="L1157" s="195" t="s">
        <v>14</v>
      </c>
      <c r="M1157" s="195"/>
      <c r="N1157" s="76"/>
    </row>
    <row r="1158" spans="1:14" hidden="1" x14ac:dyDescent="0.25">
      <c r="A1158" s="384" t="s">
        <v>70</v>
      </c>
      <c r="B1158" s="384" t="s">
        <v>2211</v>
      </c>
      <c r="C1158" s="584">
        <v>5000033411</v>
      </c>
      <c r="D1158" s="385">
        <v>2556.58</v>
      </c>
      <c r="E1158" s="384">
        <v>31127366</v>
      </c>
      <c r="F1158" s="429">
        <v>1003306290</v>
      </c>
      <c r="G1158" s="386">
        <v>43039</v>
      </c>
      <c r="H1158" s="386">
        <v>43055</v>
      </c>
      <c r="I1158" s="386">
        <v>43055</v>
      </c>
      <c r="J1158" s="386">
        <v>43059</v>
      </c>
      <c r="K1158" s="584">
        <f t="shared" si="18"/>
        <v>2017</v>
      </c>
      <c r="L1158" s="195" t="s">
        <v>9</v>
      </c>
      <c r="M1158" s="195"/>
      <c r="N1158" s="76"/>
    </row>
    <row r="1159" spans="1:14" hidden="1" x14ac:dyDescent="0.25">
      <c r="A1159" s="384" t="s">
        <v>70</v>
      </c>
      <c r="B1159" s="384" t="s">
        <v>2212</v>
      </c>
      <c r="C1159" s="584">
        <v>5000033411</v>
      </c>
      <c r="D1159" s="385">
        <v>1062.57</v>
      </c>
      <c r="E1159" s="384">
        <v>31127366</v>
      </c>
      <c r="F1159" s="429">
        <v>1003306295</v>
      </c>
      <c r="G1159" s="386">
        <v>43039</v>
      </c>
      <c r="H1159" s="386">
        <v>43055</v>
      </c>
      <c r="I1159" s="386">
        <v>43055</v>
      </c>
      <c r="J1159" s="386">
        <v>43059</v>
      </c>
      <c r="K1159" s="584">
        <f t="shared" si="18"/>
        <v>2017</v>
      </c>
      <c r="L1159" s="195" t="s">
        <v>9</v>
      </c>
      <c r="M1159" s="195"/>
      <c r="N1159" s="76"/>
    </row>
    <row r="1160" spans="1:14" hidden="1" x14ac:dyDescent="0.25">
      <c r="A1160" s="384" t="s">
        <v>70</v>
      </c>
      <c r="B1160" s="384" t="s">
        <v>2213</v>
      </c>
      <c r="C1160" s="584">
        <v>5000033411</v>
      </c>
      <c r="D1160" s="385">
        <v>15.85</v>
      </c>
      <c r="E1160" s="384">
        <v>31127366</v>
      </c>
      <c r="F1160" s="429">
        <v>1003306297</v>
      </c>
      <c r="G1160" s="386">
        <v>43039</v>
      </c>
      <c r="H1160" s="386">
        <v>43055</v>
      </c>
      <c r="I1160" s="386">
        <v>43055</v>
      </c>
      <c r="J1160" s="386">
        <v>43059</v>
      </c>
      <c r="K1160" s="584">
        <f t="shared" si="18"/>
        <v>2017</v>
      </c>
      <c r="L1160" s="195" t="s">
        <v>9</v>
      </c>
      <c r="M1160" s="195"/>
      <c r="N1160" s="76"/>
    </row>
    <row r="1161" spans="1:14" hidden="1" x14ac:dyDescent="0.25">
      <c r="A1161" s="384" t="s">
        <v>70</v>
      </c>
      <c r="B1161" s="384" t="s">
        <v>2214</v>
      </c>
      <c r="C1161" s="584">
        <v>5000033411</v>
      </c>
      <c r="D1161" s="385">
        <v>54428.38</v>
      </c>
      <c r="E1161" s="384">
        <v>31127366</v>
      </c>
      <c r="F1161" s="429">
        <v>1003306289</v>
      </c>
      <c r="G1161" s="386">
        <v>43039</v>
      </c>
      <c r="H1161" s="386">
        <v>43055</v>
      </c>
      <c r="I1161" s="386">
        <v>43055</v>
      </c>
      <c r="J1161" s="386">
        <v>43059</v>
      </c>
      <c r="K1161" s="584">
        <f t="shared" si="18"/>
        <v>2017</v>
      </c>
      <c r="L1161" s="195" t="s">
        <v>9</v>
      </c>
      <c r="M1161" s="195"/>
      <c r="N1161" s="76"/>
    </row>
    <row r="1162" spans="1:14" hidden="1" x14ac:dyDescent="0.25">
      <c r="A1162" s="384" t="s">
        <v>70</v>
      </c>
      <c r="B1162" s="384" t="s">
        <v>2229</v>
      </c>
      <c r="C1162" s="584">
        <v>5000033411</v>
      </c>
      <c r="D1162" s="385">
        <v>2301.31</v>
      </c>
      <c r="E1162" s="384">
        <v>31128059</v>
      </c>
      <c r="F1162" s="429">
        <v>1003312634</v>
      </c>
      <c r="G1162" s="386">
        <v>43039</v>
      </c>
      <c r="H1162" s="386">
        <v>43053</v>
      </c>
      <c r="I1162" s="386">
        <v>43066</v>
      </c>
      <c r="J1162" s="386">
        <v>43067</v>
      </c>
      <c r="K1162" s="584">
        <f t="shared" si="18"/>
        <v>2017</v>
      </c>
      <c r="L1162" s="195" t="s">
        <v>14</v>
      </c>
      <c r="M1162" s="195"/>
      <c r="N1162" s="76"/>
    </row>
    <row r="1163" spans="1:14" hidden="1" x14ac:dyDescent="0.25">
      <c r="A1163" s="384" t="s">
        <v>70</v>
      </c>
      <c r="B1163" s="384" t="s">
        <v>2230</v>
      </c>
      <c r="C1163" s="584">
        <v>5000033411</v>
      </c>
      <c r="D1163" s="385">
        <v>703.46</v>
      </c>
      <c r="E1163" s="384">
        <v>31128059</v>
      </c>
      <c r="F1163" s="429">
        <v>1003312626</v>
      </c>
      <c r="G1163" s="386">
        <v>43039</v>
      </c>
      <c r="H1163" s="386">
        <v>43053</v>
      </c>
      <c r="I1163" s="386">
        <v>43066</v>
      </c>
      <c r="J1163" s="386">
        <v>43067</v>
      </c>
      <c r="K1163" s="584">
        <f t="shared" si="18"/>
        <v>2017</v>
      </c>
      <c r="L1163" s="195" t="s">
        <v>14</v>
      </c>
      <c r="M1163" s="195"/>
      <c r="N1163" s="76"/>
    </row>
    <row r="1164" spans="1:14" hidden="1" x14ac:dyDescent="0.25">
      <c r="A1164" s="384" t="s">
        <v>70</v>
      </c>
      <c r="B1164" s="384" t="s">
        <v>2231</v>
      </c>
      <c r="C1164" s="584">
        <v>5000033411</v>
      </c>
      <c r="D1164" s="385">
        <v>30544.76</v>
      </c>
      <c r="E1164" s="384">
        <v>31128059</v>
      </c>
      <c r="F1164" s="429">
        <v>1003312621</v>
      </c>
      <c r="G1164" s="386">
        <v>43039</v>
      </c>
      <c r="H1164" s="386">
        <v>43053</v>
      </c>
      <c r="I1164" s="386">
        <v>43066</v>
      </c>
      <c r="J1164" s="386">
        <v>43067</v>
      </c>
      <c r="K1164" s="584">
        <f t="shared" si="18"/>
        <v>2017</v>
      </c>
      <c r="L1164" s="195" t="s">
        <v>14</v>
      </c>
      <c r="M1164" s="195"/>
      <c r="N1164" s="76"/>
    </row>
    <row r="1165" spans="1:14" hidden="1" x14ac:dyDescent="0.25">
      <c r="A1165" s="384" t="s">
        <v>70</v>
      </c>
      <c r="B1165" s="384" t="s">
        <v>2264</v>
      </c>
      <c r="C1165" s="584">
        <v>5000033411</v>
      </c>
      <c r="D1165" s="385">
        <v>51142.559999999998</v>
      </c>
      <c r="E1165" s="384">
        <v>31127366</v>
      </c>
      <c r="F1165" s="429">
        <v>1003322478</v>
      </c>
      <c r="G1165" s="386">
        <v>43069</v>
      </c>
      <c r="H1165" s="386">
        <v>43075</v>
      </c>
      <c r="I1165" s="386">
        <v>43080</v>
      </c>
      <c r="J1165" s="386">
        <v>43080</v>
      </c>
      <c r="K1165" s="584">
        <f t="shared" si="18"/>
        <v>2017</v>
      </c>
      <c r="L1165" s="195" t="s">
        <v>9</v>
      </c>
      <c r="M1165" s="195"/>
      <c r="N1165" s="76"/>
    </row>
    <row r="1166" spans="1:14" hidden="1" x14ac:dyDescent="0.25">
      <c r="A1166" s="384" t="s">
        <v>70</v>
      </c>
      <c r="B1166" s="384" t="s">
        <v>2265</v>
      </c>
      <c r="C1166" s="584">
        <v>5000033411</v>
      </c>
      <c r="D1166" s="385">
        <v>1418.86</v>
      </c>
      <c r="E1166" s="384">
        <v>31127366</v>
      </c>
      <c r="F1166" s="429">
        <v>1003322480</v>
      </c>
      <c r="G1166" s="386">
        <v>43069</v>
      </c>
      <c r="H1166" s="386">
        <v>43075</v>
      </c>
      <c r="I1166" s="386">
        <v>43080</v>
      </c>
      <c r="J1166" s="386">
        <v>43080</v>
      </c>
      <c r="K1166" s="584">
        <f t="shared" si="18"/>
        <v>2017</v>
      </c>
      <c r="L1166" s="195" t="s">
        <v>9</v>
      </c>
      <c r="M1166" s="195"/>
      <c r="N1166" s="76"/>
    </row>
    <row r="1167" spans="1:14" hidden="1" x14ac:dyDescent="0.25">
      <c r="A1167" s="384" t="s">
        <v>70</v>
      </c>
      <c r="B1167" s="384" t="s">
        <v>2266</v>
      </c>
      <c r="C1167" s="584">
        <v>5000033411</v>
      </c>
      <c r="D1167" s="385">
        <v>1039.25</v>
      </c>
      <c r="E1167" s="384">
        <v>31127366</v>
      </c>
      <c r="F1167" s="429">
        <v>1003322481</v>
      </c>
      <c r="G1167" s="386">
        <v>43069</v>
      </c>
      <c r="H1167" s="386">
        <v>43075</v>
      </c>
      <c r="I1167" s="386">
        <v>43080</v>
      </c>
      <c r="J1167" s="386">
        <v>43080</v>
      </c>
      <c r="K1167" s="584">
        <f t="shared" si="18"/>
        <v>2017</v>
      </c>
      <c r="L1167" s="195" t="s">
        <v>9</v>
      </c>
      <c r="M1167" s="195"/>
      <c r="N1167" s="76"/>
    </row>
    <row r="1168" spans="1:14" hidden="1" x14ac:dyDescent="0.25">
      <c r="A1168" s="384" t="s">
        <v>70</v>
      </c>
      <c r="B1168" s="384" t="s">
        <v>2267</v>
      </c>
      <c r="C1168" s="584">
        <v>5000033411</v>
      </c>
      <c r="D1168" s="385">
        <v>2142.11</v>
      </c>
      <c r="E1168" s="384">
        <v>31128059</v>
      </c>
      <c r="F1168" s="429">
        <v>1003322484</v>
      </c>
      <c r="G1168" s="386">
        <v>43069</v>
      </c>
      <c r="H1168" s="386">
        <v>43075</v>
      </c>
      <c r="I1168" s="386">
        <v>43080</v>
      </c>
      <c r="J1168" s="386">
        <v>43080</v>
      </c>
      <c r="K1168" s="584">
        <f t="shared" si="18"/>
        <v>2017</v>
      </c>
      <c r="L1168" s="195" t="s">
        <v>14</v>
      </c>
      <c r="M1168" s="195"/>
      <c r="N1168" s="76"/>
    </row>
    <row r="1169" spans="1:14" hidden="1" x14ac:dyDescent="0.25">
      <c r="A1169" s="384" t="s">
        <v>70</v>
      </c>
      <c r="B1169" s="384" t="s">
        <v>2268</v>
      </c>
      <c r="C1169" s="584">
        <v>5000033411</v>
      </c>
      <c r="D1169" s="385">
        <v>27638.76</v>
      </c>
      <c r="E1169" s="384">
        <v>31128059</v>
      </c>
      <c r="F1169" s="429">
        <v>1003322488</v>
      </c>
      <c r="G1169" s="386">
        <v>43069</v>
      </c>
      <c r="H1169" s="386">
        <v>43075</v>
      </c>
      <c r="I1169" s="386">
        <v>43080</v>
      </c>
      <c r="J1169" s="386">
        <v>43080</v>
      </c>
      <c r="K1169" s="584">
        <f t="shared" si="18"/>
        <v>2017</v>
      </c>
      <c r="L1169" s="195" t="s">
        <v>14</v>
      </c>
      <c r="M1169" s="195"/>
      <c r="N1169" s="76"/>
    </row>
    <row r="1170" spans="1:14" hidden="1" x14ac:dyDescent="0.25">
      <c r="A1170" s="384" t="s">
        <v>70</v>
      </c>
      <c r="B1170" s="384" t="s">
        <v>2269</v>
      </c>
      <c r="C1170" s="584">
        <v>5000033411</v>
      </c>
      <c r="D1170" s="385">
        <v>1439.96</v>
      </c>
      <c r="E1170" s="384">
        <v>31128059</v>
      </c>
      <c r="F1170" s="429">
        <v>1003322492</v>
      </c>
      <c r="G1170" s="386">
        <v>43069</v>
      </c>
      <c r="H1170" s="386">
        <v>43075</v>
      </c>
      <c r="I1170" s="386">
        <v>43080</v>
      </c>
      <c r="J1170" s="386">
        <v>43080</v>
      </c>
      <c r="K1170" s="584">
        <f t="shared" si="18"/>
        <v>2017</v>
      </c>
      <c r="L1170" s="195" t="s">
        <v>14</v>
      </c>
      <c r="M1170" s="195"/>
      <c r="N1170" s="76"/>
    </row>
    <row r="1171" spans="1:14" ht="16.5" hidden="1" customHeight="1" x14ac:dyDescent="0.25">
      <c r="A1171" s="326" t="s">
        <v>70</v>
      </c>
      <c r="B1171" s="326" t="s">
        <v>2294</v>
      </c>
      <c r="C1171" s="584">
        <v>5000033411</v>
      </c>
      <c r="D1171" s="453">
        <v>258.36</v>
      </c>
      <c r="E1171" s="326">
        <v>31127366</v>
      </c>
      <c r="F1171" s="375">
        <v>1003338617</v>
      </c>
      <c r="G1171" s="331">
        <v>43099</v>
      </c>
      <c r="H1171" s="331">
        <v>43105</v>
      </c>
      <c r="I1171" s="331">
        <v>43108</v>
      </c>
      <c r="J1171" s="331">
        <v>43115</v>
      </c>
      <c r="K1171" s="584">
        <f t="shared" si="18"/>
        <v>2018</v>
      </c>
      <c r="L1171" s="308" t="s">
        <v>9</v>
      </c>
      <c r="M1171" s="195"/>
      <c r="N1171" s="76"/>
    </row>
    <row r="1172" spans="1:14" hidden="1" x14ac:dyDescent="0.25">
      <c r="A1172" s="326" t="s">
        <v>70</v>
      </c>
      <c r="B1172" s="326" t="s">
        <v>2294</v>
      </c>
      <c r="C1172" s="584">
        <v>5000033411</v>
      </c>
      <c r="D1172" s="452">
        <v>69.599999999999994</v>
      </c>
      <c r="E1172" s="326">
        <v>31127366</v>
      </c>
      <c r="F1172" s="375">
        <v>1003340851</v>
      </c>
      <c r="G1172" s="331">
        <v>43099</v>
      </c>
      <c r="H1172" s="331">
        <v>43105</v>
      </c>
      <c r="I1172" s="331">
        <v>43108</v>
      </c>
      <c r="J1172" s="331">
        <v>43115</v>
      </c>
      <c r="K1172" s="584">
        <f t="shared" si="18"/>
        <v>2018</v>
      </c>
      <c r="L1172" s="308" t="s">
        <v>9</v>
      </c>
      <c r="M1172" s="195"/>
      <c r="N1172" s="76"/>
    </row>
    <row r="1173" spans="1:14" hidden="1" x14ac:dyDescent="0.25">
      <c r="A1173" s="384" t="s">
        <v>70</v>
      </c>
      <c r="B1173" s="384" t="s">
        <v>2297</v>
      </c>
      <c r="C1173" s="584">
        <v>5000033411</v>
      </c>
      <c r="D1173" s="385">
        <v>1275.8900000000001</v>
      </c>
      <c r="E1173" s="384">
        <v>31128059</v>
      </c>
      <c r="F1173" s="429">
        <v>1003338636</v>
      </c>
      <c r="G1173" s="386">
        <v>43092</v>
      </c>
      <c r="H1173" s="386">
        <v>43108</v>
      </c>
      <c r="I1173" s="386">
        <v>43109</v>
      </c>
      <c r="J1173" s="386">
        <v>43115</v>
      </c>
      <c r="K1173" s="584">
        <f t="shared" si="18"/>
        <v>2018</v>
      </c>
      <c r="L1173" s="195" t="s">
        <v>14</v>
      </c>
      <c r="M1173" s="195"/>
      <c r="N1173" s="76"/>
    </row>
    <row r="1174" spans="1:14" hidden="1" x14ac:dyDescent="0.25">
      <c r="A1174" s="384" t="s">
        <v>70</v>
      </c>
      <c r="B1174" s="384" t="s">
        <v>2298</v>
      </c>
      <c r="C1174" s="584">
        <v>5000033411</v>
      </c>
      <c r="D1174" s="385">
        <v>698.05</v>
      </c>
      <c r="E1174" s="384">
        <v>31128059</v>
      </c>
      <c r="F1174" s="429">
        <v>1003338637</v>
      </c>
      <c r="G1174" s="386">
        <v>43092</v>
      </c>
      <c r="H1174" s="386">
        <v>43108</v>
      </c>
      <c r="I1174" s="386">
        <v>43109</v>
      </c>
      <c r="J1174" s="386">
        <v>43115</v>
      </c>
      <c r="K1174" s="584">
        <f t="shared" si="18"/>
        <v>2018</v>
      </c>
      <c r="L1174" s="195" t="s">
        <v>14</v>
      </c>
      <c r="M1174" s="195"/>
      <c r="N1174" s="76"/>
    </row>
    <row r="1175" spans="1:14" hidden="1" x14ac:dyDescent="0.25">
      <c r="A1175" s="384" t="s">
        <v>70</v>
      </c>
      <c r="B1175" s="384" t="s">
        <v>2299</v>
      </c>
      <c r="C1175" s="584">
        <v>5000033411</v>
      </c>
      <c r="D1175" s="385">
        <v>21385.71</v>
      </c>
      <c r="E1175" s="384">
        <v>31128059</v>
      </c>
      <c r="F1175" s="429">
        <v>1003338645</v>
      </c>
      <c r="G1175" s="386">
        <v>43092</v>
      </c>
      <c r="H1175" s="386">
        <v>43108</v>
      </c>
      <c r="I1175" s="386">
        <v>43109</v>
      </c>
      <c r="J1175" s="386">
        <v>43115</v>
      </c>
      <c r="K1175" s="584">
        <f t="shared" si="18"/>
        <v>2018</v>
      </c>
      <c r="L1175" s="195" t="s">
        <v>14</v>
      </c>
      <c r="M1175" s="195"/>
      <c r="N1175" s="76"/>
    </row>
    <row r="1176" spans="1:14" hidden="1" x14ac:dyDescent="0.25">
      <c r="A1176" s="384" t="s">
        <v>70</v>
      </c>
      <c r="B1176" s="384" t="s">
        <v>2300</v>
      </c>
      <c r="C1176" s="584">
        <v>5000033411</v>
      </c>
      <c r="D1176" s="385">
        <v>40222.230000000003</v>
      </c>
      <c r="E1176" s="384">
        <v>31127366</v>
      </c>
      <c r="F1176" s="429">
        <v>1003338646</v>
      </c>
      <c r="G1176" s="386">
        <v>43092</v>
      </c>
      <c r="H1176" s="386">
        <v>43108</v>
      </c>
      <c r="I1176" s="386">
        <v>43109</v>
      </c>
      <c r="J1176" s="386">
        <v>43115</v>
      </c>
      <c r="K1176" s="584">
        <f t="shared" si="18"/>
        <v>2018</v>
      </c>
      <c r="L1176" s="195" t="s">
        <v>9</v>
      </c>
      <c r="M1176" s="195"/>
      <c r="N1176" s="76"/>
    </row>
    <row r="1177" spans="1:14" hidden="1" x14ac:dyDescent="0.25">
      <c r="A1177" s="384" t="s">
        <v>70</v>
      </c>
      <c r="B1177" s="384" t="s">
        <v>2301</v>
      </c>
      <c r="C1177" s="584">
        <v>5000033411</v>
      </c>
      <c r="D1177" s="385">
        <v>3014.45</v>
      </c>
      <c r="E1177" s="384">
        <v>31127366</v>
      </c>
      <c r="F1177" s="429">
        <v>1003338651</v>
      </c>
      <c r="G1177" s="386">
        <v>43092</v>
      </c>
      <c r="H1177" s="386">
        <v>43108</v>
      </c>
      <c r="I1177" s="386">
        <v>43109</v>
      </c>
      <c r="J1177" s="386">
        <v>43115</v>
      </c>
      <c r="K1177" s="584">
        <f t="shared" si="18"/>
        <v>2018</v>
      </c>
      <c r="L1177" s="195" t="s">
        <v>9</v>
      </c>
      <c r="M1177" s="195"/>
      <c r="N1177" s="76"/>
    </row>
    <row r="1178" spans="1:14" hidden="1" x14ac:dyDescent="0.25">
      <c r="A1178" s="384" t="s">
        <v>70</v>
      </c>
      <c r="B1178" s="384" t="s">
        <v>2302</v>
      </c>
      <c r="C1178" s="584">
        <v>5000033411</v>
      </c>
      <c r="D1178" s="385">
        <v>798.84</v>
      </c>
      <c r="E1178" s="384">
        <v>31127366</v>
      </c>
      <c r="F1178" s="429">
        <v>1003338654</v>
      </c>
      <c r="G1178" s="386">
        <v>43092</v>
      </c>
      <c r="H1178" s="386">
        <v>43108</v>
      </c>
      <c r="I1178" s="386">
        <v>43109</v>
      </c>
      <c r="J1178" s="386">
        <v>43115</v>
      </c>
      <c r="K1178" s="584">
        <f t="shared" si="18"/>
        <v>2018</v>
      </c>
      <c r="L1178" s="195" t="s">
        <v>9</v>
      </c>
      <c r="M1178" s="195"/>
      <c r="N1178" s="76"/>
    </row>
    <row r="1179" spans="1:14" hidden="1" x14ac:dyDescent="0.25">
      <c r="A1179" s="384" t="s">
        <v>70</v>
      </c>
      <c r="B1179" s="384" t="s">
        <v>2341</v>
      </c>
      <c r="C1179" s="584">
        <v>5000033411</v>
      </c>
      <c r="D1179" s="385">
        <v>1553.25</v>
      </c>
      <c r="E1179" s="384">
        <v>31158466</v>
      </c>
      <c r="F1179" s="429">
        <v>1003359817</v>
      </c>
      <c r="G1179" s="386">
        <v>43131</v>
      </c>
      <c r="H1179" s="386">
        <v>43143</v>
      </c>
      <c r="I1179" s="386">
        <v>43146</v>
      </c>
      <c r="J1179" s="386">
        <v>43150</v>
      </c>
      <c r="K1179" s="584">
        <f t="shared" si="18"/>
        <v>2018</v>
      </c>
      <c r="L1179" s="195" t="s">
        <v>14</v>
      </c>
      <c r="M1179" s="195"/>
      <c r="N1179" s="76"/>
    </row>
    <row r="1180" spans="1:14" hidden="1" x14ac:dyDescent="0.25">
      <c r="A1180" s="384" t="s">
        <v>70</v>
      </c>
      <c r="B1180" s="384" t="s">
        <v>2342</v>
      </c>
      <c r="C1180" s="584">
        <v>5000033411</v>
      </c>
      <c r="D1180" s="385">
        <v>26893.58</v>
      </c>
      <c r="E1180" s="384">
        <v>31158466</v>
      </c>
      <c r="F1180" s="429">
        <v>1003359818</v>
      </c>
      <c r="G1180" s="386">
        <v>43131</v>
      </c>
      <c r="H1180" s="386">
        <v>43143</v>
      </c>
      <c r="I1180" s="386">
        <v>43146</v>
      </c>
      <c r="J1180" s="386">
        <v>43150</v>
      </c>
      <c r="K1180" s="584">
        <f t="shared" si="18"/>
        <v>2018</v>
      </c>
      <c r="L1180" s="195" t="s">
        <v>14</v>
      </c>
      <c r="M1180" s="195"/>
      <c r="N1180" s="76"/>
    </row>
    <row r="1181" spans="1:14" hidden="1" x14ac:dyDescent="0.25">
      <c r="A1181" s="384" t="s">
        <v>70</v>
      </c>
      <c r="B1181" s="384" t="s">
        <v>2343</v>
      </c>
      <c r="C1181" s="584">
        <v>5000033411</v>
      </c>
      <c r="D1181" s="385">
        <v>1668.98</v>
      </c>
      <c r="E1181" s="384">
        <v>31158466</v>
      </c>
      <c r="F1181" s="429">
        <v>1003359820</v>
      </c>
      <c r="G1181" s="386">
        <v>43131</v>
      </c>
      <c r="H1181" s="386">
        <v>43143</v>
      </c>
      <c r="I1181" s="386">
        <v>43146</v>
      </c>
      <c r="J1181" s="386">
        <v>43150</v>
      </c>
      <c r="K1181" s="584">
        <f t="shared" si="18"/>
        <v>2018</v>
      </c>
      <c r="L1181" s="195" t="s">
        <v>14</v>
      </c>
      <c r="M1181" s="195"/>
      <c r="N1181" s="76"/>
    </row>
    <row r="1182" spans="1:14" hidden="1" x14ac:dyDescent="0.25">
      <c r="A1182" s="384" t="s">
        <v>70</v>
      </c>
      <c r="B1182" s="384" t="s">
        <v>2344</v>
      </c>
      <c r="C1182" s="584">
        <v>5000033411</v>
      </c>
      <c r="D1182" s="385">
        <v>49427.76</v>
      </c>
      <c r="E1182" s="384">
        <v>31158455</v>
      </c>
      <c r="F1182" s="429">
        <v>1003359823</v>
      </c>
      <c r="G1182" s="386">
        <v>43131</v>
      </c>
      <c r="H1182" s="386">
        <v>43143</v>
      </c>
      <c r="I1182" s="386">
        <v>43146</v>
      </c>
      <c r="J1182" s="386">
        <v>43168</v>
      </c>
      <c r="K1182" s="584">
        <f t="shared" si="18"/>
        <v>2018</v>
      </c>
      <c r="L1182" s="195" t="s">
        <v>9</v>
      </c>
      <c r="M1182" s="195"/>
      <c r="N1182" s="76"/>
    </row>
    <row r="1183" spans="1:14" hidden="1" x14ac:dyDescent="0.25">
      <c r="A1183" s="384" t="s">
        <v>70</v>
      </c>
      <c r="B1183" s="384" t="s">
        <v>2345</v>
      </c>
      <c r="C1183" s="584">
        <v>5000033411</v>
      </c>
      <c r="D1183" s="385">
        <v>4636.92</v>
      </c>
      <c r="E1183" s="384">
        <v>31158455</v>
      </c>
      <c r="F1183" s="429">
        <v>1003359827</v>
      </c>
      <c r="G1183" s="386">
        <v>43131</v>
      </c>
      <c r="H1183" s="386">
        <v>43143</v>
      </c>
      <c r="I1183" s="386">
        <v>43146</v>
      </c>
      <c r="J1183" s="386">
        <v>43168</v>
      </c>
      <c r="K1183" s="584">
        <f t="shared" si="18"/>
        <v>2018</v>
      </c>
      <c r="L1183" s="195" t="s">
        <v>9</v>
      </c>
      <c r="M1183" s="195"/>
      <c r="N1183" s="76"/>
    </row>
    <row r="1184" spans="1:14" hidden="1" x14ac:dyDescent="0.25">
      <c r="A1184" s="384" t="s">
        <v>70</v>
      </c>
      <c r="B1184" s="384" t="s">
        <v>2346</v>
      </c>
      <c r="C1184" s="584">
        <v>5000033411</v>
      </c>
      <c r="D1184" s="385">
        <v>942.37</v>
      </c>
      <c r="E1184" s="384">
        <v>31158455</v>
      </c>
      <c r="F1184" s="429">
        <v>1003359830</v>
      </c>
      <c r="G1184" s="386">
        <v>43131</v>
      </c>
      <c r="H1184" s="386">
        <v>43143</v>
      </c>
      <c r="I1184" s="386">
        <v>43146</v>
      </c>
      <c r="J1184" s="386">
        <v>43168</v>
      </c>
      <c r="K1184" s="584">
        <f t="shared" si="18"/>
        <v>2018</v>
      </c>
      <c r="L1184" s="195" t="s">
        <v>9</v>
      </c>
      <c r="M1184" s="195"/>
      <c r="N1184" s="76"/>
    </row>
    <row r="1185" spans="1:14" hidden="1" x14ac:dyDescent="0.25">
      <c r="A1185" s="384" t="s">
        <v>70</v>
      </c>
      <c r="B1185" s="384" t="s">
        <v>2578</v>
      </c>
      <c r="C1185" s="584">
        <v>5000033411</v>
      </c>
      <c r="D1185" s="385">
        <v>235.21</v>
      </c>
      <c r="E1185" s="384">
        <v>31158455</v>
      </c>
      <c r="F1185" s="429">
        <v>1003361286</v>
      </c>
      <c r="G1185" s="386">
        <v>43131</v>
      </c>
      <c r="H1185" s="386">
        <v>43143</v>
      </c>
      <c r="I1185" s="386">
        <v>43146</v>
      </c>
      <c r="J1185" s="386">
        <v>43168</v>
      </c>
      <c r="K1185" s="584">
        <f t="shared" si="18"/>
        <v>2018</v>
      </c>
      <c r="L1185" s="195" t="s">
        <v>9</v>
      </c>
      <c r="M1185" s="195"/>
      <c r="N1185" s="76"/>
    </row>
    <row r="1186" spans="1:14" hidden="1" x14ac:dyDescent="0.25">
      <c r="A1186" s="384" t="s">
        <v>70</v>
      </c>
      <c r="B1186" s="384" t="s">
        <v>2578</v>
      </c>
      <c r="C1186" s="584">
        <v>5000033411</v>
      </c>
      <c r="D1186" s="385">
        <v>66.989999999999995</v>
      </c>
      <c r="E1186" s="384">
        <v>31158455</v>
      </c>
      <c r="F1186" s="429">
        <v>1003459616</v>
      </c>
      <c r="G1186" s="386">
        <v>43131</v>
      </c>
      <c r="H1186" s="386">
        <v>43143</v>
      </c>
      <c r="I1186" s="386">
        <v>43146</v>
      </c>
      <c r="J1186" s="386">
        <v>43168</v>
      </c>
      <c r="K1186" s="584">
        <f t="shared" si="18"/>
        <v>2018</v>
      </c>
      <c r="L1186" s="195" t="s">
        <v>9</v>
      </c>
      <c r="M1186" s="195"/>
      <c r="N1186" s="76"/>
    </row>
    <row r="1187" spans="1:14" hidden="1" x14ac:dyDescent="0.25">
      <c r="A1187" s="384" t="s">
        <v>70</v>
      </c>
      <c r="B1187" s="384" t="s">
        <v>2392</v>
      </c>
      <c r="C1187" s="584">
        <v>5000033411</v>
      </c>
      <c r="D1187" s="385">
        <v>1842.13</v>
      </c>
      <c r="E1187" s="384">
        <v>31158466</v>
      </c>
      <c r="F1187" s="429">
        <v>1003376394</v>
      </c>
      <c r="G1187" s="386">
        <v>43159</v>
      </c>
      <c r="H1187" s="386">
        <v>43166</v>
      </c>
      <c r="I1187" s="386">
        <v>43172</v>
      </c>
      <c r="J1187" s="386">
        <v>43174</v>
      </c>
      <c r="K1187" s="584">
        <f t="shared" si="18"/>
        <v>2018</v>
      </c>
      <c r="L1187" s="195" t="s">
        <v>14</v>
      </c>
      <c r="M1187" s="195"/>
      <c r="N1187" s="76"/>
    </row>
    <row r="1188" spans="1:14" hidden="1" x14ac:dyDescent="0.25">
      <c r="A1188" s="384" t="s">
        <v>70</v>
      </c>
      <c r="B1188" s="384" t="s">
        <v>2393</v>
      </c>
      <c r="C1188" s="584">
        <v>5000033411</v>
      </c>
      <c r="D1188" s="385">
        <v>23388.5</v>
      </c>
      <c r="E1188" s="384">
        <v>31158466</v>
      </c>
      <c r="F1188" s="429">
        <v>1003376392</v>
      </c>
      <c r="G1188" s="386">
        <v>43159</v>
      </c>
      <c r="H1188" s="386">
        <v>43166</v>
      </c>
      <c r="I1188" s="386">
        <v>43172</v>
      </c>
      <c r="J1188" s="386">
        <v>43174</v>
      </c>
      <c r="K1188" s="584">
        <f t="shared" si="18"/>
        <v>2018</v>
      </c>
      <c r="L1188" s="195" t="s">
        <v>14</v>
      </c>
      <c r="M1188" s="195"/>
      <c r="N1188" s="76"/>
    </row>
    <row r="1189" spans="1:14" hidden="1" x14ac:dyDescent="0.25">
      <c r="A1189" s="384" t="s">
        <v>70</v>
      </c>
      <c r="B1189" s="384" t="s">
        <v>2394</v>
      </c>
      <c r="C1189" s="584">
        <v>5000033411</v>
      </c>
      <c r="D1189" s="385">
        <v>191.21</v>
      </c>
      <c r="E1189" s="384">
        <v>31158466</v>
      </c>
      <c r="F1189" s="429">
        <v>1003376390</v>
      </c>
      <c r="G1189" s="386">
        <v>43159</v>
      </c>
      <c r="H1189" s="386">
        <v>43166</v>
      </c>
      <c r="I1189" s="386">
        <v>43172</v>
      </c>
      <c r="J1189" s="386">
        <v>43174</v>
      </c>
      <c r="K1189" s="584">
        <f t="shared" si="18"/>
        <v>2018</v>
      </c>
      <c r="L1189" s="195" t="s">
        <v>14</v>
      </c>
      <c r="M1189" s="195"/>
      <c r="N1189" s="76"/>
    </row>
    <row r="1190" spans="1:14" hidden="1" x14ac:dyDescent="0.25">
      <c r="A1190" s="384" t="s">
        <v>70</v>
      </c>
      <c r="B1190" s="384" t="s">
        <v>2395</v>
      </c>
      <c r="C1190" s="584">
        <v>5000033411</v>
      </c>
      <c r="D1190" s="385">
        <v>1442.67</v>
      </c>
      <c r="E1190" s="384">
        <v>31158455</v>
      </c>
      <c r="F1190" s="429">
        <v>1003376388</v>
      </c>
      <c r="G1190" s="386">
        <v>43159</v>
      </c>
      <c r="H1190" s="386">
        <v>43166</v>
      </c>
      <c r="I1190" s="386">
        <v>43172</v>
      </c>
      <c r="J1190" s="386">
        <v>43174</v>
      </c>
      <c r="K1190" s="584">
        <f t="shared" si="18"/>
        <v>2018</v>
      </c>
      <c r="L1190" s="195" t="s">
        <v>9</v>
      </c>
      <c r="M1190" s="195"/>
      <c r="N1190" s="76"/>
    </row>
    <row r="1191" spans="1:14" hidden="1" x14ac:dyDescent="0.25">
      <c r="A1191" s="384" t="s">
        <v>70</v>
      </c>
      <c r="B1191" s="384" t="s">
        <v>2396</v>
      </c>
      <c r="C1191" s="584">
        <v>5000033411</v>
      </c>
      <c r="D1191" s="385">
        <v>1048.06</v>
      </c>
      <c r="E1191" s="384">
        <v>31158455</v>
      </c>
      <c r="F1191" s="429">
        <v>1003376386</v>
      </c>
      <c r="G1191" s="386">
        <v>43159</v>
      </c>
      <c r="H1191" s="386">
        <v>43166</v>
      </c>
      <c r="I1191" s="386">
        <v>43172</v>
      </c>
      <c r="J1191" s="386">
        <v>43174</v>
      </c>
      <c r="K1191" s="584">
        <f t="shared" si="18"/>
        <v>2018</v>
      </c>
      <c r="L1191" s="195" t="s">
        <v>9</v>
      </c>
      <c r="M1191" s="195"/>
      <c r="N1191" s="76"/>
    </row>
    <row r="1192" spans="1:14" hidden="1" x14ac:dyDescent="0.25">
      <c r="A1192" s="384" t="s">
        <v>70</v>
      </c>
      <c r="B1192" s="384" t="s">
        <v>2397</v>
      </c>
      <c r="C1192" s="584">
        <v>5000033411</v>
      </c>
      <c r="D1192" s="385">
        <v>43489.77</v>
      </c>
      <c r="E1192" s="384">
        <v>31158455</v>
      </c>
      <c r="F1192" s="429">
        <v>1003376384</v>
      </c>
      <c r="G1192" s="386">
        <v>43159</v>
      </c>
      <c r="H1192" s="386">
        <v>43166</v>
      </c>
      <c r="I1192" s="386">
        <v>43172</v>
      </c>
      <c r="J1192" s="386">
        <v>43174</v>
      </c>
      <c r="K1192" s="584">
        <f t="shared" si="18"/>
        <v>2018</v>
      </c>
      <c r="L1192" s="195" t="s">
        <v>9</v>
      </c>
      <c r="M1192" s="195"/>
      <c r="N1192" s="76"/>
    </row>
    <row r="1193" spans="1:14" hidden="1" x14ac:dyDescent="0.25">
      <c r="A1193" s="384" t="s">
        <v>70</v>
      </c>
      <c r="B1193" s="384" t="s">
        <v>2458</v>
      </c>
      <c r="C1193" s="584">
        <v>5000033411</v>
      </c>
      <c r="D1193" s="385">
        <v>1817.33</v>
      </c>
      <c r="E1193" s="384">
        <v>31158466</v>
      </c>
      <c r="F1193" s="429">
        <v>1003392966</v>
      </c>
      <c r="G1193" s="386">
        <v>43190</v>
      </c>
      <c r="H1193" s="386">
        <v>43201</v>
      </c>
      <c r="I1193" s="386">
        <v>43202</v>
      </c>
      <c r="J1193" s="386">
        <v>43202</v>
      </c>
      <c r="K1193" s="584">
        <f t="shared" si="18"/>
        <v>2018</v>
      </c>
      <c r="L1193" s="195" t="s">
        <v>14</v>
      </c>
      <c r="M1193" s="195"/>
      <c r="N1193" s="76"/>
    </row>
    <row r="1194" spans="1:14" hidden="1" x14ac:dyDescent="0.25">
      <c r="A1194" s="384" t="s">
        <v>70</v>
      </c>
      <c r="B1194" s="384" t="s">
        <v>2459</v>
      </c>
      <c r="C1194" s="584">
        <v>5000033411</v>
      </c>
      <c r="D1194" s="385">
        <v>27604.05</v>
      </c>
      <c r="E1194" s="384">
        <v>31158466</v>
      </c>
      <c r="F1194" s="429">
        <v>1003392976</v>
      </c>
      <c r="G1194" s="386">
        <v>43190</v>
      </c>
      <c r="H1194" s="386">
        <v>43201</v>
      </c>
      <c r="I1194" s="386">
        <v>43202</v>
      </c>
      <c r="J1194" s="386">
        <v>43202</v>
      </c>
      <c r="K1194" s="584">
        <f t="shared" si="18"/>
        <v>2018</v>
      </c>
      <c r="L1194" s="195" t="s">
        <v>14</v>
      </c>
      <c r="M1194" s="195"/>
      <c r="N1194" s="76"/>
    </row>
    <row r="1195" spans="1:14" hidden="1" x14ac:dyDescent="0.25">
      <c r="A1195" s="384" t="s">
        <v>70</v>
      </c>
      <c r="B1195" s="384" t="s">
        <v>2460</v>
      </c>
      <c r="C1195" s="584">
        <v>5000033411</v>
      </c>
      <c r="D1195" s="385">
        <v>401.22</v>
      </c>
      <c r="E1195" s="384">
        <v>31158466</v>
      </c>
      <c r="F1195" s="429">
        <v>1003392981</v>
      </c>
      <c r="G1195" s="386">
        <v>43190</v>
      </c>
      <c r="H1195" s="386">
        <v>43201</v>
      </c>
      <c r="I1195" s="386">
        <v>43202</v>
      </c>
      <c r="J1195" s="386">
        <v>43202</v>
      </c>
      <c r="K1195" s="584">
        <f t="shared" si="18"/>
        <v>2018</v>
      </c>
      <c r="L1195" s="195" t="s">
        <v>14</v>
      </c>
      <c r="M1195" s="195"/>
      <c r="N1195" s="76"/>
    </row>
    <row r="1196" spans="1:14" hidden="1" x14ac:dyDescent="0.25">
      <c r="A1196" s="384" t="s">
        <v>70</v>
      </c>
      <c r="B1196" s="384" t="s">
        <v>2461</v>
      </c>
      <c r="C1196" s="584">
        <v>5000033411</v>
      </c>
      <c r="D1196" s="385">
        <v>49570.63</v>
      </c>
      <c r="E1196" s="384">
        <v>31158455</v>
      </c>
      <c r="F1196" s="429">
        <v>1003392989</v>
      </c>
      <c r="G1196" s="386">
        <v>43190</v>
      </c>
      <c r="H1196" s="386">
        <v>43201</v>
      </c>
      <c r="I1196" s="386">
        <v>43202</v>
      </c>
      <c r="J1196" s="386">
        <v>43202</v>
      </c>
      <c r="K1196" s="584">
        <f t="shared" si="18"/>
        <v>2018</v>
      </c>
      <c r="L1196" s="195" t="s">
        <v>9</v>
      </c>
      <c r="M1196" s="195"/>
      <c r="N1196" s="76"/>
    </row>
    <row r="1197" spans="1:14" hidden="1" x14ac:dyDescent="0.25">
      <c r="A1197" s="384" t="s">
        <v>70</v>
      </c>
      <c r="B1197" s="384" t="s">
        <v>2462</v>
      </c>
      <c r="C1197" s="584">
        <v>5000033411</v>
      </c>
      <c r="D1197" s="385">
        <v>3149.48</v>
      </c>
      <c r="E1197" s="384">
        <v>31158455</v>
      </c>
      <c r="F1197" s="429">
        <v>1003392997</v>
      </c>
      <c r="G1197" s="386">
        <v>43190</v>
      </c>
      <c r="H1197" s="386">
        <v>43201</v>
      </c>
      <c r="I1197" s="386">
        <v>43202</v>
      </c>
      <c r="J1197" s="386">
        <v>43202</v>
      </c>
      <c r="K1197" s="584">
        <f t="shared" si="18"/>
        <v>2018</v>
      </c>
      <c r="L1197" s="195" t="s">
        <v>9</v>
      </c>
      <c r="M1197" s="195"/>
      <c r="N1197" s="76"/>
    </row>
    <row r="1198" spans="1:14" hidden="1" x14ac:dyDescent="0.25">
      <c r="A1198" s="384" t="s">
        <v>70</v>
      </c>
      <c r="B1198" s="384" t="s">
        <v>2463</v>
      </c>
      <c r="C1198" s="584">
        <v>5000033411</v>
      </c>
      <c r="D1198" s="385">
        <v>1228.6199999999999</v>
      </c>
      <c r="E1198" s="384">
        <v>31158455</v>
      </c>
      <c r="F1198" s="429">
        <v>1003393001</v>
      </c>
      <c r="G1198" s="386">
        <v>43190</v>
      </c>
      <c r="H1198" s="386">
        <v>43201</v>
      </c>
      <c r="I1198" s="386">
        <v>43202</v>
      </c>
      <c r="J1198" s="386">
        <v>43202</v>
      </c>
      <c r="K1198" s="584">
        <f t="shared" si="18"/>
        <v>2018</v>
      </c>
      <c r="L1198" s="195" t="s">
        <v>9</v>
      </c>
      <c r="M1198" s="195"/>
      <c r="N1198" s="76"/>
    </row>
    <row r="1199" spans="1:14" hidden="1" x14ac:dyDescent="0.25">
      <c r="A1199" s="384" t="s">
        <v>70</v>
      </c>
      <c r="B1199" s="384" t="s">
        <v>2481</v>
      </c>
      <c r="C1199" s="584">
        <v>5000033411</v>
      </c>
      <c r="D1199" s="385">
        <v>22145.71</v>
      </c>
      <c r="E1199" s="384">
        <v>31158466</v>
      </c>
      <c r="F1199" s="429">
        <v>1003416630</v>
      </c>
      <c r="G1199" s="386">
        <v>43220</v>
      </c>
      <c r="H1199" s="386">
        <v>43227</v>
      </c>
      <c r="I1199" s="386">
        <v>43238</v>
      </c>
      <c r="J1199" s="386">
        <v>43238</v>
      </c>
      <c r="K1199" s="584">
        <f t="shared" si="18"/>
        <v>2018</v>
      </c>
      <c r="L1199" s="195" t="s">
        <v>14</v>
      </c>
      <c r="M1199" s="195"/>
      <c r="N1199" s="76"/>
    </row>
    <row r="1200" spans="1:14" hidden="1" x14ac:dyDescent="0.25">
      <c r="A1200" s="384" t="s">
        <v>70</v>
      </c>
      <c r="B1200" s="384" t="s">
        <v>2482</v>
      </c>
      <c r="C1200" s="584">
        <v>5000033411</v>
      </c>
      <c r="D1200" s="385">
        <v>493.83</v>
      </c>
      <c r="E1200" s="384">
        <v>31158466</v>
      </c>
      <c r="F1200" s="429">
        <v>1003416633</v>
      </c>
      <c r="G1200" s="386">
        <v>43220</v>
      </c>
      <c r="H1200" s="386">
        <v>43227</v>
      </c>
      <c r="I1200" s="386">
        <v>43238</v>
      </c>
      <c r="J1200" s="386">
        <v>43238</v>
      </c>
      <c r="K1200" s="584">
        <f t="shared" si="18"/>
        <v>2018</v>
      </c>
      <c r="L1200" s="195" t="s">
        <v>14</v>
      </c>
      <c r="M1200" s="195"/>
      <c r="N1200" s="76"/>
    </row>
    <row r="1201" spans="1:14" hidden="1" x14ac:dyDescent="0.25">
      <c r="A1201" s="384" t="s">
        <v>70</v>
      </c>
      <c r="B1201" s="384" t="s">
        <v>2483</v>
      </c>
      <c r="C1201" s="584">
        <v>5000033411</v>
      </c>
      <c r="D1201" s="385">
        <v>1647.07</v>
      </c>
      <c r="E1201" s="384">
        <v>31158466</v>
      </c>
      <c r="F1201" s="429">
        <v>1003416635</v>
      </c>
      <c r="G1201" s="386">
        <v>43220</v>
      </c>
      <c r="H1201" s="386">
        <v>43227</v>
      </c>
      <c r="I1201" s="386">
        <v>43238</v>
      </c>
      <c r="J1201" s="386">
        <v>43238</v>
      </c>
      <c r="K1201" s="584">
        <f t="shared" si="18"/>
        <v>2018</v>
      </c>
      <c r="L1201" s="195" t="s">
        <v>14</v>
      </c>
      <c r="M1201" s="195"/>
      <c r="N1201" s="76"/>
    </row>
    <row r="1202" spans="1:14" hidden="1" x14ac:dyDescent="0.25">
      <c r="A1202" s="384" t="s">
        <v>70</v>
      </c>
      <c r="B1202" s="384" t="s">
        <v>2484</v>
      </c>
      <c r="C1202" s="584">
        <v>5000033411</v>
      </c>
      <c r="D1202" s="385">
        <v>39096.019999999997</v>
      </c>
      <c r="E1202" s="384">
        <v>31158455</v>
      </c>
      <c r="F1202" s="429">
        <v>1003416636</v>
      </c>
      <c r="G1202" s="386">
        <v>43220</v>
      </c>
      <c r="H1202" s="386">
        <v>43227</v>
      </c>
      <c r="I1202" s="386">
        <v>43238</v>
      </c>
      <c r="J1202" s="386">
        <v>43238</v>
      </c>
      <c r="K1202" s="584">
        <f t="shared" si="18"/>
        <v>2018</v>
      </c>
      <c r="L1202" s="195" t="s">
        <v>9</v>
      </c>
      <c r="M1202" s="195"/>
      <c r="N1202" s="76"/>
    </row>
    <row r="1203" spans="1:14" hidden="1" x14ac:dyDescent="0.25">
      <c r="A1203" s="384" t="s">
        <v>70</v>
      </c>
      <c r="B1203" s="384" t="s">
        <v>2485</v>
      </c>
      <c r="C1203" s="584">
        <v>5000033411</v>
      </c>
      <c r="D1203" s="385">
        <v>995.23</v>
      </c>
      <c r="E1203" s="384">
        <v>31158455</v>
      </c>
      <c r="F1203" s="429">
        <v>1003416639</v>
      </c>
      <c r="G1203" s="386">
        <v>43220</v>
      </c>
      <c r="H1203" s="386">
        <v>43227</v>
      </c>
      <c r="I1203" s="386">
        <v>43238</v>
      </c>
      <c r="J1203" s="386">
        <v>43238</v>
      </c>
      <c r="K1203" s="584">
        <f t="shared" si="18"/>
        <v>2018</v>
      </c>
      <c r="L1203" s="195" t="s">
        <v>9</v>
      </c>
      <c r="M1203" s="195"/>
      <c r="N1203" s="76"/>
    </row>
    <row r="1204" spans="1:14" hidden="1" x14ac:dyDescent="0.25">
      <c r="A1204" s="384" t="s">
        <v>70</v>
      </c>
      <c r="B1204" s="384" t="s">
        <v>2486</v>
      </c>
      <c r="C1204" s="584">
        <v>5000033411</v>
      </c>
      <c r="D1204" s="385">
        <v>1668.92</v>
      </c>
      <c r="E1204" s="384">
        <v>31158455</v>
      </c>
      <c r="F1204" s="429">
        <v>1003416640</v>
      </c>
      <c r="G1204" s="386">
        <v>43220</v>
      </c>
      <c r="H1204" s="386">
        <v>43227</v>
      </c>
      <c r="I1204" s="386">
        <v>43238</v>
      </c>
      <c r="J1204" s="386">
        <v>43238</v>
      </c>
      <c r="K1204" s="584">
        <f t="shared" si="18"/>
        <v>2018</v>
      </c>
      <c r="L1204" s="195" t="s">
        <v>9</v>
      </c>
      <c r="M1204" s="195"/>
      <c r="N1204" s="76"/>
    </row>
    <row r="1205" spans="1:14" hidden="1" x14ac:dyDescent="0.25">
      <c r="A1205" s="384" t="s">
        <v>70</v>
      </c>
      <c r="B1205" s="384" t="s">
        <v>2532</v>
      </c>
      <c r="C1205" s="584">
        <v>5000033411</v>
      </c>
      <c r="D1205" s="385">
        <v>36182.93</v>
      </c>
      <c r="E1205" s="384">
        <v>31158455</v>
      </c>
      <c r="F1205" s="429">
        <v>1003433219</v>
      </c>
      <c r="G1205" s="386">
        <v>43251</v>
      </c>
      <c r="H1205" s="386">
        <v>43262</v>
      </c>
      <c r="I1205" s="386">
        <v>43264</v>
      </c>
      <c r="J1205" s="386">
        <v>43265</v>
      </c>
      <c r="K1205" s="584">
        <f t="shared" si="18"/>
        <v>2018</v>
      </c>
      <c r="L1205" s="195" t="s">
        <v>9</v>
      </c>
      <c r="M1205" s="195"/>
      <c r="N1205" s="76"/>
    </row>
    <row r="1206" spans="1:14" hidden="1" x14ac:dyDescent="0.25">
      <c r="A1206" s="384" t="s">
        <v>70</v>
      </c>
      <c r="B1206" s="384" t="s">
        <v>2533</v>
      </c>
      <c r="C1206" s="584">
        <v>5000033411</v>
      </c>
      <c r="D1206" s="385">
        <v>18532.93</v>
      </c>
      <c r="E1206" s="384">
        <v>31158466</v>
      </c>
      <c r="F1206" s="429">
        <v>1003433230</v>
      </c>
      <c r="G1206" s="386">
        <v>43251</v>
      </c>
      <c r="H1206" s="386">
        <v>43262</v>
      </c>
      <c r="I1206" s="386">
        <v>43264</v>
      </c>
      <c r="J1206" s="386">
        <v>43265</v>
      </c>
      <c r="K1206" s="584">
        <f t="shared" si="18"/>
        <v>2018</v>
      </c>
      <c r="L1206" s="195" t="s">
        <v>14</v>
      </c>
      <c r="M1206" s="195"/>
      <c r="N1206" s="76"/>
    </row>
    <row r="1207" spans="1:14" hidden="1" x14ac:dyDescent="0.25">
      <c r="A1207" s="384" t="s">
        <v>70</v>
      </c>
      <c r="B1207" s="384" t="s">
        <v>2534</v>
      </c>
      <c r="C1207" s="584">
        <v>5000033411</v>
      </c>
      <c r="D1207" s="385">
        <v>1931.73</v>
      </c>
      <c r="E1207" s="384">
        <v>31158455</v>
      </c>
      <c r="F1207" s="429">
        <v>1003433234</v>
      </c>
      <c r="G1207" s="386">
        <v>43251</v>
      </c>
      <c r="H1207" s="386">
        <v>43262</v>
      </c>
      <c r="I1207" s="386">
        <v>43264</v>
      </c>
      <c r="J1207" s="386">
        <v>43265</v>
      </c>
      <c r="K1207" s="584">
        <f t="shared" si="18"/>
        <v>2018</v>
      </c>
      <c r="L1207" s="195" t="s">
        <v>9</v>
      </c>
      <c r="M1207" s="195"/>
      <c r="N1207" s="76"/>
    </row>
    <row r="1208" spans="1:14" hidden="1" x14ac:dyDescent="0.25">
      <c r="A1208" s="384" t="s">
        <v>70</v>
      </c>
      <c r="B1208" s="384" t="s">
        <v>2534</v>
      </c>
      <c r="C1208" s="584">
        <v>5000033411</v>
      </c>
      <c r="D1208" s="385">
        <v>1391.78</v>
      </c>
      <c r="E1208" s="384">
        <v>31158466</v>
      </c>
      <c r="F1208" s="429">
        <v>1003433266</v>
      </c>
      <c r="G1208" s="386">
        <v>43251</v>
      </c>
      <c r="H1208" s="386">
        <v>43262</v>
      </c>
      <c r="I1208" s="386">
        <v>43264</v>
      </c>
      <c r="J1208" s="386">
        <v>43265</v>
      </c>
      <c r="K1208" s="584">
        <f t="shared" si="18"/>
        <v>2018</v>
      </c>
      <c r="L1208" s="195" t="s">
        <v>14</v>
      </c>
      <c r="M1208" s="195"/>
      <c r="N1208" s="76"/>
    </row>
    <row r="1209" spans="1:14" hidden="1" x14ac:dyDescent="0.25">
      <c r="A1209" s="384" t="s">
        <v>70</v>
      </c>
      <c r="B1209" s="384" t="s">
        <v>2535</v>
      </c>
      <c r="C1209" s="584">
        <v>5000033411</v>
      </c>
      <c r="D1209" s="385">
        <v>1315.23</v>
      </c>
      <c r="E1209" s="384">
        <v>31158466</v>
      </c>
      <c r="F1209" s="429">
        <v>1003433271</v>
      </c>
      <c r="G1209" s="386">
        <v>43251</v>
      </c>
      <c r="H1209" s="386">
        <v>43262</v>
      </c>
      <c r="I1209" s="386">
        <v>43264</v>
      </c>
      <c r="J1209" s="386">
        <v>43265</v>
      </c>
      <c r="K1209" s="584">
        <f t="shared" si="18"/>
        <v>2018</v>
      </c>
      <c r="L1209" s="195" t="s">
        <v>14</v>
      </c>
      <c r="M1209" s="195"/>
      <c r="N1209" s="76"/>
    </row>
    <row r="1210" spans="1:14" hidden="1" x14ac:dyDescent="0.25">
      <c r="A1210" s="384" t="s">
        <v>70</v>
      </c>
      <c r="B1210" s="384" t="s">
        <v>2536</v>
      </c>
      <c r="C1210" s="584">
        <v>5000033411</v>
      </c>
      <c r="D1210" s="385">
        <v>1245.67</v>
      </c>
      <c r="E1210" s="384">
        <v>31158455</v>
      </c>
      <c r="F1210" s="429">
        <v>1003433273</v>
      </c>
      <c r="G1210" s="386">
        <v>43251</v>
      </c>
      <c r="H1210" s="386">
        <v>43262</v>
      </c>
      <c r="I1210" s="386">
        <v>43264</v>
      </c>
      <c r="J1210" s="386">
        <v>43265</v>
      </c>
      <c r="K1210" s="584">
        <f t="shared" si="18"/>
        <v>2018</v>
      </c>
      <c r="L1210" s="195" t="s">
        <v>9</v>
      </c>
      <c r="M1210" s="195"/>
      <c r="N1210" s="76"/>
    </row>
    <row r="1211" spans="1:14" hidden="1" x14ac:dyDescent="0.25">
      <c r="A1211" s="384" t="s">
        <v>70</v>
      </c>
      <c r="B1211" s="384" t="s">
        <v>2557</v>
      </c>
      <c r="C1211" s="584">
        <v>5000033411</v>
      </c>
      <c r="D1211" s="385">
        <v>1131.73</v>
      </c>
      <c r="E1211" s="384">
        <v>31158455</v>
      </c>
      <c r="F1211" s="429">
        <v>1003450654</v>
      </c>
      <c r="G1211" s="386">
        <v>43281</v>
      </c>
      <c r="H1211" s="386">
        <v>43287</v>
      </c>
      <c r="I1211" s="386">
        <v>43293</v>
      </c>
      <c r="J1211" s="386">
        <v>43294</v>
      </c>
      <c r="K1211" s="584">
        <f t="shared" si="18"/>
        <v>2018</v>
      </c>
      <c r="L1211" s="195" t="s">
        <v>9</v>
      </c>
      <c r="M1211" s="195"/>
      <c r="N1211" s="76"/>
    </row>
    <row r="1212" spans="1:14" hidden="1" x14ac:dyDescent="0.25">
      <c r="A1212" s="384" t="s">
        <v>70</v>
      </c>
      <c r="B1212" s="384" t="s">
        <v>2558</v>
      </c>
      <c r="C1212" s="584">
        <v>5000033411</v>
      </c>
      <c r="D1212" s="385">
        <v>4683.67</v>
      </c>
      <c r="E1212" s="384">
        <v>31158455</v>
      </c>
      <c r="F1212" s="429">
        <v>1003450656</v>
      </c>
      <c r="G1212" s="386">
        <v>43281</v>
      </c>
      <c r="H1212" s="386">
        <v>43287</v>
      </c>
      <c r="I1212" s="386">
        <v>43293</v>
      </c>
      <c r="J1212" s="386">
        <v>43294</v>
      </c>
      <c r="K1212" s="584">
        <f t="shared" si="18"/>
        <v>2018</v>
      </c>
      <c r="L1212" s="195" t="s">
        <v>9</v>
      </c>
      <c r="M1212" s="195"/>
      <c r="N1212" s="76"/>
    </row>
    <row r="1213" spans="1:14" hidden="1" x14ac:dyDescent="0.25">
      <c r="A1213" s="384" t="s">
        <v>70</v>
      </c>
      <c r="B1213" s="384" t="s">
        <v>2559</v>
      </c>
      <c r="C1213" s="584">
        <v>5000033411</v>
      </c>
      <c r="D1213" s="385">
        <v>42128.44</v>
      </c>
      <c r="E1213" s="384">
        <v>31158455</v>
      </c>
      <c r="F1213" s="429">
        <v>1003450658</v>
      </c>
      <c r="G1213" s="386">
        <v>43281</v>
      </c>
      <c r="H1213" s="386">
        <v>43287</v>
      </c>
      <c r="I1213" s="386">
        <v>43293</v>
      </c>
      <c r="J1213" s="386">
        <v>43294</v>
      </c>
      <c r="K1213" s="584">
        <f t="shared" si="18"/>
        <v>2018</v>
      </c>
      <c r="L1213" s="195" t="s">
        <v>9</v>
      </c>
      <c r="M1213" s="195"/>
      <c r="N1213" s="76"/>
    </row>
    <row r="1214" spans="1:14" hidden="1" x14ac:dyDescent="0.25">
      <c r="A1214" s="384" t="s">
        <v>70</v>
      </c>
      <c r="B1214" s="384" t="s">
        <v>2560</v>
      </c>
      <c r="C1214" s="584">
        <v>5000033411</v>
      </c>
      <c r="D1214" s="385">
        <v>1656.11</v>
      </c>
      <c r="E1214" s="384">
        <v>31158466</v>
      </c>
      <c r="F1214" s="429">
        <v>1003450659</v>
      </c>
      <c r="G1214" s="386">
        <v>43281</v>
      </c>
      <c r="H1214" s="386">
        <v>43287</v>
      </c>
      <c r="I1214" s="386">
        <v>43293</v>
      </c>
      <c r="J1214" s="386">
        <v>43294</v>
      </c>
      <c r="K1214" s="584">
        <f t="shared" si="18"/>
        <v>2018</v>
      </c>
      <c r="L1214" s="195" t="s">
        <v>14</v>
      </c>
      <c r="M1214" s="195"/>
      <c r="N1214" s="76"/>
    </row>
    <row r="1215" spans="1:14" hidden="1" x14ac:dyDescent="0.25">
      <c r="A1215" s="384" t="s">
        <v>70</v>
      </c>
      <c r="B1215" s="384" t="s">
        <v>2561</v>
      </c>
      <c r="C1215" s="584">
        <v>5000033411</v>
      </c>
      <c r="D1215" s="385">
        <v>2484.21</v>
      </c>
      <c r="E1215" s="384">
        <v>31158466</v>
      </c>
      <c r="F1215" s="429">
        <v>1003450662</v>
      </c>
      <c r="G1215" s="386">
        <v>43281</v>
      </c>
      <c r="H1215" s="386">
        <v>43287</v>
      </c>
      <c r="I1215" s="386">
        <v>43293</v>
      </c>
      <c r="J1215" s="386">
        <v>43294</v>
      </c>
      <c r="K1215" s="584">
        <f t="shared" si="18"/>
        <v>2018</v>
      </c>
      <c r="L1215" s="195" t="s">
        <v>14</v>
      </c>
      <c r="M1215" s="195"/>
      <c r="N1215" s="76"/>
    </row>
    <row r="1216" spans="1:14" hidden="1" x14ac:dyDescent="0.25">
      <c r="A1216" s="384" t="s">
        <v>70</v>
      </c>
      <c r="B1216" s="384" t="s">
        <v>2562</v>
      </c>
      <c r="C1216" s="584">
        <v>5000033411</v>
      </c>
      <c r="D1216" s="385">
        <v>24743.14</v>
      </c>
      <c r="E1216" s="384">
        <v>31158466</v>
      </c>
      <c r="F1216" s="429">
        <v>1003450664</v>
      </c>
      <c r="G1216" s="386">
        <v>43281</v>
      </c>
      <c r="H1216" s="386">
        <v>43287</v>
      </c>
      <c r="I1216" s="386">
        <v>43293</v>
      </c>
      <c r="J1216" s="386">
        <v>43294</v>
      </c>
      <c r="K1216" s="584">
        <f t="shared" si="18"/>
        <v>2018</v>
      </c>
      <c r="L1216" s="195" t="s">
        <v>14</v>
      </c>
      <c r="M1216" s="195"/>
      <c r="N1216" s="76"/>
    </row>
    <row r="1217" spans="1:14" hidden="1" x14ac:dyDescent="0.25">
      <c r="A1217" s="384" t="s">
        <v>70</v>
      </c>
      <c r="B1217" s="384" t="s">
        <v>2585</v>
      </c>
      <c r="C1217" s="584">
        <v>5000033411</v>
      </c>
      <c r="D1217" s="385">
        <v>1272.95</v>
      </c>
      <c r="E1217" s="384">
        <v>31158466</v>
      </c>
      <c r="F1217" s="429">
        <v>1003475272</v>
      </c>
      <c r="G1217" s="386">
        <v>43312</v>
      </c>
      <c r="H1217" s="386">
        <v>43319</v>
      </c>
      <c r="I1217" s="386">
        <v>43333</v>
      </c>
      <c r="J1217" s="386">
        <v>43335</v>
      </c>
      <c r="K1217" s="584">
        <f t="shared" si="18"/>
        <v>2018</v>
      </c>
      <c r="L1217" s="195" t="s">
        <v>14</v>
      </c>
      <c r="M1217" s="195"/>
      <c r="N1217" s="76"/>
    </row>
    <row r="1218" spans="1:14" hidden="1" x14ac:dyDescent="0.25">
      <c r="A1218" s="384" t="s">
        <v>70</v>
      </c>
      <c r="B1218" s="384" t="s">
        <v>2586</v>
      </c>
      <c r="C1218" s="584">
        <v>5000033411</v>
      </c>
      <c r="D1218" s="385">
        <v>239.83</v>
      </c>
      <c r="E1218" s="384">
        <v>31158466</v>
      </c>
      <c r="F1218" s="429">
        <v>1003475341</v>
      </c>
      <c r="G1218" s="386">
        <v>43312</v>
      </c>
      <c r="H1218" s="386">
        <v>43319</v>
      </c>
      <c r="I1218" s="386">
        <v>43333</v>
      </c>
      <c r="J1218" s="386">
        <v>43335</v>
      </c>
      <c r="K1218" s="584">
        <f t="shared" si="18"/>
        <v>2018</v>
      </c>
      <c r="L1218" s="195" t="s">
        <v>14</v>
      </c>
      <c r="M1218" s="195"/>
      <c r="N1218" s="76"/>
    </row>
    <row r="1219" spans="1:14" hidden="1" x14ac:dyDescent="0.25">
      <c r="A1219" s="384" t="s">
        <v>70</v>
      </c>
      <c r="B1219" s="384" t="s">
        <v>2587</v>
      </c>
      <c r="C1219" s="584">
        <v>5000033411</v>
      </c>
      <c r="D1219" s="385">
        <v>19407.68</v>
      </c>
      <c r="E1219" s="384">
        <v>31158466</v>
      </c>
      <c r="F1219" s="429">
        <v>1003475347</v>
      </c>
      <c r="G1219" s="386">
        <v>43312</v>
      </c>
      <c r="H1219" s="386">
        <v>43319</v>
      </c>
      <c r="I1219" s="386">
        <v>43333</v>
      </c>
      <c r="J1219" s="386">
        <v>43335</v>
      </c>
      <c r="K1219" s="584">
        <f t="shared" ref="K1219:K1282" si="19">YEAR(J1219)</f>
        <v>2018</v>
      </c>
      <c r="L1219" s="195" t="s">
        <v>14</v>
      </c>
      <c r="M1219" s="195"/>
      <c r="N1219" s="76"/>
    </row>
    <row r="1220" spans="1:14" hidden="1" x14ac:dyDescent="0.25">
      <c r="A1220" s="384" t="s">
        <v>70</v>
      </c>
      <c r="B1220" s="384" t="s">
        <v>2588</v>
      </c>
      <c r="C1220" s="584">
        <v>5000033411</v>
      </c>
      <c r="D1220" s="385">
        <v>362.79</v>
      </c>
      <c r="E1220" s="384">
        <v>31158466</v>
      </c>
      <c r="F1220" s="429">
        <v>1003475349</v>
      </c>
      <c r="G1220" s="386">
        <v>43312</v>
      </c>
      <c r="H1220" s="386">
        <v>43319</v>
      </c>
      <c r="I1220" s="386">
        <v>43333</v>
      </c>
      <c r="J1220" s="386">
        <v>43335</v>
      </c>
      <c r="K1220" s="584">
        <f t="shared" si="19"/>
        <v>2018</v>
      </c>
      <c r="L1220" s="195" t="s">
        <v>14</v>
      </c>
      <c r="M1220" s="195"/>
      <c r="N1220" s="76"/>
    </row>
    <row r="1221" spans="1:14" ht="26.25" hidden="1" thickTop="1" x14ac:dyDescent="0.25">
      <c r="A1221" s="489" t="s">
        <v>21</v>
      </c>
      <c r="B1221" s="489" t="s">
        <v>1233</v>
      </c>
      <c r="C1221" s="584" t="s">
        <v>1232</v>
      </c>
      <c r="D1221" s="491">
        <v>2765.38</v>
      </c>
      <c r="E1221" s="490" t="s">
        <v>1232</v>
      </c>
      <c r="F1221" s="492" t="s">
        <v>1234</v>
      </c>
      <c r="G1221" s="363">
        <v>42247</v>
      </c>
      <c r="H1221" s="363">
        <v>42247</v>
      </c>
      <c r="I1221" s="363">
        <v>42249</v>
      </c>
      <c r="J1221" s="363">
        <v>42265</v>
      </c>
      <c r="K1221" s="584">
        <f t="shared" si="19"/>
        <v>2015</v>
      </c>
      <c r="L1221" s="121" t="s">
        <v>392</v>
      </c>
      <c r="M1221" s="121"/>
      <c r="N1221" s="86"/>
    </row>
    <row r="1222" spans="1:14" ht="38.25" hidden="1" x14ac:dyDescent="0.25">
      <c r="A1222" s="77" t="s">
        <v>21</v>
      </c>
      <c r="B1222" s="77" t="s">
        <v>1235</v>
      </c>
      <c r="C1222" s="584" t="s">
        <v>1232</v>
      </c>
      <c r="D1222" s="213">
        <v>2765.38</v>
      </c>
      <c r="E1222" s="214" t="s">
        <v>1232</v>
      </c>
      <c r="F1222" s="247" t="s">
        <v>1236</v>
      </c>
      <c r="G1222" s="78">
        <v>42277</v>
      </c>
      <c r="H1222" s="78">
        <v>42284</v>
      </c>
      <c r="I1222" s="78">
        <v>42286</v>
      </c>
      <c r="J1222" s="78">
        <v>42292</v>
      </c>
      <c r="K1222" s="584">
        <f t="shared" si="19"/>
        <v>2015</v>
      </c>
      <c r="L1222" s="121" t="s">
        <v>392</v>
      </c>
      <c r="M1222" s="121"/>
      <c r="N1222" s="86"/>
    </row>
    <row r="1223" spans="1:14" ht="25.5" hidden="1" x14ac:dyDescent="0.25">
      <c r="A1223" s="77" t="s">
        <v>21</v>
      </c>
      <c r="B1223" s="77" t="s">
        <v>1237</v>
      </c>
      <c r="C1223" s="584" t="s">
        <v>1232</v>
      </c>
      <c r="D1223" s="213">
        <v>2765.38</v>
      </c>
      <c r="E1223" s="214" t="s">
        <v>1232</v>
      </c>
      <c r="F1223" s="247" t="s">
        <v>1238</v>
      </c>
      <c r="G1223" s="78">
        <v>42308</v>
      </c>
      <c r="H1223" s="78">
        <v>42306</v>
      </c>
      <c r="I1223" s="78">
        <v>42311</v>
      </c>
      <c r="J1223" s="78">
        <v>42313</v>
      </c>
      <c r="K1223" s="584">
        <f t="shared" si="19"/>
        <v>2015</v>
      </c>
      <c r="L1223" s="121" t="s">
        <v>392</v>
      </c>
      <c r="M1223" s="121"/>
      <c r="N1223" s="86"/>
    </row>
    <row r="1224" spans="1:14" ht="51" hidden="1" x14ac:dyDescent="0.25">
      <c r="A1224" s="77" t="s">
        <v>21</v>
      </c>
      <c r="B1224" s="77" t="s">
        <v>1239</v>
      </c>
      <c r="C1224" s="584" t="s">
        <v>1232</v>
      </c>
      <c r="D1224" s="213">
        <v>2765.38</v>
      </c>
      <c r="E1224" s="214" t="s">
        <v>1232</v>
      </c>
      <c r="F1224" s="247" t="s">
        <v>1240</v>
      </c>
      <c r="G1224" s="78">
        <v>42338</v>
      </c>
      <c r="H1224" s="78">
        <v>42340</v>
      </c>
      <c r="I1224" s="78">
        <v>42341</v>
      </c>
      <c r="J1224" s="78">
        <v>42374</v>
      </c>
      <c r="K1224" s="584">
        <f t="shared" si="19"/>
        <v>2016</v>
      </c>
      <c r="L1224" s="121" t="s">
        <v>392</v>
      </c>
      <c r="M1224" s="121"/>
      <c r="N1224" s="86"/>
    </row>
    <row r="1225" spans="1:14" ht="38.25" hidden="1" x14ac:dyDescent="0.25">
      <c r="A1225" s="77" t="s">
        <v>21</v>
      </c>
      <c r="B1225" s="77" t="s">
        <v>1241</v>
      </c>
      <c r="C1225" s="584" t="s">
        <v>1232</v>
      </c>
      <c r="D1225" s="213">
        <v>2765.38</v>
      </c>
      <c r="E1225" s="214" t="s">
        <v>1232</v>
      </c>
      <c r="F1225" s="247" t="s">
        <v>1242</v>
      </c>
      <c r="G1225" s="78">
        <v>42369</v>
      </c>
      <c r="H1225" s="78">
        <v>42373</v>
      </c>
      <c r="I1225" s="78">
        <v>42374</v>
      </c>
      <c r="J1225" s="78">
        <v>42383</v>
      </c>
      <c r="K1225" s="584">
        <f t="shared" si="19"/>
        <v>2016</v>
      </c>
      <c r="L1225" s="121" t="s">
        <v>392</v>
      </c>
      <c r="M1225" s="121"/>
      <c r="N1225" s="86"/>
    </row>
    <row r="1226" spans="1:14" ht="25.5" hidden="1" x14ac:dyDescent="0.25">
      <c r="A1226" s="77" t="s">
        <v>21</v>
      </c>
      <c r="B1226" s="77" t="s">
        <v>1243</v>
      </c>
      <c r="C1226" s="584" t="s">
        <v>1244</v>
      </c>
      <c r="D1226" s="213">
        <v>771</v>
      </c>
      <c r="E1226" s="248" t="s">
        <v>1244</v>
      </c>
      <c r="F1226" s="247" t="s">
        <v>1245</v>
      </c>
      <c r="G1226" s="78">
        <v>42369</v>
      </c>
      <c r="H1226" s="78">
        <v>42380</v>
      </c>
      <c r="I1226" s="78">
        <v>42381</v>
      </c>
      <c r="J1226" s="78">
        <v>42433</v>
      </c>
      <c r="K1226" s="584">
        <f t="shared" si="19"/>
        <v>2016</v>
      </c>
      <c r="L1226" s="121" t="s">
        <v>392</v>
      </c>
      <c r="M1226" s="121"/>
      <c r="N1226" s="86"/>
    </row>
    <row r="1227" spans="1:14" ht="38.25" hidden="1" x14ac:dyDescent="0.25">
      <c r="A1227" s="77" t="s">
        <v>21</v>
      </c>
      <c r="B1227" s="77" t="s">
        <v>1246</v>
      </c>
      <c r="C1227" s="584" t="s">
        <v>1232</v>
      </c>
      <c r="D1227" s="213">
        <v>2765.38</v>
      </c>
      <c r="E1227" s="214" t="s">
        <v>1232</v>
      </c>
      <c r="F1227" s="247" t="s">
        <v>1247</v>
      </c>
      <c r="G1227" s="78">
        <v>42400</v>
      </c>
      <c r="H1227" s="78">
        <v>42401</v>
      </c>
      <c r="I1227" s="78">
        <v>42409</v>
      </c>
      <c r="J1227" s="78">
        <v>42418</v>
      </c>
      <c r="K1227" s="584">
        <f t="shared" si="19"/>
        <v>2016</v>
      </c>
      <c r="L1227" s="121" t="s">
        <v>392</v>
      </c>
      <c r="M1227" s="121"/>
      <c r="N1227" s="86"/>
    </row>
    <row r="1228" spans="1:14" ht="38.25" hidden="1" x14ac:dyDescent="0.25">
      <c r="A1228" s="77" t="s">
        <v>21</v>
      </c>
      <c r="B1228" s="77" t="s">
        <v>1248</v>
      </c>
      <c r="C1228" s="584" t="s">
        <v>1232</v>
      </c>
      <c r="D1228" s="213">
        <v>2765.38</v>
      </c>
      <c r="E1228" s="214" t="s">
        <v>1232</v>
      </c>
      <c r="F1228" s="247" t="s">
        <v>1249</v>
      </c>
      <c r="G1228" s="78">
        <v>42429</v>
      </c>
      <c r="H1228" s="78">
        <v>42431</v>
      </c>
      <c r="I1228" s="78">
        <v>42432</v>
      </c>
      <c r="J1228" s="78">
        <v>42432</v>
      </c>
      <c r="K1228" s="584">
        <f t="shared" si="19"/>
        <v>2016</v>
      </c>
      <c r="L1228" s="121" t="s">
        <v>392</v>
      </c>
      <c r="M1228" s="121"/>
      <c r="N1228" s="86"/>
    </row>
    <row r="1229" spans="1:14" ht="38.25" hidden="1" x14ac:dyDescent="0.25">
      <c r="A1229" s="77" t="s">
        <v>21</v>
      </c>
      <c r="B1229" s="77" t="s">
        <v>1250</v>
      </c>
      <c r="C1229" s="584" t="s">
        <v>1232</v>
      </c>
      <c r="D1229" s="213">
        <v>2765.38</v>
      </c>
      <c r="E1229" s="214" t="s">
        <v>1232</v>
      </c>
      <c r="F1229" s="247" t="s">
        <v>1251</v>
      </c>
      <c r="G1229" s="78">
        <v>42460</v>
      </c>
      <c r="H1229" s="78">
        <v>42458</v>
      </c>
      <c r="I1229" s="78">
        <v>42459</v>
      </c>
      <c r="J1229" s="78">
        <v>42461</v>
      </c>
      <c r="K1229" s="584">
        <f t="shared" si="19"/>
        <v>2016</v>
      </c>
      <c r="L1229" s="121" t="s">
        <v>392</v>
      </c>
      <c r="M1229" s="121"/>
      <c r="N1229" s="86"/>
    </row>
    <row r="1230" spans="1:14" ht="25.5" hidden="1" x14ac:dyDescent="0.25">
      <c r="A1230" s="77" t="s">
        <v>21</v>
      </c>
      <c r="B1230" s="77" t="s">
        <v>1252</v>
      </c>
      <c r="C1230" s="584">
        <v>31018620</v>
      </c>
      <c r="D1230" s="213">
        <v>2765.38</v>
      </c>
      <c r="E1230" s="214">
        <v>31018620</v>
      </c>
      <c r="F1230" s="247" t="s">
        <v>1253</v>
      </c>
      <c r="G1230" s="78">
        <v>42490</v>
      </c>
      <c r="H1230" s="78">
        <v>42492</v>
      </c>
      <c r="I1230" s="78">
        <v>42499</v>
      </c>
      <c r="J1230" s="78">
        <v>42501</v>
      </c>
      <c r="K1230" s="584">
        <f t="shared" si="19"/>
        <v>2016</v>
      </c>
      <c r="L1230" s="121" t="s">
        <v>1254</v>
      </c>
      <c r="M1230" s="121"/>
      <c r="N1230" s="306"/>
    </row>
    <row r="1231" spans="1:14" hidden="1" x14ac:dyDescent="0.25">
      <c r="A1231" s="77" t="s">
        <v>21</v>
      </c>
      <c r="B1231" s="77" t="s">
        <v>1255</v>
      </c>
      <c r="C1231" s="584">
        <v>31018849</v>
      </c>
      <c r="D1231" s="213">
        <v>2765.38</v>
      </c>
      <c r="E1231" s="214">
        <v>31018849</v>
      </c>
      <c r="F1231" s="247">
        <v>1002964405</v>
      </c>
      <c r="G1231" s="78">
        <v>42521</v>
      </c>
      <c r="H1231" s="78">
        <v>42528</v>
      </c>
      <c r="I1231" s="78">
        <v>42529</v>
      </c>
      <c r="J1231" s="78">
        <v>42529</v>
      </c>
      <c r="K1231" s="584">
        <f t="shared" si="19"/>
        <v>2016</v>
      </c>
      <c r="L1231" s="121" t="s">
        <v>1256</v>
      </c>
      <c r="M1231" s="121"/>
      <c r="N1231" s="86"/>
    </row>
    <row r="1232" spans="1:14" ht="25.5" hidden="1" x14ac:dyDescent="0.25">
      <c r="A1232" s="77" t="s">
        <v>21</v>
      </c>
      <c r="B1232" s="77" t="s">
        <v>1257</v>
      </c>
      <c r="C1232" s="584" t="s">
        <v>1258</v>
      </c>
      <c r="D1232" s="213">
        <v>2765.38</v>
      </c>
      <c r="E1232" s="214" t="s">
        <v>1258</v>
      </c>
      <c r="F1232" s="247" t="s">
        <v>1259</v>
      </c>
      <c r="G1232" s="78">
        <v>42551</v>
      </c>
      <c r="H1232" s="78">
        <v>42562</v>
      </c>
      <c r="I1232" s="78">
        <v>42570</v>
      </c>
      <c r="J1232" s="78">
        <v>42572</v>
      </c>
      <c r="K1232" s="584">
        <f t="shared" si="19"/>
        <v>2016</v>
      </c>
      <c r="L1232" s="121" t="s">
        <v>392</v>
      </c>
      <c r="M1232" s="121"/>
      <c r="N1232" s="86"/>
    </row>
    <row r="1233" spans="1:14" ht="25.5" hidden="1" x14ac:dyDescent="0.25">
      <c r="A1233" s="77" t="s">
        <v>21</v>
      </c>
      <c r="B1233" s="77" t="s">
        <v>1260</v>
      </c>
      <c r="C1233" s="584" t="s">
        <v>1258</v>
      </c>
      <c r="D1233" s="213">
        <v>2765.38</v>
      </c>
      <c r="E1233" s="214" t="s">
        <v>1258</v>
      </c>
      <c r="F1233" s="247" t="s">
        <v>1261</v>
      </c>
      <c r="G1233" s="78">
        <v>42582</v>
      </c>
      <c r="H1233" s="78">
        <v>42591</v>
      </c>
      <c r="I1233" s="78">
        <v>42612</v>
      </c>
      <c r="J1233" s="78">
        <v>42618</v>
      </c>
      <c r="K1233" s="584">
        <f t="shared" si="19"/>
        <v>2016</v>
      </c>
      <c r="L1233" s="121" t="s">
        <v>392</v>
      </c>
      <c r="M1233" s="121"/>
      <c r="N1233" s="86"/>
    </row>
    <row r="1234" spans="1:14" ht="25.5" hidden="1" x14ac:dyDescent="0.25">
      <c r="A1234" s="77" t="s">
        <v>21</v>
      </c>
      <c r="B1234" s="77" t="s">
        <v>1262</v>
      </c>
      <c r="C1234" s="584" t="s">
        <v>1258</v>
      </c>
      <c r="D1234" s="213">
        <v>2765.38</v>
      </c>
      <c r="E1234" s="214" t="s">
        <v>1258</v>
      </c>
      <c r="F1234" s="247" t="s">
        <v>1263</v>
      </c>
      <c r="G1234" s="78">
        <v>42613</v>
      </c>
      <c r="H1234" s="78">
        <v>42618</v>
      </c>
      <c r="I1234" s="78">
        <v>42626</v>
      </c>
      <c r="J1234" s="78">
        <v>42627</v>
      </c>
      <c r="K1234" s="584">
        <f t="shared" si="19"/>
        <v>2016</v>
      </c>
      <c r="L1234" s="121" t="s">
        <v>392</v>
      </c>
      <c r="M1234" s="121"/>
      <c r="N1234" s="86"/>
    </row>
    <row r="1235" spans="1:14" ht="25.5" hidden="1" x14ac:dyDescent="0.25">
      <c r="A1235" s="77" t="s">
        <v>21</v>
      </c>
      <c r="B1235" s="77" t="s">
        <v>1264</v>
      </c>
      <c r="C1235" s="584" t="s">
        <v>1258</v>
      </c>
      <c r="D1235" s="213">
        <v>2765.38</v>
      </c>
      <c r="E1235" s="214" t="s">
        <v>1258</v>
      </c>
      <c r="F1235" s="247" t="s">
        <v>1265</v>
      </c>
      <c r="G1235" s="78">
        <v>42643</v>
      </c>
      <c r="H1235" s="78">
        <v>42649</v>
      </c>
      <c r="I1235" s="78">
        <v>42649</v>
      </c>
      <c r="J1235" s="78">
        <v>42650</v>
      </c>
      <c r="K1235" s="584">
        <f t="shared" si="19"/>
        <v>2016</v>
      </c>
      <c r="L1235" s="121" t="s">
        <v>392</v>
      </c>
      <c r="M1235" s="121"/>
    </row>
    <row r="1236" spans="1:14" ht="25.5" hidden="1" x14ac:dyDescent="0.25">
      <c r="A1236" s="77" t="s">
        <v>21</v>
      </c>
      <c r="B1236" s="77" t="s">
        <v>1264</v>
      </c>
      <c r="C1236" s="584" t="s">
        <v>1258</v>
      </c>
      <c r="D1236" s="213">
        <v>2765.38</v>
      </c>
      <c r="E1236" s="214" t="s">
        <v>1258</v>
      </c>
      <c r="F1236" s="247" t="s">
        <v>1266</v>
      </c>
      <c r="G1236" s="78">
        <v>42674</v>
      </c>
      <c r="H1236" s="78">
        <v>42681</v>
      </c>
      <c r="I1236" s="78">
        <v>42682</v>
      </c>
      <c r="J1236" s="78">
        <v>42689</v>
      </c>
      <c r="K1236" s="584">
        <f t="shared" si="19"/>
        <v>2016</v>
      </c>
      <c r="L1236" s="121" t="s">
        <v>392</v>
      </c>
      <c r="M1236" s="121"/>
    </row>
    <row r="1237" spans="1:14" ht="25.5" hidden="1" x14ac:dyDescent="0.25">
      <c r="A1237" s="77" t="s">
        <v>21</v>
      </c>
      <c r="B1237" s="77" t="s">
        <v>1267</v>
      </c>
      <c r="C1237" s="584" t="s">
        <v>1258</v>
      </c>
      <c r="D1237" s="213">
        <v>2765.38</v>
      </c>
      <c r="E1237" s="214" t="s">
        <v>1258</v>
      </c>
      <c r="F1237" s="247" t="s">
        <v>1268</v>
      </c>
      <c r="G1237" s="78">
        <v>42704</v>
      </c>
      <c r="H1237" s="78">
        <v>42711</v>
      </c>
      <c r="I1237" s="78">
        <v>42717</v>
      </c>
      <c r="J1237" s="78">
        <v>42720</v>
      </c>
      <c r="K1237" s="584">
        <f t="shared" si="19"/>
        <v>2016</v>
      </c>
      <c r="L1237" s="121" t="s">
        <v>392</v>
      </c>
      <c r="M1237" s="121"/>
    </row>
    <row r="1238" spans="1:14" ht="25.5" hidden="1" x14ac:dyDescent="0.25">
      <c r="A1238" s="480" t="s">
        <v>21</v>
      </c>
      <c r="B1238" s="480" t="s">
        <v>1269</v>
      </c>
      <c r="C1238" s="584" t="s">
        <v>1258</v>
      </c>
      <c r="D1238" s="482">
        <v>2765.38</v>
      </c>
      <c r="E1238" s="481" t="s">
        <v>1258</v>
      </c>
      <c r="F1238" s="483" t="s">
        <v>1270</v>
      </c>
      <c r="G1238" s="484">
        <v>42735</v>
      </c>
      <c r="H1238" s="484">
        <v>42739</v>
      </c>
      <c r="I1238" s="484">
        <v>42745</v>
      </c>
      <c r="J1238" s="484">
        <v>42746</v>
      </c>
      <c r="K1238" s="584">
        <f t="shared" si="19"/>
        <v>2017</v>
      </c>
      <c r="L1238" s="121" t="s">
        <v>446</v>
      </c>
      <c r="M1238" s="121"/>
    </row>
    <row r="1239" spans="1:14" ht="25.5" hidden="1" x14ac:dyDescent="0.25">
      <c r="A1239" s="480" t="s">
        <v>21</v>
      </c>
      <c r="B1239" s="480" t="s">
        <v>1271</v>
      </c>
      <c r="C1239" s="584" t="s">
        <v>1258</v>
      </c>
      <c r="D1239" s="482">
        <v>2765.38</v>
      </c>
      <c r="E1239" s="481" t="s">
        <v>1258</v>
      </c>
      <c r="F1239" s="483" t="s">
        <v>1270</v>
      </c>
      <c r="G1239" s="484">
        <v>42766</v>
      </c>
      <c r="H1239" s="484">
        <v>42779</v>
      </c>
      <c r="I1239" s="484">
        <v>42783</v>
      </c>
      <c r="J1239" s="484">
        <v>42790</v>
      </c>
      <c r="K1239" s="584">
        <f t="shared" si="19"/>
        <v>2017</v>
      </c>
      <c r="L1239" s="121" t="s">
        <v>446</v>
      </c>
      <c r="M1239" s="121"/>
    </row>
    <row r="1240" spans="1:14" ht="25.5" hidden="1" x14ac:dyDescent="0.25">
      <c r="A1240" s="480" t="s">
        <v>21</v>
      </c>
      <c r="B1240" s="480" t="s">
        <v>1272</v>
      </c>
      <c r="C1240" s="584" t="s">
        <v>1258</v>
      </c>
      <c r="D1240" s="482">
        <v>2765.38</v>
      </c>
      <c r="E1240" s="481" t="s">
        <v>1258</v>
      </c>
      <c r="F1240" s="483" t="s">
        <v>1273</v>
      </c>
      <c r="G1240" s="484">
        <v>42794</v>
      </c>
      <c r="H1240" s="484">
        <v>42803</v>
      </c>
      <c r="I1240" s="484">
        <v>42817</v>
      </c>
      <c r="J1240" s="484">
        <v>42825</v>
      </c>
      <c r="K1240" s="584">
        <f t="shared" si="19"/>
        <v>2017</v>
      </c>
      <c r="L1240" s="121" t="s">
        <v>446</v>
      </c>
      <c r="M1240" s="121"/>
    </row>
    <row r="1241" spans="1:14" ht="25.5" hidden="1" x14ac:dyDescent="0.25">
      <c r="A1241" s="485" t="s">
        <v>21</v>
      </c>
      <c r="B1241" s="485" t="s">
        <v>1272</v>
      </c>
      <c r="C1241" s="584" t="s">
        <v>1258</v>
      </c>
      <c r="D1241" s="487">
        <v>2765.38</v>
      </c>
      <c r="E1241" s="486" t="s">
        <v>1258</v>
      </c>
      <c r="F1241" s="488" t="s">
        <v>1274</v>
      </c>
      <c r="G1241" s="479">
        <v>42825</v>
      </c>
      <c r="H1241" s="479">
        <v>42832</v>
      </c>
      <c r="I1241" s="479">
        <v>42843</v>
      </c>
      <c r="J1241" s="479">
        <v>42853</v>
      </c>
      <c r="K1241" s="584">
        <f t="shared" si="19"/>
        <v>2017</v>
      </c>
      <c r="L1241" s="121" t="s">
        <v>446</v>
      </c>
      <c r="M1241" s="121"/>
    </row>
    <row r="1242" spans="1:14" hidden="1" x14ac:dyDescent="0.25">
      <c r="A1242" s="485" t="s">
        <v>21</v>
      </c>
      <c r="B1242" s="485" t="s">
        <v>2055</v>
      </c>
      <c r="C1242" s="584">
        <v>31105537</v>
      </c>
      <c r="D1242" s="487">
        <v>1947.25</v>
      </c>
      <c r="E1242" s="486">
        <v>31105537</v>
      </c>
      <c r="F1242" s="488">
        <v>1003216867</v>
      </c>
      <c r="G1242" s="479">
        <v>42908</v>
      </c>
      <c r="H1242" s="479">
        <v>42914</v>
      </c>
      <c r="I1242" s="479">
        <v>42916</v>
      </c>
      <c r="J1242" s="479">
        <v>42916</v>
      </c>
      <c r="K1242" s="584">
        <f t="shared" si="19"/>
        <v>2017</v>
      </c>
      <c r="L1242" s="121" t="s">
        <v>9</v>
      </c>
      <c r="M1242" s="121"/>
    </row>
    <row r="1243" spans="1:14" hidden="1" x14ac:dyDescent="0.25">
      <c r="A1243" s="485" t="s">
        <v>21</v>
      </c>
      <c r="B1243" s="485" t="s">
        <v>2056</v>
      </c>
      <c r="C1243" s="584">
        <v>31104546</v>
      </c>
      <c r="D1243" s="487">
        <v>965.5</v>
      </c>
      <c r="E1243" s="486">
        <v>31104546</v>
      </c>
      <c r="F1243" s="488">
        <v>1003216870</v>
      </c>
      <c r="G1243" s="479">
        <v>42908</v>
      </c>
      <c r="H1243" s="479">
        <v>42914</v>
      </c>
      <c r="I1243" s="479">
        <v>42916</v>
      </c>
      <c r="J1243" s="479">
        <v>42916</v>
      </c>
      <c r="K1243" s="584">
        <f t="shared" si="19"/>
        <v>2017</v>
      </c>
      <c r="L1243" s="121" t="s">
        <v>14</v>
      </c>
      <c r="M1243" s="121"/>
    </row>
    <row r="1244" spans="1:14" hidden="1" x14ac:dyDescent="0.25">
      <c r="A1244" s="485" t="s">
        <v>21</v>
      </c>
      <c r="B1244" s="485" t="s">
        <v>2057</v>
      </c>
      <c r="C1244" s="584">
        <v>31104546</v>
      </c>
      <c r="D1244" s="487">
        <v>965.5</v>
      </c>
      <c r="E1244" s="486">
        <v>31104546</v>
      </c>
      <c r="F1244" s="488">
        <v>1003216872</v>
      </c>
      <c r="G1244" s="479">
        <v>42908</v>
      </c>
      <c r="H1244" s="479">
        <v>42914</v>
      </c>
      <c r="I1244" s="479">
        <v>42916</v>
      </c>
      <c r="J1244" s="479">
        <v>42916</v>
      </c>
      <c r="K1244" s="584">
        <f t="shared" si="19"/>
        <v>2017</v>
      </c>
      <c r="L1244" s="121" t="s">
        <v>14</v>
      </c>
      <c r="M1244" s="121"/>
    </row>
    <row r="1245" spans="1:14" hidden="1" x14ac:dyDescent="0.25">
      <c r="A1245" s="485" t="s">
        <v>21</v>
      </c>
      <c r="B1245" s="485" t="s">
        <v>2058</v>
      </c>
      <c r="C1245" s="584">
        <v>31105537</v>
      </c>
      <c r="D1245" s="487">
        <v>1947.25</v>
      </c>
      <c r="E1245" s="486">
        <v>31105537</v>
      </c>
      <c r="F1245" s="488">
        <v>1003216869</v>
      </c>
      <c r="G1245" s="479">
        <v>42908</v>
      </c>
      <c r="H1245" s="479">
        <v>42914</v>
      </c>
      <c r="I1245" s="479">
        <v>42908</v>
      </c>
      <c r="J1245" s="479">
        <v>42916</v>
      </c>
      <c r="K1245" s="584">
        <f t="shared" si="19"/>
        <v>2017</v>
      </c>
      <c r="L1245" s="121" t="s">
        <v>9</v>
      </c>
      <c r="M1245" s="121"/>
    </row>
    <row r="1246" spans="1:14" hidden="1" x14ac:dyDescent="0.25">
      <c r="A1246" s="485" t="s">
        <v>21</v>
      </c>
      <c r="B1246" s="485" t="s">
        <v>2079</v>
      </c>
      <c r="C1246" s="584">
        <v>31104546</v>
      </c>
      <c r="D1246" s="487">
        <v>965.5</v>
      </c>
      <c r="E1246" s="486">
        <v>31104546</v>
      </c>
      <c r="F1246" s="488">
        <v>1003227983</v>
      </c>
      <c r="G1246" s="479">
        <v>42916</v>
      </c>
      <c r="H1246" s="479">
        <v>42927</v>
      </c>
      <c r="I1246" s="479">
        <v>42929</v>
      </c>
      <c r="J1246" s="479">
        <v>42933</v>
      </c>
      <c r="K1246" s="584">
        <f t="shared" si="19"/>
        <v>2017</v>
      </c>
      <c r="L1246" s="121" t="s">
        <v>14</v>
      </c>
      <c r="M1246" s="121"/>
    </row>
    <row r="1247" spans="1:14" hidden="1" x14ac:dyDescent="0.25">
      <c r="A1247" s="485" t="s">
        <v>21</v>
      </c>
      <c r="B1247" s="485" t="s">
        <v>2080</v>
      </c>
      <c r="C1247" s="584">
        <v>31105537</v>
      </c>
      <c r="D1247" s="487">
        <v>1947.25</v>
      </c>
      <c r="E1247" s="486">
        <v>31105537</v>
      </c>
      <c r="F1247" s="488">
        <v>1003227978</v>
      </c>
      <c r="G1247" s="479">
        <v>42916</v>
      </c>
      <c r="H1247" s="479">
        <v>42927</v>
      </c>
      <c r="I1247" s="479">
        <v>42929</v>
      </c>
      <c r="J1247" s="479">
        <v>42933</v>
      </c>
      <c r="K1247" s="584">
        <f t="shared" si="19"/>
        <v>2017</v>
      </c>
      <c r="L1247" s="121" t="s">
        <v>9</v>
      </c>
      <c r="M1247" s="121"/>
    </row>
    <row r="1248" spans="1:14" hidden="1" x14ac:dyDescent="0.25">
      <c r="A1248" s="485" t="s">
        <v>21</v>
      </c>
      <c r="B1248" s="485" t="s">
        <v>2104</v>
      </c>
      <c r="C1248" s="584">
        <v>31105537</v>
      </c>
      <c r="D1248" s="487">
        <v>1947.25</v>
      </c>
      <c r="E1248" s="486">
        <v>31105537</v>
      </c>
      <c r="F1248" s="488">
        <v>1003250110</v>
      </c>
      <c r="G1248" s="479">
        <v>42947</v>
      </c>
      <c r="H1248" s="479">
        <v>42950</v>
      </c>
      <c r="I1248" s="479">
        <v>42969</v>
      </c>
      <c r="J1248" s="479">
        <v>42972</v>
      </c>
      <c r="K1248" s="584">
        <f t="shared" si="19"/>
        <v>2017</v>
      </c>
      <c r="L1248" s="121" t="s">
        <v>9</v>
      </c>
      <c r="M1248" s="121"/>
    </row>
    <row r="1249" spans="1:13" hidden="1" x14ac:dyDescent="0.25">
      <c r="A1249" s="485" t="s">
        <v>21</v>
      </c>
      <c r="B1249" s="485" t="s">
        <v>2105</v>
      </c>
      <c r="C1249" s="584">
        <v>31104546</v>
      </c>
      <c r="D1249" s="487">
        <v>965.5</v>
      </c>
      <c r="E1249" s="486">
        <v>31104546</v>
      </c>
      <c r="F1249" s="488">
        <v>1003250112</v>
      </c>
      <c r="G1249" s="479">
        <v>42947</v>
      </c>
      <c r="H1249" s="479">
        <v>42950</v>
      </c>
      <c r="I1249" s="479">
        <v>42969</v>
      </c>
      <c r="J1249" s="479">
        <v>42972</v>
      </c>
      <c r="K1249" s="584">
        <f t="shared" si="19"/>
        <v>2017</v>
      </c>
      <c r="L1249" s="121" t="s">
        <v>14</v>
      </c>
      <c r="M1249" s="121"/>
    </row>
    <row r="1250" spans="1:13" hidden="1" x14ac:dyDescent="0.25">
      <c r="A1250" s="485" t="s">
        <v>21</v>
      </c>
      <c r="B1250" s="485" t="s">
        <v>2106</v>
      </c>
      <c r="C1250" s="584">
        <v>31105537</v>
      </c>
      <c r="D1250" s="487">
        <v>230</v>
      </c>
      <c r="E1250" s="486">
        <v>31105537</v>
      </c>
      <c r="F1250" s="488">
        <v>1003250114</v>
      </c>
      <c r="G1250" s="479">
        <v>42937</v>
      </c>
      <c r="H1250" s="479">
        <v>42941</v>
      </c>
      <c r="I1250" s="479">
        <v>42969</v>
      </c>
      <c r="J1250" s="479">
        <v>42972</v>
      </c>
      <c r="K1250" s="584">
        <f t="shared" si="19"/>
        <v>2017</v>
      </c>
      <c r="L1250" s="121" t="s">
        <v>9</v>
      </c>
      <c r="M1250" s="121"/>
    </row>
    <row r="1251" spans="1:13" hidden="1" x14ac:dyDescent="0.25">
      <c r="A1251" s="485" t="s">
        <v>21</v>
      </c>
      <c r="B1251" s="485" t="s">
        <v>2152</v>
      </c>
      <c r="C1251" s="584">
        <v>31104546</v>
      </c>
      <c r="D1251" s="487">
        <v>965.5</v>
      </c>
      <c r="E1251" s="486">
        <v>31104546</v>
      </c>
      <c r="F1251" s="488">
        <v>1003265032</v>
      </c>
      <c r="G1251" s="479">
        <v>42978</v>
      </c>
      <c r="H1251" s="479">
        <v>42985</v>
      </c>
      <c r="I1251" s="479">
        <v>42992</v>
      </c>
      <c r="J1251" s="479">
        <v>42997</v>
      </c>
      <c r="K1251" s="584">
        <f t="shared" si="19"/>
        <v>2017</v>
      </c>
      <c r="L1251" s="121" t="s">
        <v>14</v>
      </c>
      <c r="M1251" s="121"/>
    </row>
    <row r="1252" spans="1:13" hidden="1" x14ac:dyDescent="0.25">
      <c r="A1252" s="485" t="s">
        <v>21</v>
      </c>
      <c r="B1252" s="485" t="s">
        <v>2153</v>
      </c>
      <c r="C1252" s="584">
        <v>31105537</v>
      </c>
      <c r="D1252" s="487">
        <v>1947.25</v>
      </c>
      <c r="E1252" s="486">
        <v>31105537</v>
      </c>
      <c r="F1252" s="488">
        <v>1003265029</v>
      </c>
      <c r="G1252" s="479">
        <v>42978</v>
      </c>
      <c r="H1252" s="479">
        <v>42985</v>
      </c>
      <c r="I1252" s="479">
        <v>42992</v>
      </c>
      <c r="J1252" s="479">
        <v>42997</v>
      </c>
      <c r="K1252" s="584">
        <f t="shared" si="19"/>
        <v>2017</v>
      </c>
      <c r="L1252" s="121" t="s">
        <v>9</v>
      </c>
      <c r="M1252" s="121"/>
    </row>
    <row r="1253" spans="1:13" hidden="1" x14ac:dyDescent="0.25">
      <c r="A1253" s="485" t="s">
        <v>21</v>
      </c>
      <c r="B1253" s="485" t="s">
        <v>2184</v>
      </c>
      <c r="C1253" s="584">
        <v>31104546</v>
      </c>
      <c r="D1253" s="487">
        <v>965.5</v>
      </c>
      <c r="E1253" s="486">
        <v>31104546</v>
      </c>
      <c r="F1253" s="488">
        <v>1003279706</v>
      </c>
      <c r="G1253" s="479">
        <v>43008</v>
      </c>
      <c r="H1253" s="479">
        <v>43014</v>
      </c>
      <c r="I1253" s="479">
        <v>43020</v>
      </c>
      <c r="J1253" s="479">
        <v>43020</v>
      </c>
      <c r="K1253" s="584">
        <f t="shared" si="19"/>
        <v>2017</v>
      </c>
      <c r="L1253" s="121" t="s">
        <v>14</v>
      </c>
      <c r="M1253" s="121"/>
    </row>
    <row r="1254" spans="1:13" hidden="1" x14ac:dyDescent="0.25">
      <c r="A1254" s="485" t="s">
        <v>21</v>
      </c>
      <c r="B1254" s="485" t="s">
        <v>2185</v>
      </c>
      <c r="C1254" s="584">
        <v>31105537</v>
      </c>
      <c r="D1254" s="487">
        <v>1947.25</v>
      </c>
      <c r="E1254" s="486">
        <v>31105537</v>
      </c>
      <c r="F1254" s="488">
        <v>1003279703</v>
      </c>
      <c r="G1254" s="479">
        <v>43008</v>
      </c>
      <c r="H1254" s="479">
        <v>43014</v>
      </c>
      <c r="I1254" s="479">
        <v>43020</v>
      </c>
      <c r="J1254" s="479">
        <v>43020</v>
      </c>
      <c r="K1254" s="584">
        <f t="shared" si="19"/>
        <v>2017</v>
      </c>
      <c r="L1254" s="121" t="s">
        <v>9</v>
      </c>
      <c r="M1254" s="121"/>
    </row>
    <row r="1255" spans="1:13" hidden="1" x14ac:dyDescent="0.25">
      <c r="A1255" s="485" t="s">
        <v>21</v>
      </c>
      <c r="B1255" s="485" t="s">
        <v>2232</v>
      </c>
      <c r="C1255" s="584">
        <v>31104546</v>
      </c>
      <c r="D1255" s="487">
        <v>965.5</v>
      </c>
      <c r="E1255" s="486">
        <v>31104546</v>
      </c>
      <c r="F1255" s="488">
        <v>1003312620</v>
      </c>
      <c r="G1255" s="479">
        <v>43039</v>
      </c>
      <c r="H1255" s="479">
        <v>43047</v>
      </c>
      <c r="I1255" s="479">
        <v>43066</v>
      </c>
      <c r="J1255" s="479">
        <v>43067</v>
      </c>
      <c r="K1255" s="584">
        <f t="shared" si="19"/>
        <v>2017</v>
      </c>
      <c r="L1255" s="121" t="s">
        <v>14</v>
      </c>
      <c r="M1255" s="121"/>
    </row>
    <row r="1256" spans="1:13" hidden="1" x14ac:dyDescent="0.25">
      <c r="A1256" s="485" t="s">
        <v>21</v>
      </c>
      <c r="B1256" s="485" t="s">
        <v>2233</v>
      </c>
      <c r="C1256" s="584">
        <v>31105537</v>
      </c>
      <c r="D1256" s="487">
        <v>1947.25</v>
      </c>
      <c r="E1256" s="486">
        <v>31105537</v>
      </c>
      <c r="F1256" s="488">
        <v>1003312619</v>
      </c>
      <c r="G1256" s="479">
        <v>43039</v>
      </c>
      <c r="H1256" s="479">
        <v>43047</v>
      </c>
      <c r="I1256" s="479">
        <v>43066</v>
      </c>
      <c r="J1256" s="479">
        <v>43067</v>
      </c>
      <c r="K1256" s="584">
        <f t="shared" si="19"/>
        <v>2017</v>
      </c>
      <c r="L1256" s="121" t="s">
        <v>9</v>
      </c>
      <c r="M1256" s="121"/>
    </row>
    <row r="1257" spans="1:13" hidden="1" x14ac:dyDescent="0.25">
      <c r="A1257" s="485" t="s">
        <v>21</v>
      </c>
      <c r="B1257" s="485" t="s">
        <v>2256</v>
      </c>
      <c r="C1257" s="584">
        <v>31105537</v>
      </c>
      <c r="D1257" s="487">
        <v>1947.25</v>
      </c>
      <c r="E1257" s="486">
        <v>31105537</v>
      </c>
      <c r="F1257" s="488">
        <v>1003322455</v>
      </c>
      <c r="G1257" s="479" t="s">
        <v>2257</v>
      </c>
      <c r="H1257" s="479">
        <v>43074</v>
      </c>
      <c r="I1257" s="479">
        <v>43080</v>
      </c>
      <c r="J1257" s="479">
        <v>43080</v>
      </c>
      <c r="K1257" s="584">
        <f t="shared" si="19"/>
        <v>2017</v>
      </c>
      <c r="L1257" s="121" t="s">
        <v>9</v>
      </c>
      <c r="M1257" s="121"/>
    </row>
    <row r="1258" spans="1:13" hidden="1" x14ac:dyDescent="0.25">
      <c r="A1258" s="485" t="s">
        <v>21</v>
      </c>
      <c r="B1258" s="485" t="s">
        <v>2258</v>
      </c>
      <c r="C1258" s="584">
        <v>31104546</v>
      </c>
      <c r="D1258" s="487">
        <v>965.5</v>
      </c>
      <c r="E1258" s="486">
        <v>31104546</v>
      </c>
      <c r="F1258" s="488">
        <v>1003322457</v>
      </c>
      <c r="G1258" s="479" t="s">
        <v>2257</v>
      </c>
      <c r="H1258" s="479">
        <v>43074</v>
      </c>
      <c r="I1258" s="479">
        <v>43080</v>
      </c>
      <c r="J1258" s="479">
        <v>43080</v>
      </c>
      <c r="K1258" s="584">
        <f t="shared" si="19"/>
        <v>2017</v>
      </c>
      <c r="L1258" s="121" t="s">
        <v>14</v>
      </c>
      <c r="M1258" s="121"/>
    </row>
    <row r="1259" spans="1:13" ht="25.5" hidden="1" x14ac:dyDescent="0.25">
      <c r="A1259" s="485" t="s">
        <v>21</v>
      </c>
      <c r="B1259" s="485" t="s">
        <v>2290</v>
      </c>
      <c r="C1259" s="584">
        <v>31104546</v>
      </c>
      <c r="D1259" s="487">
        <v>965.5</v>
      </c>
      <c r="E1259" s="486">
        <v>31104546</v>
      </c>
      <c r="F1259" s="488" t="s">
        <v>2306</v>
      </c>
      <c r="G1259" s="479">
        <v>43100</v>
      </c>
      <c r="H1259" s="479">
        <v>43105</v>
      </c>
      <c r="I1259" s="479">
        <v>43108</v>
      </c>
      <c r="J1259" s="479">
        <v>43111</v>
      </c>
      <c r="K1259" s="584">
        <f t="shared" si="19"/>
        <v>2018</v>
      </c>
      <c r="L1259" s="121" t="s">
        <v>14</v>
      </c>
      <c r="M1259" s="121" t="s">
        <v>2305</v>
      </c>
    </row>
    <row r="1260" spans="1:13" hidden="1" x14ac:dyDescent="0.25">
      <c r="A1260" s="485" t="s">
        <v>21</v>
      </c>
      <c r="B1260" s="485" t="s">
        <v>2291</v>
      </c>
      <c r="C1260" s="584">
        <v>31105537</v>
      </c>
      <c r="D1260" s="487">
        <v>1947.25</v>
      </c>
      <c r="E1260" s="486">
        <v>31105537</v>
      </c>
      <c r="F1260" s="488">
        <v>1003334915</v>
      </c>
      <c r="G1260" s="479">
        <v>43100</v>
      </c>
      <c r="H1260" s="479">
        <v>42740</v>
      </c>
      <c r="I1260" s="479">
        <v>43108</v>
      </c>
      <c r="J1260" s="479">
        <v>43111</v>
      </c>
      <c r="K1260" s="584">
        <f t="shared" si="19"/>
        <v>2018</v>
      </c>
      <c r="L1260" s="121" t="s">
        <v>9</v>
      </c>
      <c r="M1260" s="121"/>
    </row>
    <row r="1261" spans="1:13" hidden="1" x14ac:dyDescent="0.25">
      <c r="A1261" s="326" t="s">
        <v>21</v>
      </c>
      <c r="B1261" s="326" t="s">
        <v>2327</v>
      </c>
      <c r="C1261" s="584">
        <v>5000032951</v>
      </c>
      <c r="D1261" s="278">
        <v>1947.25</v>
      </c>
      <c r="E1261" s="328">
        <v>31143812</v>
      </c>
      <c r="F1261" s="375">
        <v>1003355892</v>
      </c>
      <c r="G1261" s="331">
        <v>43131</v>
      </c>
      <c r="H1261" s="331">
        <v>43136</v>
      </c>
      <c r="I1261" s="331">
        <v>43139</v>
      </c>
      <c r="J1261" s="331">
        <v>43143</v>
      </c>
      <c r="K1261" s="584">
        <f t="shared" si="19"/>
        <v>2018</v>
      </c>
      <c r="L1261" s="308" t="s">
        <v>9</v>
      </c>
      <c r="M1261" s="308"/>
    </row>
    <row r="1262" spans="1:13" hidden="1" x14ac:dyDescent="0.25">
      <c r="A1262" s="326" t="s">
        <v>21</v>
      </c>
      <c r="B1262" s="326" t="s">
        <v>2328</v>
      </c>
      <c r="C1262" s="584">
        <v>5000032951</v>
      </c>
      <c r="D1262" s="278">
        <v>1194.25</v>
      </c>
      <c r="E1262" s="328">
        <v>31144276</v>
      </c>
      <c r="F1262" s="375">
        <v>1003355895</v>
      </c>
      <c r="G1262" s="331">
        <v>43131</v>
      </c>
      <c r="H1262" s="331">
        <v>43136</v>
      </c>
      <c r="I1262" s="331">
        <v>43139</v>
      </c>
      <c r="J1262" s="331">
        <v>43143</v>
      </c>
      <c r="K1262" s="584">
        <f t="shared" si="19"/>
        <v>2018</v>
      </c>
      <c r="L1262" s="308" t="s">
        <v>14</v>
      </c>
      <c r="M1262" s="308"/>
    </row>
    <row r="1263" spans="1:13" hidden="1" x14ac:dyDescent="0.25">
      <c r="A1263" s="326" t="s">
        <v>21</v>
      </c>
      <c r="B1263" s="326" t="s">
        <v>2383</v>
      </c>
      <c r="C1263" s="584">
        <v>5000032951</v>
      </c>
      <c r="D1263" s="278">
        <v>1947.25</v>
      </c>
      <c r="E1263" s="328">
        <v>31143812</v>
      </c>
      <c r="F1263" s="375">
        <v>1003372751</v>
      </c>
      <c r="G1263" s="331">
        <v>43159</v>
      </c>
      <c r="H1263" s="331">
        <v>43161</v>
      </c>
      <c r="I1263" s="331">
        <v>43164</v>
      </c>
      <c r="J1263" s="331">
        <v>43168</v>
      </c>
      <c r="K1263" s="584">
        <f t="shared" si="19"/>
        <v>2018</v>
      </c>
      <c r="L1263" s="308" t="s">
        <v>9</v>
      </c>
      <c r="M1263" s="308"/>
    </row>
    <row r="1264" spans="1:13" hidden="1" x14ac:dyDescent="0.25">
      <c r="A1264" s="326" t="s">
        <v>21</v>
      </c>
      <c r="B1264" s="326" t="s">
        <v>2384</v>
      </c>
      <c r="C1264" s="584">
        <v>5000032951</v>
      </c>
      <c r="D1264" s="278">
        <v>965.5</v>
      </c>
      <c r="E1264" s="328">
        <v>31144276</v>
      </c>
      <c r="F1264" s="375">
        <v>1003372752</v>
      </c>
      <c r="G1264" s="331">
        <v>43159</v>
      </c>
      <c r="H1264" s="331">
        <v>43161</v>
      </c>
      <c r="I1264" s="331">
        <v>43164</v>
      </c>
      <c r="J1264" s="331">
        <v>43168</v>
      </c>
      <c r="K1264" s="584">
        <f t="shared" si="19"/>
        <v>2018</v>
      </c>
      <c r="L1264" s="308" t="s">
        <v>14</v>
      </c>
      <c r="M1264" s="308"/>
    </row>
    <row r="1265" spans="1:13" hidden="1" x14ac:dyDescent="0.25">
      <c r="A1265" s="326" t="s">
        <v>21</v>
      </c>
      <c r="B1265" s="326" t="s">
        <v>2470</v>
      </c>
      <c r="C1265" s="584">
        <v>5000032951</v>
      </c>
      <c r="D1265" s="278">
        <v>965.5</v>
      </c>
      <c r="E1265" s="328">
        <v>31144276</v>
      </c>
      <c r="F1265" s="375">
        <v>1003405571</v>
      </c>
      <c r="G1265" s="331">
        <v>43190</v>
      </c>
      <c r="H1265" s="331">
        <v>43203</v>
      </c>
      <c r="I1265" s="331">
        <v>43217</v>
      </c>
      <c r="J1265" s="331">
        <v>43223</v>
      </c>
      <c r="K1265" s="584">
        <f t="shared" si="19"/>
        <v>2018</v>
      </c>
      <c r="L1265" s="308" t="s">
        <v>14</v>
      </c>
      <c r="M1265" s="308"/>
    </row>
    <row r="1266" spans="1:13" hidden="1" x14ac:dyDescent="0.25">
      <c r="A1266" s="326" t="s">
        <v>21</v>
      </c>
      <c r="B1266" s="326" t="s">
        <v>2471</v>
      </c>
      <c r="C1266" s="584">
        <v>5000032951</v>
      </c>
      <c r="D1266" s="278">
        <v>1947.25</v>
      </c>
      <c r="E1266" s="328">
        <v>31143812</v>
      </c>
      <c r="F1266" s="375">
        <v>1003405574</v>
      </c>
      <c r="G1266" s="331">
        <v>43190</v>
      </c>
      <c r="H1266" s="331">
        <v>43203</v>
      </c>
      <c r="I1266" s="331">
        <v>43217</v>
      </c>
      <c r="J1266" s="331">
        <v>43223</v>
      </c>
      <c r="K1266" s="584">
        <f t="shared" si="19"/>
        <v>2018</v>
      </c>
      <c r="L1266" s="308" t="s">
        <v>9</v>
      </c>
      <c r="M1266" s="308"/>
    </row>
    <row r="1267" spans="1:13" hidden="1" x14ac:dyDescent="0.25">
      <c r="A1267" s="326" t="s">
        <v>21</v>
      </c>
      <c r="B1267" s="326" t="s">
        <v>2476</v>
      </c>
      <c r="C1267" s="584">
        <v>5000032951</v>
      </c>
      <c r="D1267" s="278">
        <v>1947.25</v>
      </c>
      <c r="E1267" s="328">
        <v>31143812</v>
      </c>
      <c r="F1267" s="375">
        <v>1003416616</v>
      </c>
      <c r="G1267" s="331">
        <v>43220</v>
      </c>
      <c r="H1267" s="331">
        <v>43227</v>
      </c>
      <c r="I1267" s="331">
        <v>43238</v>
      </c>
      <c r="J1267" s="331">
        <v>43238</v>
      </c>
      <c r="K1267" s="584">
        <f t="shared" si="19"/>
        <v>2018</v>
      </c>
      <c r="L1267" s="308" t="s">
        <v>9</v>
      </c>
      <c r="M1267" s="308"/>
    </row>
    <row r="1268" spans="1:13" hidden="1" x14ac:dyDescent="0.25">
      <c r="A1268" s="326" t="s">
        <v>21</v>
      </c>
      <c r="B1268" s="326" t="s">
        <v>2477</v>
      </c>
      <c r="C1268" s="584">
        <v>5000032951</v>
      </c>
      <c r="D1268" s="278">
        <v>965.5</v>
      </c>
      <c r="E1268" s="328">
        <v>31144276</v>
      </c>
      <c r="F1268" s="375">
        <v>1003416619</v>
      </c>
      <c r="G1268" s="331">
        <v>43220</v>
      </c>
      <c r="H1268" s="331">
        <v>43227</v>
      </c>
      <c r="I1268" s="331">
        <v>43238</v>
      </c>
      <c r="J1268" s="331">
        <v>43238</v>
      </c>
      <c r="K1268" s="584">
        <f t="shared" si="19"/>
        <v>2018</v>
      </c>
      <c r="L1268" s="308" t="s">
        <v>14</v>
      </c>
      <c r="M1268" s="308"/>
    </row>
    <row r="1269" spans="1:13" hidden="1" x14ac:dyDescent="0.25">
      <c r="A1269" s="326" t="s">
        <v>21</v>
      </c>
      <c r="B1269" s="326" t="s">
        <v>2510</v>
      </c>
      <c r="C1269" s="584">
        <v>5000032951</v>
      </c>
      <c r="D1269" s="278">
        <v>1947.25</v>
      </c>
      <c r="E1269" s="328">
        <v>31143812</v>
      </c>
      <c r="F1269" s="375">
        <v>1003429204</v>
      </c>
      <c r="G1269" s="331">
        <v>43251</v>
      </c>
      <c r="H1269" s="331">
        <v>43257</v>
      </c>
      <c r="I1269" s="331">
        <v>43258</v>
      </c>
      <c r="J1269" s="331">
        <v>43258</v>
      </c>
      <c r="K1269" s="584">
        <f t="shared" si="19"/>
        <v>2018</v>
      </c>
      <c r="L1269" s="308" t="s">
        <v>9</v>
      </c>
      <c r="M1269" s="308"/>
    </row>
    <row r="1270" spans="1:13" hidden="1" x14ac:dyDescent="0.25">
      <c r="A1270" s="326" t="s">
        <v>21</v>
      </c>
      <c r="B1270" s="326" t="s">
        <v>2511</v>
      </c>
      <c r="C1270" s="584">
        <v>5000032951</v>
      </c>
      <c r="D1270" s="278">
        <v>965.5</v>
      </c>
      <c r="E1270" s="328">
        <v>31144276</v>
      </c>
      <c r="F1270" s="375">
        <v>1003429203</v>
      </c>
      <c r="G1270" s="331">
        <v>43251</v>
      </c>
      <c r="H1270" s="331">
        <v>43257</v>
      </c>
      <c r="I1270" s="331">
        <v>43258</v>
      </c>
      <c r="J1270" s="331">
        <v>43258</v>
      </c>
      <c r="K1270" s="584">
        <f t="shared" si="19"/>
        <v>2018</v>
      </c>
      <c r="L1270" s="308" t="s">
        <v>14</v>
      </c>
      <c r="M1270" s="308"/>
    </row>
    <row r="1271" spans="1:13" hidden="1" x14ac:dyDescent="0.25">
      <c r="A1271" s="326" t="s">
        <v>21</v>
      </c>
      <c r="B1271" s="326" t="s">
        <v>2566</v>
      </c>
      <c r="C1271" s="584">
        <v>5000032951</v>
      </c>
      <c r="D1271" s="278">
        <v>1947.25</v>
      </c>
      <c r="E1271" s="328">
        <v>31143812</v>
      </c>
      <c r="F1271" s="375">
        <v>1003450681</v>
      </c>
      <c r="G1271" s="331">
        <v>43281</v>
      </c>
      <c r="H1271" s="331">
        <v>43290</v>
      </c>
      <c r="I1271" s="331">
        <v>43293</v>
      </c>
      <c r="J1271" s="331">
        <v>43294</v>
      </c>
      <c r="K1271" s="584">
        <f t="shared" si="19"/>
        <v>2018</v>
      </c>
      <c r="L1271" s="308" t="s">
        <v>9</v>
      </c>
      <c r="M1271" s="308"/>
    </row>
    <row r="1272" spans="1:13" hidden="1" x14ac:dyDescent="0.25">
      <c r="A1272" s="326" t="s">
        <v>21</v>
      </c>
      <c r="B1272" s="326" t="s">
        <v>2567</v>
      </c>
      <c r="C1272" s="584">
        <v>5000032951</v>
      </c>
      <c r="D1272" s="278">
        <v>965.5</v>
      </c>
      <c r="E1272" s="328">
        <v>31144276</v>
      </c>
      <c r="F1272" s="375">
        <v>1003450682</v>
      </c>
      <c r="G1272" s="331">
        <v>43281</v>
      </c>
      <c r="H1272" s="331">
        <v>43290</v>
      </c>
      <c r="I1272" s="331">
        <v>43293</v>
      </c>
      <c r="J1272" s="331">
        <v>43294</v>
      </c>
      <c r="K1272" s="584">
        <f t="shared" si="19"/>
        <v>2018</v>
      </c>
      <c r="L1272" s="308" t="s">
        <v>14</v>
      </c>
      <c r="M1272" s="308"/>
    </row>
    <row r="1273" spans="1:13" hidden="1" x14ac:dyDescent="0.25">
      <c r="A1273" s="326" t="s">
        <v>21</v>
      </c>
      <c r="B1273" s="326" t="s">
        <v>2609</v>
      </c>
      <c r="C1273" s="584">
        <v>5000032951</v>
      </c>
      <c r="D1273" s="278">
        <v>1947.25</v>
      </c>
      <c r="E1273" s="328">
        <v>31143812</v>
      </c>
      <c r="F1273" s="375">
        <v>1003476205</v>
      </c>
      <c r="G1273" s="331">
        <v>43312</v>
      </c>
      <c r="H1273" s="331">
        <v>43313</v>
      </c>
      <c r="I1273" s="331">
        <v>43333</v>
      </c>
      <c r="J1273" s="331">
        <v>43336</v>
      </c>
      <c r="K1273" s="584">
        <f t="shared" si="19"/>
        <v>2018</v>
      </c>
      <c r="L1273" s="308" t="s">
        <v>9</v>
      </c>
      <c r="M1273" s="308"/>
    </row>
    <row r="1274" spans="1:13" hidden="1" x14ac:dyDescent="0.25">
      <c r="A1274" s="326" t="s">
        <v>21</v>
      </c>
      <c r="B1274" s="326" t="s">
        <v>2608</v>
      </c>
      <c r="C1274" s="584">
        <v>5000032951</v>
      </c>
      <c r="D1274" s="278">
        <v>965.5</v>
      </c>
      <c r="E1274" s="328">
        <v>31144276</v>
      </c>
      <c r="F1274" s="375">
        <v>1003476204</v>
      </c>
      <c r="G1274" s="331">
        <v>43312</v>
      </c>
      <c r="H1274" s="331">
        <v>43313</v>
      </c>
      <c r="I1274" s="331">
        <v>43333</v>
      </c>
      <c r="J1274" s="331">
        <v>43336</v>
      </c>
      <c r="K1274" s="584">
        <f t="shared" si="19"/>
        <v>2018</v>
      </c>
      <c r="L1274" s="308" t="s">
        <v>14</v>
      </c>
      <c r="M1274" s="308"/>
    </row>
    <row r="1275" spans="1:13" ht="15.75" hidden="1" thickTop="1" x14ac:dyDescent="0.25">
      <c r="A1275" s="376" t="s">
        <v>23</v>
      </c>
      <c r="B1275" s="376" t="s">
        <v>1275</v>
      </c>
      <c r="C1275" s="584">
        <v>696800</v>
      </c>
      <c r="D1275" s="439">
        <v>29506.76</v>
      </c>
      <c r="E1275" s="376">
        <v>696800</v>
      </c>
      <c r="F1275" s="440">
        <v>1002218611</v>
      </c>
      <c r="G1275" s="377">
        <v>41718</v>
      </c>
      <c r="H1275" s="377">
        <v>41723</v>
      </c>
      <c r="I1275" s="377">
        <v>41730</v>
      </c>
      <c r="J1275" s="377">
        <v>41731</v>
      </c>
      <c r="K1275" s="584">
        <f t="shared" si="19"/>
        <v>2014</v>
      </c>
      <c r="L1275" s="120" t="s">
        <v>14</v>
      </c>
      <c r="M1275" s="120"/>
    </row>
    <row r="1276" spans="1:13" ht="39" hidden="1" x14ac:dyDescent="0.25">
      <c r="A1276" s="47" t="s">
        <v>23</v>
      </c>
      <c r="B1276" s="47" t="s">
        <v>1276</v>
      </c>
      <c r="C1276" s="584">
        <v>696800</v>
      </c>
      <c r="D1276" s="48">
        <v>48839.63</v>
      </c>
      <c r="E1276" s="47">
        <v>696800</v>
      </c>
      <c r="F1276" s="50" t="s">
        <v>1277</v>
      </c>
      <c r="G1276" s="49">
        <v>41718</v>
      </c>
      <c r="H1276" s="49">
        <v>41723</v>
      </c>
      <c r="I1276" s="49">
        <v>41730</v>
      </c>
      <c r="J1276" s="49">
        <v>41731</v>
      </c>
      <c r="K1276" s="584">
        <f t="shared" si="19"/>
        <v>2014</v>
      </c>
      <c r="L1276" s="111" t="s">
        <v>9</v>
      </c>
      <c r="M1276" s="111"/>
    </row>
    <row r="1277" spans="1:13" ht="26.25" hidden="1" x14ac:dyDescent="0.25">
      <c r="A1277" s="47" t="s">
        <v>23</v>
      </c>
      <c r="B1277" s="47" t="s">
        <v>1278</v>
      </c>
      <c r="C1277" s="584">
        <v>696800</v>
      </c>
      <c r="D1277" s="48">
        <v>29506.76</v>
      </c>
      <c r="E1277" s="47">
        <v>696800</v>
      </c>
      <c r="F1277" s="50" t="s">
        <v>1279</v>
      </c>
      <c r="G1277" s="49">
        <v>41749</v>
      </c>
      <c r="H1277" s="49">
        <v>41918</v>
      </c>
      <c r="I1277" s="49">
        <v>41927</v>
      </c>
      <c r="J1277" s="49">
        <v>41928</v>
      </c>
      <c r="K1277" s="584">
        <f t="shared" si="19"/>
        <v>2014</v>
      </c>
      <c r="L1277" s="111" t="s">
        <v>14</v>
      </c>
      <c r="M1277" s="111"/>
    </row>
    <row r="1278" spans="1:13" ht="26.25" hidden="1" x14ac:dyDescent="0.25">
      <c r="A1278" s="47" t="s">
        <v>23</v>
      </c>
      <c r="B1278" s="47" t="s">
        <v>1280</v>
      </c>
      <c r="C1278" s="584">
        <v>696800</v>
      </c>
      <c r="D1278" s="48">
        <v>48839.63</v>
      </c>
      <c r="E1278" s="47">
        <v>696800</v>
      </c>
      <c r="F1278" s="50" t="s">
        <v>1281</v>
      </c>
      <c r="G1278" s="49">
        <v>41749</v>
      </c>
      <c r="H1278" s="49">
        <v>41751</v>
      </c>
      <c r="I1278" s="49">
        <v>41766</v>
      </c>
      <c r="J1278" s="49">
        <v>41774</v>
      </c>
      <c r="K1278" s="584">
        <f t="shared" si="19"/>
        <v>2014</v>
      </c>
      <c r="L1278" s="111" t="s">
        <v>9</v>
      </c>
      <c r="M1278" s="111"/>
    </row>
    <row r="1279" spans="1:13" ht="39" hidden="1" x14ac:dyDescent="0.25">
      <c r="A1279" s="47" t="s">
        <v>23</v>
      </c>
      <c r="B1279" s="47" t="s">
        <v>1282</v>
      </c>
      <c r="C1279" s="584">
        <v>696800</v>
      </c>
      <c r="D1279" s="48">
        <v>29506.76</v>
      </c>
      <c r="E1279" s="47">
        <v>696800</v>
      </c>
      <c r="F1279" s="50" t="s">
        <v>1283</v>
      </c>
      <c r="G1279" s="49">
        <v>41779</v>
      </c>
      <c r="H1279" s="49">
        <v>41781</v>
      </c>
      <c r="I1279" s="49">
        <v>41793</v>
      </c>
      <c r="J1279" s="49">
        <v>41794</v>
      </c>
      <c r="K1279" s="584">
        <f t="shared" si="19"/>
        <v>2014</v>
      </c>
      <c r="L1279" s="111" t="s">
        <v>14</v>
      </c>
      <c r="M1279" s="111"/>
    </row>
    <row r="1280" spans="1:13" ht="26.25" hidden="1" x14ac:dyDescent="0.25">
      <c r="A1280" s="47" t="s">
        <v>23</v>
      </c>
      <c r="B1280" s="47" t="s">
        <v>1284</v>
      </c>
      <c r="C1280" s="584">
        <v>696800</v>
      </c>
      <c r="D1280" s="48">
        <v>48839.63</v>
      </c>
      <c r="E1280" s="47">
        <v>696800</v>
      </c>
      <c r="F1280" s="50" t="s">
        <v>1285</v>
      </c>
      <c r="G1280" s="49">
        <v>41779</v>
      </c>
      <c r="H1280" s="49">
        <v>41781</v>
      </c>
      <c r="I1280" s="49">
        <v>41793</v>
      </c>
      <c r="J1280" s="49">
        <v>41794</v>
      </c>
      <c r="K1280" s="584">
        <f t="shared" si="19"/>
        <v>2014</v>
      </c>
      <c r="L1280" s="111" t="s">
        <v>9</v>
      </c>
      <c r="M1280" s="111"/>
    </row>
    <row r="1281" spans="1:14" ht="26.25" hidden="1" x14ac:dyDescent="0.25">
      <c r="A1281" s="47" t="s">
        <v>23</v>
      </c>
      <c r="B1281" s="47" t="s">
        <v>1286</v>
      </c>
      <c r="C1281" s="584">
        <v>696800</v>
      </c>
      <c r="D1281" s="48">
        <v>29506.76</v>
      </c>
      <c r="E1281" s="47">
        <v>696800</v>
      </c>
      <c r="F1281" s="50" t="s">
        <v>1287</v>
      </c>
      <c r="G1281" s="49">
        <v>41810</v>
      </c>
      <c r="H1281" s="49">
        <v>41813</v>
      </c>
      <c r="I1281" s="49">
        <v>41820</v>
      </c>
      <c r="J1281" s="49">
        <v>41821</v>
      </c>
      <c r="K1281" s="584">
        <f t="shared" si="19"/>
        <v>2014</v>
      </c>
      <c r="L1281" s="111" t="s">
        <v>14</v>
      </c>
      <c r="M1281" s="111"/>
    </row>
    <row r="1282" spans="1:14" ht="26.25" hidden="1" x14ac:dyDescent="0.25">
      <c r="A1282" s="47" t="s">
        <v>23</v>
      </c>
      <c r="B1282" s="47" t="s">
        <v>1288</v>
      </c>
      <c r="C1282" s="584">
        <v>696800</v>
      </c>
      <c r="D1282" s="48">
        <v>48839.63</v>
      </c>
      <c r="E1282" s="47">
        <v>696800</v>
      </c>
      <c r="F1282" s="50" t="s">
        <v>1289</v>
      </c>
      <c r="G1282" s="49">
        <v>41810</v>
      </c>
      <c r="H1282" s="49">
        <v>41813</v>
      </c>
      <c r="I1282" s="49">
        <v>41820</v>
      </c>
      <c r="J1282" s="49">
        <v>41821</v>
      </c>
      <c r="K1282" s="584">
        <f t="shared" si="19"/>
        <v>2014</v>
      </c>
      <c r="L1282" s="111" t="s">
        <v>9</v>
      </c>
      <c r="M1282" s="111"/>
    </row>
    <row r="1283" spans="1:14" ht="26.25" hidden="1" x14ac:dyDescent="0.25">
      <c r="A1283" s="47" t="s">
        <v>23</v>
      </c>
      <c r="B1283" s="47" t="s">
        <v>1290</v>
      </c>
      <c r="C1283" s="584">
        <v>696800</v>
      </c>
      <c r="D1283" s="48">
        <v>672.72</v>
      </c>
      <c r="E1283" s="47">
        <v>696800</v>
      </c>
      <c r="F1283" s="50" t="s">
        <v>1291</v>
      </c>
      <c r="G1283" s="49">
        <v>41820</v>
      </c>
      <c r="H1283" s="49">
        <v>41880</v>
      </c>
      <c r="I1283" s="49">
        <v>41880</v>
      </c>
      <c r="J1283" s="49">
        <v>41883</v>
      </c>
      <c r="K1283" s="584">
        <f t="shared" ref="K1283:K1346" si="20">YEAR(J1283)</f>
        <v>2014</v>
      </c>
      <c r="L1283" s="111" t="s">
        <v>9</v>
      </c>
      <c r="M1283" s="111"/>
    </row>
    <row r="1284" spans="1:14" hidden="1" x14ac:dyDescent="0.25">
      <c r="A1284" s="47" t="s">
        <v>23</v>
      </c>
      <c r="B1284" s="47" t="s">
        <v>1292</v>
      </c>
      <c r="C1284" s="584">
        <v>696800</v>
      </c>
      <c r="D1284" s="48">
        <v>2036.38</v>
      </c>
      <c r="E1284" s="47">
        <v>696800</v>
      </c>
      <c r="F1284" s="50">
        <v>1002363390</v>
      </c>
      <c r="G1284" s="49">
        <v>41820</v>
      </c>
      <c r="H1284" s="49" t="s">
        <v>130</v>
      </c>
      <c r="I1284" s="49">
        <v>41880</v>
      </c>
      <c r="J1284" s="49">
        <v>41883</v>
      </c>
      <c r="K1284" s="584">
        <f t="shared" si="20"/>
        <v>2014</v>
      </c>
      <c r="L1284" s="111" t="s">
        <v>14</v>
      </c>
      <c r="M1284" s="111"/>
    </row>
    <row r="1285" spans="1:14" ht="26.25" hidden="1" x14ac:dyDescent="0.25">
      <c r="A1285" s="47" t="s">
        <v>23</v>
      </c>
      <c r="B1285" s="47" t="s">
        <v>1293</v>
      </c>
      <c r="C1285" s="584">
        <v>696800</v>
      </c>
      <c r="D1285" s="48">
        <v>29506.76</v>
      </c>
      <c r="E1285" s="47">
        <v>696800</v>
      </c>
      <c r="F1285" s="50" t="s">
        <v>1294</v>
      </c>
      <c r="G1285" s="49">
        <v>41840</v>
      </c>
      <c r="H1285" s="49">
        <v>41844</v>
      </c>
      <c r="I1285" s="49">
        <v>41872</v>
      </c>
      <c r="J1285" s="49">
        <v>41878</v>
      </c>
      <c r="K1285" s="584">
        <f t="shared" si="20"/>
        <v>2014</v>
      </c>
      <c r="L1285" s="111" t="s">
        <v>14</v>
      </c>
      <c r="M1285" s="111"/>
    </row>
    <row r="1286" spans="1:14" ht="26.25" hidden="1" x14ac:dyDescent="0.25">
      <c r="A1286" s="47" t="s">
        <v>23</v>
      </c>
      <c r="B1286" s="47" t="s">
        <v>1295</v>
      </c>
      <c r="C1286" s="584">
        <v>696800</v>
      </c>
      <c r="D1286" s="48">
        <v>48839.63</v>
      </c>
      <c r="E1286" s="47">
        <v>696800</v>
      </c>
      <c r="F1286" s="50" t="s">
        <v>1296</v>
      </c>
      <c r="G1286" s="49">
        <v>41840</v>
      </c>
      <c r="H1286" s="49">
        <v>41844</v>
      </c>
      <c r="I1286" s="49">
        <v>41872</v>
      </c>
      <c r="J1286" s="49">
        <v>41878</v>
      </c>
      <c r="K1286" s="584">
        <f t="shared" si="20"/>
        <v>2014</v>
      </c>
      <c r="L1286" s="111" t="s">
        <v>9</v>
      </c>
      <c r="M1286" s="111"/>
    </row>
    <row r="1287" spans="1:14" ht="39" hidden="1" x14ac:dyDescent="0.25">
      <c r="A1287" s="47" t="s">
        <v>23</v>
      </c>
      <c r="B1287" s="47" t="s">
        <v>1297</v>
      </c>
      <c r="C1287" s="584">
        <v>696800</v>
      </c>
      <c r="D1287" s="48">
        <v>29506.76</v>
      </c>
      <c r="E1287" s="47">
        <v>696800</v>
      </c>
      <c r="F1287" s="50" t="s">
        <v>1298</v>
      </c>
      <c r="G1287" s="49">
        <v>41871</v>
      </c>
      <c r="H1287" s="49">
        <v>41873</v>
      </c>
      <c r="I1287" s="49">
        <v>41880</v>
      </c>
      <c r="J1287" s="49">
        <v>41791</v>
      </c>
      <c r="K1287" s="584">
        <f t="shared" si="20"/>
        <v>2014</v>
      </c>
      <c r="L1287" s="111" t="s">
        <v>14</v>
      </c>
      <c r="M1287" s="111"/>
    </row>
    <row r="1288" spans="1:14" ht="26.25" hidden="1" x14ac:dyDescent="0.25">
      <c r="A1288" s="47" t="s">
        <v>23</v>
      </c>
      <c r="B1288" s="47" t="s">
        <v>1299</v>
      </c>
      <c r="C1288" s="584">
        <v>696800</v>
      </c>
      <c r="D1288" s="48">
        <v>48839.63</v>
      </c>
      <c r="E1288" s="47">
        <v>696800</v>
      </c>
      <c r="F1288" s="50" t="s">
        <v>1300</v>
      </c>
      <c r="G1288" s="49">
        <v>41871</v>
      </c>
      <c r="H1288" s="49">
        <v>41873</v>
      </c>
      <c r="I1288" s="49">
        <v>41880</v>
      </c>
      <c r="J1288" s="49">
        <v>41883</v>
      </c>
      <c r="K1288" s="584">
        <f t="shared" si="20"/>
        <v>2014</v>
      </c>
      <c r="L1288" s="111" t="s">
        <v>9</v>
      </c>
      <c r="M1288" s="111"/>
    </row>
    <row r="1289" spans="1:14" ht="39" hidden="1" x14ac:dyDescent="0.25">
      <c r="A1289" s="47" t="s">
        <v>23</v>
      </c>
      <c r="B1289" s="47" t="s">
        <v>1301</v>
      </c>
      <c r="C1289" s="584">
        <v>696800</v>
      </c>
      <c r="D1289" s="48">
        <v>29506.76</v>
      </c>
      <c r="E1289" s="47">
        <v>696800</v>
      </c>
      <c r="F1289" s="50" t="s">
        <v>1302</v>
      </c>
      <c r="G1289" s="49">
        <v>41902</v>
      </c>
      <c r="H1289" s="49">
        <v>41904</v>
      </c>
      <c r="I1289" s="49">
        <v>41914</v>
      </c>
      <c r="J1289" s="49">
        <v>41915</v>
      </c>
      <c r="K1289" s="584">
        <f t="shared" si="20"/>
        <v>2014</v>
      </c>
      <c r="L1289" s="111" t="s">
        <v>109</v>
      </c>
      <c r="M1289" s="111"/>
    </row>
    <row r="1290" spans="1:14" hidden="1" x14ac:dyDescent="0.25">
      <c r="A1290" s="168" t="s">
        <v>23</v>
      </c>
      <c r="B1290" s="168" t="s">
        <v>1303</v>
      </c>
      <c r="C1290" s="584">
        <v>696800</v>
      </c>
      <c r="D1290" s="61">
        <v>48839.63</v>
      </c>
      <c r="E1290" s="168">
        <v>696800</v>
      </c>
      <c r="F1290" s="44">
        <v>1002398697</v>
      </c>
      <c r="G1290" s="43">
        <v>41902</v>
      </c>
      <c r="H1290" s="43">
        <v>41904</v>
      </c>
      <c r="I1290" s="43">
        <v>41914</v>
      </c>
      <c r="J1290" s="43">
        <v>41918</v>
      </c>
      <c r="K1290" s="584">
        <f t="shared" si="20"/>
        <v>2014</v>
      </c>
      <c r="L1290" s="120" t="s">
        <v>9</v>
      </c>
      <c r="M1290" s="120"/>
    </row>
    <row r="1291" spans="1:14" ht="26.25" hidden="1" x14ac:dyDescent="0.25">
      <c r="A1291" s="47" t="s">
        <v>23</v>
      </c>
      <c r="B1291" s="47" t="s">
        <v>1304</v>
      </c>
      <c r="C1291" s="584">
        <v>696800</v>
      </c>
      <c r="D1291" s="48">
        <v>29506.76</v>
      </c>
      <c r="E1291" s="47">
        <v>696800</v>
      </c>
      <c r="F1291" s="50" t="s">
        <v>1305</v>
      </c>
      <c r="G1291" s="49">
        <v>41932</v>
      </c>
      <c r="H1291" s="49">
        <v>41934</v>
      </c>
      <c r="I1291" s="49">
        <v>41941</v>
      </c>
      <c r="J1291" s="49">
        <v>41947</v>
      </c>
      <c r="K1291" s="584">
        <f t="shared" si="20"/>
        <v>2014</v>
      </c>
      <c r="L1291" s="111" t="s">
        <v>14</v>
      </c>
      <c r="M1291" s="111"/>
    </row>
    <row r="1292" spans="1:14" ht="39" hidden="1" x14ac:dyDescent="0.25">
      <c r="A1292" s="47" t="s">
        <v>23</v>
      </c>
      <c r="B1292" s="47" t="s">
        <v>1306</v>
      </c>
      <c r="C1292" s="584">
        <v>696800</v>
      </c>
      <c r="D1292" s="48">
        <v>48839.63</v>
      </c>
      <c r="E1292" s="47">
        <v>696800</v>
      </c>
      <c r="F1292" s="50" t="s">
        <v>1307</v>
      </c>
      <c r="G1292" s="49">
        <v>41932</v>
      </c>
      <c r="H1292" s="49">
        <v>41934</v>
      </c>
      <c r="I1292" s="49">
        <v>41941</v>
      </c>
      <c r="J1292" s="49">
        <v>41947</v>
      </c>
      <c r="K1292" s="584">
        <f t="shared" si="20"/>
        <v>2014</v>
      </c>
      <c r="L1292" s="111" t="s">
        <v>9</v>
      </c>
      <c r="M1292" s="111"/>
    </row>
    <row r="1293" spans="1:14" ht="26.25" hidden="1" x14ac:dyDescent="0.25">
      <c r="A1293" s="47" t="s">
        <v>23</v>
      </c>
      <c r="B1293" s="47" t="s">
        <v>1308</v>
      </c>
      <c r="C1293" s="584">
        <v>696800</v>
      </c>
      <c r="D1293" s="48">
        <v>29506.76</v>
      </c>
      <c r="E1293" s="47">
        <v>696800</v>
      </c>
      <c r="F1293" s="50" t="s">
        <v>1309</v>
      </c>
      <c r="G1293" s="49">
        <v>41963</v>
      </c>
      <c r="H1293" s="49">
        <v>41968</v>
      </c>
      <c r="I1293" s="49">
        <v>41970</v>
      </c>
      <c r="J1293" s="49">
        <v>41971</v>
      </c>
      <c r="K1293" s="584">
        <f t="shared" si="20"/>
        <v>2014</v>
      </c>
      <c r="L1293" s="111" t="s">
        <v>14</v>
      </c>
      <c r="M1293" s="111"/>
    </row>
    <row r="1294" spans="1:14" ht="26.25" hidden="1" x14ac:dyDescent="0.25">
      <c r="A1294" s="47" t="s">
        <v>23</v>
      </c>
      <c r="B1294" s="47" t="s">
        <v>1310</v>
      </c>
      <c r="C1294" s="584">
        <v>696800</v>
      </c>
      <c r="D1294" s="48">
        <v>48839.63</v>
      </c>
      <c r="E1294" s="47">
        <v>696800</v>
      </c>
      <c r="F1294" s="50" t="s">
        <v>1311</v>
      </c>
      <c r="G1294" s="49">
        <v>41963</v>
      </c>
      <c r="H1294" s="49">
        <v>41968</v>
      </c>
      <c r="I1294" s="49">
        <v>41970</v>
      </c>
      <c r="J1294" s="49">
        <v>41971</v>
      </c>
      <c r="K1294" s="584">
        <f t="shared" si="20"/>
        <v>2014</v>
      </c>
      <c r="L1294" s="111" t="s">
        <v>9</v>
      </c>
      <c r="M1294" s="111"/>
    </row>
    <row r="1295" spans="1:14" ht="26.25" hidden="1" x14ac:dyDescent="0.25">
      <c r="A1295" s="47" t="s">
        <v>23</v>
      </c>
      <c r="B1295" s="47" t="s">
        <v>1312</v>
      </c>
      <c r="C1295" s="584">
        <v>696800</v>
      </c>
      <c r="D1295" s="48">
        <v>29506.76</v>
      </c>
      <c r="E1295" s="47">
        <v>696800</v>
      </c>
      <c r="F1295" s="50" t="s">
        <v>1313</v>
      </c>
      <c r="G1295" s="49">
        <v>41993</v>
      </c>
      <c r="H1295" s="49">
        <v>41995</v>
      </c>
      <c r="I1295" s="49">
        <v>42009</v>
      </c>
      <c r="J1295" s="49">
        <v>42010</v>
      </c>
      <c r="K1295" s="584">
        <f t="shared" si="20"/>
        <v>2015</v>
      </c>
      <c r="L1295" s="111" t="s">
        <v>14</v>
      </c>
      <c r="M1295" s="111"/>
    </row>
    <row r="1296" spans="1:14" ht="26.25" hidden="1" x14ac:dyDescent="0.25">
      <c r="A1296" s="47" t="s">
        <v>23</v>
      </c>
      <c r="B1296" s="47" t="s">
        <v>1314</v>
      </c>
      <c r="C1296" s="584">
        <v>696800</v>
      </c>
      <c r="D1296" s="48">
        <v>48839.63</v>
      </c>
      <c r="E1296" s="47">
        <v>696800</v>
      </c>
      <c r="F1296" s="50" t="s">
        <v>1315</v>
      </c>
      <c r="G1296" s="49">
        <v>41993</v>
      </c>
      <c r="H1296" s="49">
        <v>41995</v>
      </c>
      <c r="I1296" s="49">
        <v>42009</v>
      </c>
      <c r="J1296" s="49">
        <v>42010</v>
      </c>
      <c r="K1296" s="584">
        <f t="shared" si="20"/>
        <v>2015</v>
      </c>
      <c r="L1296" s="111" t="s">
        <v>9</v>
      </c>
      <c r="M1296" s="111"/>
      <c r="N1296" s="45"/>
    </row>
    <row r="1297" spans="1:14" ht="39" hidden="1" x14ac:dyDescent="0.25">
      <c r="A1297" s="47" t="s">
        <v>23</v>
      </c>
      <c r="B1297" s="47" t="s">
        <v>1316</v>
      </c>
      <c r="C1297" s="584">
        <v>696800</v>
      </c>
      <c r="D1297" s="48">
        <v>29506.76</v>
      </c>
      <c r="E1297" s="47">
        <v>696800</v>
      </c>
      <c r="F1297" s="50" t="s">
        <v>1317</v>
      </c>
      <c r="G1297" s="49">
        <v>42024</v>
      </c>
      <c r="H1297" s="49">
        <v>42030</v>
      </c>
      <c r="I1297" s="49">
        <v>42034</v>
      </c>
      <c r="J1297" s="49">
        <v>42038</v>
      </c>
      <c r="K1297" s="584">
        <f t="shared" si="20"/>
        <v>2015</v>
      </c>
      <c r="L1297" s="111" t="s">
        <v>14</v>
      </c>
      <c r="M1297" s="111"/>
      <c r="N1297" s="45"/>
    </row>
    <row r="1298" spans="1:14" ht="26.25" hidden="1" x14ac:dyDescent="0.25">
      <c r="A1298" s="47" t="s">
        <v>23</v>
      </c>
      <c r="B1298" s="47" t="s">
        <v>1318</v>
      </c>
      <c r="C1298" s="584">
        <v>696800</v>
      </c>
      <c r="D1298" s="48">
        <v>48839.63</v>
      </c>
      <c r="E1298" s="47">
        <v>696800</v>
      </c>
      <c r="F1298" s="50" t="s">
        <v>1319</v>
      </c>
      <c r="G1298" s="49">
        <v>42024</v>
      </c>
      <c r="H1298" s="49">
        <v>42030</v>
      </c>
      <c r="I1298" s="49">
        <v>42034</v>
      </c>
      <c r="J1298" s="49">
        <v>42038</v>
      </c>
      <c r="K1298" s="584">
        <f t="shared" si="20"/>
        <v>2015</v>
      </c>
      <c r="L1298" s="111" t="s">
        <v>9</v>
      </c>
      <c r="M1298" s="111"/>
      <c r="N1298" s="45"/>
    </row>
    <row r="1299" spans="1:14" hidden="1" x14ac:dyDescent="0.25">
      <c r="A1299" s="168" t="s">
        <v>23</v>
      </c>
      <c r="B1299" s="168" t="s">
        <v>1320</v>
      </c>
      <c r="C1299" s="584">
        <v>696800</v>
      </c>
      <c r="D1299" s="61">
        <v>42.22</v>
      </c>
      <c r="E1299" s="168">
        <v>696800</v>
      </c>
      <c r="F1299" s="44">
        <v>1002525078</v>
      </c>
      <c r="G1299" s="43">
        <v>42030</v>
      </c>
      <c r="H1299" s="43">
        <v>42067</v>
      </c>
      <c r="I1299" s="43">
        <v>42069</v>
      </c>
      <c r="J1299" s="43">
        <v>42076</v>
      </c>
      <c r="K1299" s="584">
        <f t="shared" si="20"/>
        <v>2015</v>
      </c>
      <c r="L1299" s="120" t="s">
        <v>9</v>
      </c>
      <c r="M1299" s="111"/>
      <c r="N1299" s="45"/>
    </row>
    <row r="1300" spans="1:14" hidden="1" x14ac:dyDescent="0.25">
      <c r="A1300" s="168" t="s">
        <v>23</v>
      </c>
      <c r="B1300" s="168" t="s">
        <v>1321</v>
      </c>
      <c r="C1300" s="584">
        <v>696800</v>
      </c>
      <c r="D1300" s="61">
        <v>1290.6099999999999</v>
      </c>
      <c r="E1300" s="168">
        <v>696800</v>
      </c>
      <c r="F1300" s="44">
        <v>1002525078</v>
      </c>
      <c r="G1300" s="43">
        <v>42031</v>
      </c>
      <c r="H1300" s="43">
        <v>42033</v>
      </c>
      <c r="I1300" s="43">
        <v>42034</v>
      </c>
      <c r="J1300" s="43">
        <v>42038</v>
      </c>
      <c r="K1300" s="584">
        <f t="shared" si="20"/>
        <v>2015</v>
      </c>
      <c r="L1300" s="120" t="s">
        <v>14</v>
      </c>
      <c r="M1300" s="120"/>
      <c r="N1300" s="55"/>
    </row>
    <row r="1301" spans="1:14" ht="26.25" hidden="1" x14ac:dyDescent="0.25">
      <c r="A1301" s="47" t="s">
        <v>23</v>
      </c>
      <c r="B1301" s="47" t="s">
        <v>1322</v>
      </c>
      <c r="C1301" s="584">
        <v>696800</v>
      </c>
      <c r="D1301" s="48">
        <v>1835.66</v>
      </c>
      <c r="E1301" s="47">
        <v>696800</v>
      </c>
      <c r="F1301" s="50" t="s">
        <v>1323</v>
      </c>
      <c r="G1301" s="49">
        <v>42031</v>
      </c>
      <c r="H1301" s="49">
        <v>42033</v>
      </c>
      <c r="I1301" s="49">
        <v>42034</v>
      </c>
      <c r="J1301" s="49">
        <v>42038</v>
      </c>
      <c r="K1301" s="584">
        <f t="shared" si="20"/>
        <v>2015</v>
      </c>
      <c r="L1301" s="111" t="s">
        <v>9</v>
      </c>
      <c r="M1301" s="111"/>
      <c r="N1301" s="45"/>
    </row>
    <row r="1302" spans="1:14" hidden="1" x14ac:dyDescent="0.25">
      <c r="A1302" s="168" t="s">
        <v>23</v>
      </c>
      <c r="B1302" s="168" t="s">
        <v>1324</v>
      </c>
      <c r="C1302" s="584">
        <v>696800</v>
      </c>
      <c r="D1302" s="61">
        <v>4898.88</v>
      </c>
      <c r="E1302" s="168">
        <v>696800</v>
      </c>
      <c r="F1302" s="44">
        <v>1002613996</v>
      </c>
      <c r="G1302" s="43">
        <v>42035</v>
      </c>
      <c r="H1302" s="43" t="s">
        <v>130</v>
      </c>
      <c r="I1302" s="43">
        <v>42124</v>
      </c>
      <c r="J1302" s="43">
        <v>42129</v>
      </c>
      <c r="K1302" s="584">
        <f t="shared" si="20"/>
        <v>2015</v>
      </c>
      <c r="L1302" s="120" t="s">
        <v>9</v>
      </c>
      <c r="M1302" s="111"/>
      <c r="N1302" s="45"/>
    </row>
    <row r="1303" spans="1:14" ht="25.5" hidden="1" x14ac:dyDescent="0.25">
      <c r="A1303" s="168" t="s">
        <v>23</v>
      </c>
      <c r="B1303" s="168" t="s">
        <v>1325</v>
      </c>
      <c r="C1303" s="584">
        <v>696800</v>
      </c>
      <c r="D1303" s="61">
        <v>4898.88</v>
      </c>
      <c r="E1303" s="168">
        <v>696800</v>
      </c>
      <c r="F1303" s="44" t="s">
        <v>1326</v>
      </c>
      <c r="G1303" s="43">
        <v>42035</v>
      </c>
      <c r="H1303" s="43">
        <v>42116</v>
      </c>
      <c r="I1303" s="43">
        <v>42124</v>
      </c>
      <c r="J1303" s="43">
        <v>42129</v>
      </c>
      <c r="K1303" s="584">
        <f t="shared" si="20"/>
        <v>2015</v>
      </c>
      <c r="L1303" s="120" t="s">
        <v>14</v>
      </c>
      <c r="M1303" s="111"/>
      <c r="N1303" s="45"/>
    </row>
    <row r="1304" spans="1:14" ht="39" hidden="1" x14ac:dyDescent="0.25">
      <c r="A1304" s="168" t="s">
        <v>23</v>
      </c>
      <c r="B1304" s="168" t="s">
        <v>1327</v>
      </c>
      <c r="C1304" s="584">
        <v>696800</v>
      </c>
      <c r="D1304" s="61">
        <v>50675.29</v>
      </c>
      <c r="E1304" s="168">
        <v>696800</v>
      </c>
      <c r="F1304" s="50" t="s">
        <v>1328</v>
      </c>
      <c r="G1304" s="43">
        <v>42055</v>
      </c>
      <c r="H1304" s="43">
        <v>42060</v>
      </c>
      <c r="I1304" s="43">
        <v>42062</v>
      </c>
      <c r="J1304" s="43">
        <v>42066</v>
      </c>
      <c r="K1304" s="584">
        <f t="shared" si="20"/>
        <v>2015</v>
      </c>
      <c r="L1304" s="120" t="s">
        <v>9</v>
      </c>
      <c r="M1304" s="111"/>
      <c r="N1304" s="45"/>
    </row>
    <row r="1305" spans="1:14" hidden="1" x14ac:dyDescent="0.25">
      <c r="A1305" s="168" t="s">
        <v>23</v>
      </c>
      <c r="B1305" s="168" t="s">
        <v>1329</v>
      </c>
      <c r="C1305" s="584">
        <v>696800</v>
      </c>
      <c r="D1305" s="61">
        <v>30797.37</v>
      </c>
      <c r="E1305" s="168">
        <v>696800</v>
      </c>
      <c r="F1305" s="44">
        <v>1002552510</v>
      </c>
      <c r="G1305" s="43">
        <v>42055</v>
      </c>
      <c r="H1305" s="43">
        <v>42060</v>
      </c>
      <c r="I1305" s="43">
        <v>42061</v>
      </c>
      <c r="J1305" s="43">
        <v>42066</v>
      </c>
      <c r="K1305" s="584">
        <f t="shared" si="20"/>
        <v>2015</v>
      </c>
      <c r="L1305" s="120" t="s">
        <v>14</v>
      </c>
      <c r="M1305" s="111"/>
      <c r="N1305" s="45"/>
    </row>
    <row r="1306" spans="1:14" hidden="1" x14ac:dyDescent="0.25">
      <c r="A1306" s="168" t="s">
        <v>23</v>
      </c>
      <c r="B1306" s="168" t="s">
        <v>1330</v>
      </c>
      <c r="C1306" s="584">
        <v>696800</v>
      </c>
      <c r="D1306" s="61">
        <v>50675.29</v>
      </c>
      <c r="E1306" s="168">
        <v>696800</v>
      </c>
      <c r="F1306" s="44">
        <v>1002582093</v>
      </c>
      <c r="G1306" s="43">
        <v>42083</v>
      </c>
      <c r="H1306" s="43">
        <v>42087</v>
      </c>
      <c r="I1306" s="43">
        <v>42089</v>
      </c>
      <c r="J1306" s="43">
        <v>42094</v>
      </c>
      <c r="K1306" s="584">
        <f t="shared" si="20"/>
        <v>2015</v>
      </c>
      <c r="L1306" s="120" t="s">
        <v>9</v>
      </c>
      <c r="M1306" s="111"/>
      <c r="N1306" s="45"/>
    </row>
    <row r="1307" spans="1:14" hidden="1" x14ac:dyDescent="0.25">
      <c r="A1307" s="168" t="s">
        <v>23</v>
      </c>
      <c r="B1307" s="168" t="s">
        <v>1331</v>
      </c>
      <c r="C1307" s="584">
        <v>696800</v>
      </c>
      <c r="D1307" s="61">
        <v>30839.59</v>
      </c>
      <c r="E1307" s="168">
        <v>696800</v>
      </c>
      <c r="F1307" s="44">
        <v>1002577965</v>
      </c>
      <c r="G1307" s="43">
        <v>42103</v>
      </c>
      <c r="H1307" s="43">
        <v>42086</v>
      </c>
      <c r="I1307" s="43">
        <v>42088</v>
      </c>
      <c r="J1307" s="43">
        <v>42089</v>
      </c>
      <c r="K1307" s="584">
        <f t="shared" si="20"/>
        <v>2015</v>
      </c>
      <c r="L1307" s="120" t="s">
        <v>14</v>
      </c>
      <c r="M1307" s="111"/>
      <c r="N1307" s="45"/>
    </row>
    <row r="1308" spans="1:14" ht="63.75" hidden="1" x14ac:dyDescent="0.25">
      <c r="A1308" s="168" t="s">
        <v>23</v>
      </c>
      <c r="B1308" s="168" t="s">
        <v>1332</v>
      </c>
      <c r="C1308" s="584">
        <v>696800</v>
      </c>
      <c r="D1308" s="61">
        <v>50675.29</v>
      </c>
      <c r="E1308" s="168">
        <v>696800</v>
      </c>
      <c r="F1308" s="44" t="s">
        <v>1333</v>
      </c>
      <c r="G1308" s="43">
        <v>42114</v>
      </c>
      <c r="H1308" s="43">
        <v>42116</v>
      </c>
      <c r="I1308" s="43">
        <v>42124</v>
      </c>
      <c r="J1308" s="43">
        <v>42129</v>
      </c>
      <c r="K1308" s="584">
        <f t="shared" si="20"/>
        <v>2015</v>
      </c>
      <c r="L1308" s="120" t="s">
        <v>9</v>
      </c>
      <c r="M1308" s="111"/>
      <c r="N1308" s="45"/>
    </row>
    <row r="1309" spans="1:14" hidden="1" x14ac:dyDescent="0.25">
      <c r="A1309" s="168" t="s">
        <v>23</v>
      </c>
      <c r="B1309" s="168" t="s">
        <v>1334</v>
      </c>
      <c r="C1309" s="584">
        <v>696800</v>
      </c>
      <c r="D1309" s="61">
        <v>30839.59</v>
      </c>
      <c r="E1309" s="168">
        <v>696800</v>
      </c>
      <c r="F1309" s="44">
        <v>1002614043</v>
      </c>
      <c r="G1309" s="43">
        <v>42114</v>
      </c>
      <c r="H1309" s="43">
        <v>42116</v>
      </c>
      <c r="I1309" s="43">
        <v>42124</v>
      </c>
      <c r="J1309" s="43">
        <v>42129</v>
      </c>
      <c r="K1309" s="584">
        <f t="shared" si="20"/>
        <v>2015</v>
      </c>
      <c r="L1309" s="120" t="s">
        <v>14</v>
      </c>
      <c r="M1309" s="111"/>
      <c r="N1309" s="45"/>
    </row>
    <row r="1310" spans="1:14" ht="38.25" hidden="1" x14ac:dyDescent="0.25">
      <c r="A1310" s="81" t="s">
        <v>23</v>
      </c>
      <c r="B1310" s="81" t="s">
        <v>1335</v>
      </c>
      <c r="C1310" s="584">
        <v>696800</v>
      </c>
      <c r="D1310" s="83">
        <v>2126.12</v>
      </c>
      <c r="E1310" s="81">
        <v>696800</v>
      </c>
      <c r="F1310" s="82" t="s">
        <v>1336</v>
      </c>
      <c r="G1310" s="85">
        <v>42127</v>
      </c>
      <c r="H1310" s="85">
        <v>42227</v>
      </c>
      <c r="I1310" s="85">
        <v>42243</v>
      </c>
      <c r="J1310" s="85">
        <v>42247</v>
      </c>
      <c r="K1310" s="584">
        <f t="shared" si="20"/>
        <v>2015</v>
      </c>
      <c r="L1310" s="121" t="s">
        <v>14</v>
      </c>
      <c r="M1310" s="172"/>
      <c r="N1310" s="304"/>
    </row>
    <row r="1311" spans="1:14" ht="38.25" hidden="1" x14ac:dyDescent="0.25">
      <c r="A1311" s="168" t="s">
        <v>23</v>
      </c>
      <c r="B1311" s="168" t="s">
        <v>1337</v>
      </c>
      <c r="C1311" s="584">
        <v>696800</v>
      </c>
      <c r="D1311" s="61">
        <v>50675.29</v>
      </c>
      <c r="E1311" s="168">
        <v>696800</v>
      </c>
      <c r="F1311" s="44" t="s">
        <v>1338</v>
      </c>
      <c r="G1311" s="43">
        <v>42144</v>
      </c>
      <c r="H1311" s="43" t="s">
        <v>130</v>
      </c>
      <c r="I1311" s="43">
        <v>42166</v>
      </c>
      <c r="J1311" s="43">
        <v>42167</v>
      </c>
      <c r="K1311" s="584">
        <f t="shared" si="20"/>
        <v>2015</v>
      </c>
      <c r="L1311" s="120" t="s">
        <v>9</v>
      </c>
      <c r="M1311" s="111"/>
      <c r="N1311" s="45"/>
    </row>
    <row r="1312" spans="1:14" hidden="1" x14ac:dyDescent="0.25">
      <c r="A1312" s="168" t="s">
        <v>23</v>
      </c>
      <c r="B1312" s="168" t="s">
        <v>1339</v>
      </c>
      <c r="C1312" s="584">
        <v>696800</v>
      </c>
      <c r="D1312" s="61">
        <v>30839.59</v>
      </c>
      <c r="E1312" s="168">
        <v>696800</v>
      </c>
      <c r="F1312" s="44">
        <v>1002655325</v>
      </c>
      <c r="G1312" s="43">
        <v>42144</v>
      </c>
      <c r="H1312" s="43">
        <v>42150</v>
      </c>
      <c r="I1312" s="43">
        <v>42166</v>
      </c>
      <c r="J1312" s="43">
        <v>42167</v>
      </c>
      <c r="K1312" s="584">
        <f t="shared" si="20"/>
        <v>2015</v>
      </c>
      <c r="L1312" s="120" t="s">
        <v>14</v>
      </c>
      <c r="M1312" s="111"/>
      <c r="N1312" s="45"/>
    </row>
    <row r="1313" spans="1:14" hidden="1" x14ac:dyDescent="0.25">
      <c r="A1313" s="168" t="s">
        <v>23</v>
      </c>
      <c r="B1313" s="168" t="s">
        <v>1340</v>
      </c>
      <c r="C1313" s="584">
        <v>696800</v>
      </c>
      <c r="D1313" s="61">
        <v>3720</v>
      </c>
      <c r="E1313" s="168">
        <v>696800</v>
      </c>
      <c r="F1313" s="44">
        <v>1002655947</v>
      </c>
      <c r="G1313" s="43">
        <v>42155</v>
      </c>
      <c r="H1313" s="43">
        <v>42159</v>
      </c>
      <c r="I1313" s="43">
        <v>42166</v>
      </c>
      <c r="J1313" s="43">
        <v>42170</v>
      </c>
      <c r="K1313" s="584">
        <f t="shared" si="20"/>
        <v>2015</v>
      </c>
      <c r="L1313" s="120" t="s">
        <v>331</v>
      </c>
      <c r="M1313" s="287"/>
      <c r="N1313" s="45"/>
    </row>
    <row r="1314" spans="1:14" hidden="1" x14ac:dyDescent="0.25">
      <c r="A1314" s="81" t="s">
        <v>23</v>
      </c>
      <c r="B1314" s="81" t="s">
        <v>1341</v>
      </c>
      <c r="C1314" s="584">
        <v>696800</v>
      </c>
      <c r="D1314" s="83">
        <v>1173.18</v>
      </c>
      <c r="E1314" s="81">
        <v>696800</v>
      </c>
      <c r="F1314" s="82">
        <v>1002725134</v>
      </c>
      <c r="G1314" s="85">
        <v>42155</v>
      </c>
      <c r="H1314" s="85">
        <v>42227</v>
      </c>
      <c r="I1314" s="85">
        <v>42243</v>
      </c>
      <c r="J1314" s="85">
        <v>42247</v>
      </c>
      <c r="K1314" s="584">
        <f t="shared" si="20"/>
        <v>2015</v>
      </c>
      <c r="L1314" s="121" t="s">
        <v>9</v>
      </c>
      <c r="M1314" s="172"/>
      <c r="N1314" s="304"/>
    </row>
    <row r="1315" spans="1:14" hidden="1" x14ac:dyDescent="0.25">
      <c r="A1315" s="168" t="s">
        <v>23</v>
      </c>
      <c r="B1315" s="168" t="s">
        <v>1342</v>
      </c>
      <c r="C1315" s="584">
        <v>696800</v>
      </c>
      <c r="D1315" s="61">
        <v>24137.67</v>
      </c>
      <c r="E1315" s="168">
        <v>696800</v>
      </c>
      <c r="F1315" s="44">
        <v>1002663830</v>
      </c>
      <c r="G1315" s="43">
        <v>42175</v>
      </c>
      <c r="H1315" s="43">
        <v>42177</v>
      </c>
      <c r="I1315" s="43">
        <v>42177</v>
      </c>
      <c r="J1315" s="43">
        <v>42178</v>
      </c>
      <c r="K1315" s="584">
        <f t="shared" si="20"/>
        <v>2015</v>
      </c>
      <c r="L1315" s="120" t="s">
        <v>14</v>
      </c>
      <c r="M1315" s="287"/>
      <c r="N1315" s="45"/>
    </row>
    <row r="1316" spans="1:14" hidden="1" x14ac:dyDescent="0.25">
      <c r="A1316" s="168" t="s">
        <v>23</v>
      </c>
      <c r="B1316" s="168" t="s">
        <v>1343</v>
      </c>
      <c r="C1316" s="584">
        <v>696800</v>
      </c>
      <c r="D1316" s="61">
        <v>28137.91</v>
      </c>
      <c r="E1316" s="168">
        <v>696800</v>
      </c>
      <c r="F1316" s="44">
        <v>1002663849</v>
      </c>
      <c r="G1316" s="43">
        <v>42175</v>
      </c>
      <c r="H1316" s="43">
        <v>42177</v>
      </c>
      <c r="I1316" s="43">
        <v>42177</v>
      </c>
      <c r="J1316" s="43">
        <v>42178</v>
      </c>
      <c r="K1316" s="584">
        <f t="shared" si="20"/>
        <v>2015</v>
      </c>
      <c r="L1316" s="120" t="s">
        <v>9</v>
      </c>
      <c r="M1316" s="287"/>
      <c r="N1316" s="45"/>
    </row>
    <row r="1317" spans="1:14" ht="51" hidden="1" x14ac:dyDescent="0.25">
      <c r="A1317" s="81" t="s">
        <v>23</v>
      </c>
      <c r="B1317" s="81" t="s">
        <v>1344</v>
      </c>
      <c r="C1317" s="584">
        <v>696800</v>
      </c>
      <c r="D1317" s="83">
        <v>20000</v>
      </c>
      <c r="E1317" s="81">
        <v>696800</v>
      </c>
      <c r="F1317" s="82" t="s">
        <v>1345</v>
      </c>
      <c r="G1317" s="85">
        <v>42185</v>
      </c>
      <c r="H1317" s="85">
        <v>42227</v>
      </c>
      <c r="I1317" s="85">
        <v>42243</v>
      </c>
      <c r="J1317" s="85">
        <v>42247</v>
      </c>
      <c r="K1317" s="584">
        <f t="shared" si="20"/>
        <v>2015</v>
      </c>
      <c r="L1317" s="121" t="s">
        <v>9</v>
      </c>
      <c r="M1317" s="172"/>
      <c r="N1317" s="304"/>
    </row>
    <row r="1318" spans="1:14" hidden="1" x14ac:dyDescent="0.25">
      <c r="A1318" s="81" t="s">
        <v>23</v>
      </c>
      <c r="B1318" s="81" t="s">
        <v>1346</v>
      </c>
      <c r="C1318" s="584">
        <v>696800</v>
      </c>
      <c r="D1318" s="83">
        <v>30616.97</v>
      </c>
      <c r="E1318" s="81">
        <v>696800</v>
      </c>
      <c r="F1318" s="82">
        <v>1002703052</v>
      </c>
      <c r="G1318" s="85">
        <v>42205</v>
      </c>
      <c r="H1318" s="85">
        <v>42208</v>
      </c>
      <c r="I1318" s="85">
        <v>42209</v>
      </c>
      <c r="J1318" s="85">
        <v>42221</v>
      </c>
      <c r="K1318" s="584">
        <f t="shared" si="20"/>
        <v>2015</v>
      </c>
      <c r="L1318" s="121" t="s">
        <v>14</v>
      </c>
      <c r="M1318" s="172"/>
      <c r="N1318" s="42"/>
    </row>
    <row r="1319" spans="1:14" hidden="1" x14ac:dyDescent="0.25">
      <c r="A1319" s="81" t="s">
        <v>23</v>
      </c>
      <c r="B1319" s="81" t="s">
        <v>1347</v>
      </c>
      <c r="C1319" s="584">
        <v>696800</v>
      </c>
      <c r="D1319" s="83">
        <v>30607.37</v>
      </c>
      <c r="E1319" s="81">
        <v>696800</v>
      </c>
      <c r="F1319" s="82">
        <v>1002703065</v>
      </c>
      <c r="G1319" s="85">
        <v>42205</v>
      </c>
      <c r="H1319" s="85" t="s">
        <v>130</v>
      </c>
      <c r="I1319" s="85">
        <v>42209</v>
      </c>
      <c r="J1319" s="85">
        <v>42221</v>
      </c>
      <c r="K1319" s="584">
        <f t="shared" si="20"/>
        <v>2015</v>
      </c>
      <c r="L1319" s="121" t="s">
        <v>9</v>
      </c>
      <c r="M1319" s="172"/>
      <c r="N1319" s="304"/>
    </row>
    <row r="1320" spans="1:14" ht="38.25" hidden="1" x14ac:dyDescent="0.25">
      <c r="A1320" s="81" t="s">
        <v>23</v>
      </c>
      <c r="B1320" s="81" t="s">
        <v>1348</v>
      </c>
      <c r="C1320" s="584">
        <v>696800</v>
      </c>
      <c r="D1320" s="83">
        <v>20000</v>
      </c>
      <c r="E1320" s="81">
        <v>696800</v>
      </c>
      <c r="F1320" s="82" t="s">
        <v>1349</v>
      </c>
      <c r="G1320" s="85">
        <v>42216</v>
      </c>
      <c r="H1320" s="85">
        <v>42227</v>
      </c>
      <c r="I1320" s="85">
        <v>42243</v>
      </c>
      <c r="J1320" s="85">
        <v>42247</v>
      </c>
      <c r="K1320" s="584">
        <f t="shared" si="20"/>
        <v>2015</v>
      </c>
      <c r="L1320" s="121" t="s">
        <v>9</v>
      </c>
      <c r="M1320" s="172"/>
      <c r="N1320" s="304"/>
    </row>
    <row r="1321" spans="1:14" ht="38.25" hidden="1" x14ac:dyDescent="0.25">
      <c r="A1321" s="81" t="s">
        <v>23</v>
      </c>
      <c r="B1321" s="81" t="s">
        <v>1350</v>
      </c>
      <c r="C1321" s="584">
        <v>696800</v>
      </c>
      <c r="D1321" s="83">
        <v>30616.97</v>
      </c>
      <c r="E1321" s="81">
        <v>696800</v>
      </c>
      <c r="F1321" s="82" t="s">
        <v>1351</v>
      </c>
      <c r="G1321" s="85">
        <v>42236</v>
      </c>
      <c r="H1321" s="85">
        <v>42244</v>
      </c>
      <c r="I1321" s="85">
        <v>42247</v>
      </c>
      <c r="J1321" s="85">
        <v>42255</v>
      </c>
      <c r="K1321" s="584">
        <f t="shared" si="20"/>
        <v>2015</v>
      </c>
      <c r="L1321" s="121" t="s">
        <v>14</v>
      </c>
      <c r="M1321" s="172"/>
      <c r="N1321" s="304"/>
    </row>
    <row r="1322" spans="1:14" ht="25.5" hidden="1" x14ac:dyDescent="0.25">
      <c r="A1322" s="81" t="s">
        <v>23</v>
      </c>
      <c r="B1322" s="81" t="s">
        <v>1352</v>
      </c>
      <c r="C1322" s="584">
        <v>696800</v>
      </c>
      <c r="D1322" s="83">
        <v>50607.37</v>
      </c>
      <c r="E1322" s="81">
        <v>696800</v>
      </c>
      <c r="F1322" s="82" t="s">
        <v>1353</v>
      </c>
      <c r="G1322" s="85">
        <v>42236</v>
      </c>
      <c r="H1322" s="85">
        <v>42244</v>
      </c>
      <c r="I1322" s="85">
        <v>42247</v>
      </c>
      <c r="J1322" s="85">
        <v>42255</v>
      </c>
      <c r="K1322" s="584">
        <f t="shared" si="20"/>
        <v>2015</v>
      </c>
      <c r="L1322" s="121" t="s">
        <v>9</v>
      </c>
      <c r="M1322" s="172"/>
      <c r="N1322" s="42"/>
    </row>
    <row r="1323" spans="1:14" hidden="1" x14ac:dyDescent="0.25">
      <c r="A1323" s="81" t="s">
        <v>23</v>
      </c>
      <c r="B1323" s="81" t="s">
        <v>1354</v>
      </c>
      <c r="C1323" s="584">
        <v>696800</v>
      </c>
      <c r="D1323" s="83">
        <v>45627.28</v>
      </c>
      <c r="E1323" s="81">
        <v>696800</v>
      </c>
      <c r="F1323" s="82">
        <v>1002765848</v>
      </c>
      <c r="G1323" s="85">
        <v>42267</v>
      </c>
      <c r="H1323" s="85" t="s">
        <v>130</v>
      </c>
      <c r="I1323" s="85">
        <v>42278</v>
      </c>
      <c r="J1323" s="85">
        <v>42289</v>
      </c>
      <c r="K1323" s="584">
        <f t="shared" si="20"/>
        <v>2015</v>
      </c>
      <c r="L1323" s="121" t="s">
        <v>9</v>
      </c>
      <c r="M1323" s="172"/>
      <c r="N1323" s="304"/>
    </row>
    <row r="1324" spans="1:14" ht="25.5" hidden="1" x14ac:dyDescent="0.25">
      <c r="A1324" s="81" t="s">
        <v>23</v>
      </c>
      <c r="B1324" s="81" t="s">
        <v>1355</v>
      </c>
      <c r="C1324" s="584">
        <v>696800</v>
      </c>
      <c r="D1324" s="83">
        <v>30616.97</v>
      </c>
      <c r="E1324" s="81">
        <v>696800</v>
      </c>
      <c r="F1324" s="82" t="s">
        <v>1356</v>
      </c>
      <c r="G1324" s="85">
        <v>42267</v>
      </c>
      <c r="H1324" s="85">
        <v>42317</v>
      </c>
      <c r="I1324" s="85">
        <v>42318</v>
      </c>
      <c r="J1324" s="85">
        <v>42326</v>
      </c>
      <c r="K1324" s="584">
        <f t="shared" si="20"/>
        <v>2015</v>
      </c>
      <c r="L1324" s="121" t="s">
        <v>14</v>
      </c>
      <c r="M1324" s="172"/>
      <c r="N1324" s="304"/>
    </row>
    <row r="1325" spans="1:14" hidden="1" x14ac:dyDescent="0.25">
      <c r="A1325" s="81" t="s">
        <v>23</v>
      </c>
      <c r="B1325" s="81" t="s">
        <v>1357</v>
      </c>
      <c r="C1325" s="584">
        <v>696800</v>
      </c>
      <c r="D1325" s="83">
        <v>45627.28</v>
      </c>
      <c r="E1325" s="81">
        <v>696800</v>
      </c>
      <c r="F1325" s="82">
        <v>1002789560</v>
      </c>
      <c r="G1325" s="85">
        <v>42297</v>
      </c>
      <c r="H1325" s="85">
        <v>42303</v>
      </c>
      <c r="I1325" s="85">
        <v>42304</v>
      </c>
      <c r="J1325" s="85">
        <v>42312</v>
      </c>
      <c r="K1325" s="584">
        <f t="shared" si="20"/>
        <v>2015</v>
      </c>
      <c r="L1325" s="121" t="s">
        <v>9</v>
      </c>
      <c r="M1325" s="172"/>
      <c r="N1325" s="42"/>
    </row>
    <row r="1326" spans="1:14" hidden="1" x14ac:dyDescent="0.25">
      <c r="A1326" s="81" t="s">
        <v>23</v>
      </c>
      <c r="B1326" s="81" t="s">
        <v>1358</v>
      </c>
      <c r="C1326" s="584">
        <v>696800</v>
      </c>
      <c r="D1326" s="83">
        <v>30616.97</v>
      </c>
      <c r="E1326" s="81">
        <v>696800</v>
      </c>
      <c r="F1326" s="82">
        <v>1002789565</v>
      </c>
      <c r="G1326" s="85">
        <v>42297</v>
      </c>
      <c r="H1326" s="85">
        <v>42303</v>
      </c>
      <c r="I1326" s="85">
        <v>42304</v>
      </c>
      <c r="J1326" s="85">
        <v>42312</v>
      </c>
      <c r="K1326" s="584">
        <f t="shared" si="20"/>
        <v>2015</v>
      </c>
      <c r="L1326" s="121" t="s">
        <v>14</v>
      </c>
      <c r="M1326" s="172"/>
      <c r="N1326" s="42"/>
    </row>
    <row r="1327" spans="1:14" hidden="1" x14ac:dyDescent="0.25">
      <c r="A1327" s="81" t="s">
        <v>23</v>
      </c>
      <c r="B1327" s="81" t="s">
        <v>1359</v>
      </c>
      <c r="C1327" s="584">
        <v>696800</v>
      </c>
      <c r="D1327" s="83">
        <v>30616.97</v>
      </c>
      <c r="E1327" s="81">
        <v>696800</v>
      </c>
      <c r="F1327" s="82">
        <v>1002815016</v>
      </c>
      <c r="G1327" s="85">
        <v>42328</v>
      </c>
      <c r="H1327" s="85">
        <v>42331</v>
      </c>
      <c r="I1327" s="85">
        <v>42332</v>
      </c>
      <c r="J1327" s="85">
        <v>42335</v>
      </c>
      <c r="K1327" s="584">
        <f t="shared" si="20"/>
        <v>2015</v>
      </c>
      <c r="L1327" s="121" t="s">
        <v>14</v>
      </c>
      <c r="M1327" s="172"/>
      <c r="N1327" s="42"/>
    </row>
    <row r="1328" spans="1:14" ht="51" hidden="1" x14ac:dyDescent="0.25">
      <c r="A1328" s="81" t="s">
        <v>23</v>
      </c>
      <c r="B1328" s="81" t="s">
        <v>1360</v>
      </c>
      <c r="C1328" s="584">
        <v>696800</v>
      </c>
      <c r="D1328" s="83">
        <v>45627.28</v>
      </c>
      <c r="E1328" s="81">
        <v>696800</v>
      </c>
      <c r="F1328" s="82" t="s">
        <v>1361</v>
      </c>
      <c r="G1328" s="85">
        <v>42328</v>
      </c>
      <c r="H1328" s="85">
        <v>42340</v>
      </c>
      <c r="I1328" s="85">
        <v>42341</v>
      </c>
      <c r="J1328" s="85">
        <v>42374</v>
      </c>
      <c r="K1328" s="584">
        <f t="shared" si="20"/>
        <v>2016</v>
      </c>
      <c r="L1328" s="121" t="s">
        <v>9</v>
      </c>
      <c r="M1328" s="172"/>
      <c r="N1328" s="42"/>
    </row>
    <row r="1329" spans="1:14" hidden="1" x14ac:dyDescent="0.25">
      <c r="A1329" s="81" t="s">
        <v>23</v>
      </c>
      <c r="B1329" s="81" t="s">
        <v>1362</v>
      </c>
      <c r="C1329" s="584">
        <v>1099956</v>
      </c>
      <c r="D1329" s="83">
        <v>7858.19</v>
      </c>
      <c r="E1329" s="81">
        <v>1099956</v>
      </c>
      <c r="F1329" s="82">
        <v>1002849404</v>
      </c>
      <c r="G1329" s="85">
        <v>42338</v>
      </c>
      <c r="H1329" s="85">
        <v>42373</v>
      </c>
      <c r="I1329" s="85">
        <v>42374</v>
      </c>
      <c r="J1329" s="85">
        <v>42383</v>
      </c>
      <c r="K1329" s="584">
        <f t="shared" si="20"/>
        <v>2016</v>
      </c>
      <c r="L1329" s="121" t="s">
        <v>9</v>
      </c>
      <c r="M1329" s="172"/>
      <c r="N1329" s="42"/>
    </row>
    <row r="1330" spans="1:14" hidden="1" x14ac:dyDescent="0.25">
      <c r="A1330" s="81" t="s">
        <v>23</v>
      </c>
      <c r="B1330" s="81" t="s">
        <v>1363</v>
      </c>
      <c r="C1330" s="584">
        <v>1099905</v>
      </c>
      <c r="D1330" s="83">
        <v>7203.34</v>
      </c>
      <c r="E1330" s="81">
        <v>1099905</v>
      </c>
      <c r="F1330" s="82">
        <v>1002849412</v>
      </c>
      <c r="G1330" s="85">
        <v>42338</v>
      </c>
      <c r="H1330" s="85">
        <v>42373</v>
      </c>
      <c r="I1330" s="85">
        <v>42374</v>
      </c>
      <c r="J1330" s="85">
        <v>42383</v>
      </c>
      <c r="K1330" s="584">
        <f t="shared" si="20"/>
        <v>2016</v>
      </c>
      <c r="L1330" s="121" t="s">
        <v>14</v>
      </c>
      <c r="M1330" s="172"/>
      <c r="N1330" s="42"/>
    </row>
    <row r="1331" spans="1:14" ht="38.25" hidden="1" x14ac:dyDescent="0.25">
      <c r="A1331" s="81" t="s">
        <v>23</v>
      </c>
      <c r="B1331" s="81" t="s">
        <v>1364</v>
      </c>
      <c r="C1331" s="584">
        <v>696800</v>
      </c>
      <c r="D1331" s="83">
        <v>30616.97</v>
      </c>
      <c r="E1331" s="81">
        <v>696800</v>
      </c>
      <c r="F1331" s="82" t="s">
        <v>1365</v>
      </c>
      <c r="G1331" s="85">
        <v>42358</v>
      </c>
      <c r="H1331" s="85">
        <v>42373</v>
      </c>
      <c r="I1331" s="85">
        <v>42374</v>
      </c>
      <c r="J1331" s="85">
        <v>42383</v>
      </c>
      <c r="K1331" s="584">
        <f t="shared" si="20"/>
        <v>2016</v>
      </c>
      <c r="L1331" s="121" t="s">
        <v>14</v>
      </c>
      <c r="M1331" s="172"/>
      <c r="N1331" s="42"/>
    </row>
    <row r="1332" spans="1:14" ht="38.25" hidden="1" x14ac:dyDescent="0.25">
      <c r="A1332" s="81" t="s">
        <v>23</v>
      </c>
      <c r="B1332" s="81" t="s">
        <v>1366</v>
      </c>
      <c r="C1332" s="584">
        <v>696800</v>
      </c>
      <c r="D1332" s="83">
        <v>45627.28</v>
      </c>
      <c r="E1332" s="81">
        <v>696800</v>
      </c>
      <c r="F1332" s="82" t="s">
        <v>1367</v>
      </c>
      <c r="G1332" s="85">
        <v>42358</v>
      </c>
      <c r="H1332" s="85">
        <v>42373</v>
      </c>
      <c r="I1332" s="85">
        <v>42374</v>
      </c>
      <c r="J1332" s="85">
        <v>42384</v>
      </c>
      <c r="K1332" s="584">
        <f t="shared" si="20"/>
        <v>2016</v>
      </c>
      <c r="L1332" s="121" t="s">
        <v>9</v>
      </c>
      <c r="M1332" s="172"/>
      <c r="N1332" s="42"/>
    </row>
    <row r="1333" spans="1:14" hidden="1" x14ac:dyDescent="0.25">
      <c r="A1333" s="81" t="s">
        <v>23</v>
      </c>
      <c r="B1333" s="81" t="s">
        <v>1368</v>
      </c>
      <c r="C1333" s="584">
        <v>1099956</v>
      </c>
      <c r="D1333" s="83">
        <v>10477.59</v>
      </c>
      <c r="E1333" s="81">
        <v>1099956</v>
      </c>
      <c r="F1333" s="82">
        <v>1002872970</v>
      </c>
      <c r="G1333" s="85">
        <v>42369</v>
      </c>
      <c r="H1333" s="85">
        <v>42396</v>
      </c>
      <c r="I1333" s="85">
        <v>42396</v>
      </c>
      <c r="J1333" s="85">
        <v>42408</v>
      </c>
      <c r="K1333" s="584">
        <f t="shared" si="20"/>
        <v>2016</v>
      </c>
      <c r="L1333" s="121" t="s">
        <v>9</v>
      </c>
      <c r="M1333" s="172"/>
      <c r="N1333" s="42"/>
    </row>
    <row r="1334" spans="1:14" hidden="1" x14ac:dyDescent="0.25">
      <c r="A1334" s="81" t="s">
        <v>23</v>
      </c>
      <c r="B1334" s="81" t="s">
        <v>1369</v>
      </c>
      <c r="C1334" s="584">
        <v>1099905</v>
      </c>
      <c r="D1334" s="83">
        <v>10477.59</v>
      </c>
      <c r="E1334" s="81">
        <v>1099905</v>
      </c>
      <c r="F1334" s="82">
        <v>1002957097</v>
      </c>
      <c r="G1334" s="85">
        <v>42369</v>
      </c>
      <c r="H1334" s="85">
        <v>42396</v>
      </c>
      <c r="I1334" s="85">
        <v>42396</v>
      </c>
      <c r="J1334" s="85">
        <v>42520</v>
      </c>
      <c r="K1334" s="584">
        <f t="shared" si="20"/>
        <v>2016</v>
      </c>
      <c r="L1334" s="121" t="s">
        <v>14</v>
      </c>
      <c r="M1334" s="172"/>
      <c r="N1334" s="306"/>
    </row>
    <row r="1335" spans="1:14" hidden="1" x14ac:dyDescent="0.25">
      <c r="A1335" s="81" t="s">
        <v>23</v>
      </c>
      <c r="B1335" s="81" t="s">
        <v>1370</v>
      </c>
      <c r="C1335" s="584">
        <v>696800</v>
      </c>
      <c r="D1335" s="83">
        <v>31052.13</v>
      </c>
      <c r="E1335" s="81">
        <v>696800</v>
      </c>
      <c r="F1335" s="82">
        <v>1002876658</v>
      </c>
      <c r="G1335" s="85">
        <v>42389</v>
      </c>
      <c r="H1335" s="85">
        <v>42401</v>
      </c>
      <c r="I1335" s="85">
        <v>42409</v>
      </c>
      <c r="J1335" s="85">
        <v>42415</v>
      </c>
      <c r="K1335" s="584">
        <f t="shared" si="20"/>
        <v>2016</v>
      </c>
      <c r="L1335" s="121" t="s">
        <v>14</v>
      </c>
      <c r="M1335" s="172"/>
      <c r="N1335" s="42"/>
    </row>
    <row r="1336" spans="1:14" hidden="1" x14ac:dyDescent="0.25">
      <c r="A1336" s="81" t="s">
        <v>23</v>
      </c>
      <c r="B1336" s="81" t="s">
        <v>1371</v>
      </c>
      <c r="C1336" s="584">
        <v>696800</v>
      </c>
      <c r="D1336" s="83">
        <v>45939.48</v>
      </c>
      <c r="E1336" s="81">
        <v>696800</v>
      </c>
      <c r="F1336" s="82">
        <v>1002876588</v>
      </c>
      <c r="G1336" s="85">
        <v>42389</v>
      </c>
      <c r="H1336" s="85">
        <v>42401</v>
      </c>
      <c r="I1336" s="85">
        <v>42411</v>
      </c>
      <c r="J1336" s="85">
        <v>42415</v>
      </c>
      <c r="K1336" s="584">
        <f t="shared" si="20"/>
        <v>2016</v>
      </c>
      <c r="L1336" s="121" t="s">
        <v>9</v>
      </c>
      <c r="M1336" s="172"/>
      <c r="N1336" s="42"/>
    </row>
    <row r="1337" spans="1:14" hidden="1" x14ac:dyDescent="0.25">
      <c r="A1337" s="81" t="s">
        <v>23</v>
      </c>
      <c r="B1337" s="81" t="s">
        <v>1372</v>
      </c>
      <c r="C1337" s="584">
        <v>1102296</v>
      </c>
      <c r="D1337" s="83">
        <v>13090.46</v>
      </c>
      <c r="E1337" s="81">
        <v>1102296</v>
      </c>
      <c r="F1337" s="82">
        <v>1002889820</v>
      </c>
      <c r="G1337" s="85">
        <v>42400</v>
      </c>
      <c r="H1337" s="85">
        <v>42429</v>
      </c>
      <c r="I1337" s="85">
        <v>42431</v>
      </c>
      <c r="J1337" s="85">
        <v>42431</v>
      </c>
      <c r="K1337" s="584">
        <f t="shared" si="20"/>
        <v>2016</v>
      </c>
      <c r="L1337" s="121" t="s">
        <v>9</v>
      </c>
      <c r="M1337" s="172"/>
      <c r="N1337" s="42"/>
    </row>
    <row r="1338" spans="1:14" hidden="1" x14ac:dyDescent="0.25">
      <c r="A1338" s="81" t="s">
        <v>23</v>
      </c>
      <c r="B1338" s="81" t="s">
        <v>1373</v>
      </c>
      <c r="C1338" s="584">
        <v>1106296</v>
      </c>
      <c r="D1338" s="83">
        <v>13090.46</v>
      </c>
      <c r="E1338" s="81">
        <v>1106296</v>
      </c>
      <c r="F1338" s="82">
        <v>1002889827</v>
      </c>
      <c r="G1338" s="85">
        <v>42400</v>
      </c>
      <c r="H1338" s="85">
        <v>42429</v>
      </c>
      <c r="I1338" s="85">
        <v>42431</v>
      </c>
      <c r="J1338" s="85">
        <v>42431</v>
      </c>
      <c r="K1338" s="584">
        <f t="shared" si="20"/>
        <v>2016</v>
      </c>
      <c r="L1338" s="121" t="s">
        <v>14</v>
      </c>
      <c r="M1338" s="172"/>
      <c r="N1338" s="42"/>
    </row>
    <row r="1339" spans="1:14" ht="25.5" hidden="1" x14ac:dyDescent="0.25">
      <c r="A1339" s="81" t="s">
        <v>23</v>
      </c>
      <c r="B1339" s="81" t="s">
        <v>1374</v>
      </c>
      <c r="C1339" s="584">
        <v>696800</v>
      </c>
      <c r="D1339" s="83">
        <v>31052.13</v>
      </c>
      <c r="E1339" s="81">
        <v>696800</v>
      </c>
      <c r="F1339" s="82" t="s">
        <v>1375</v>
      </c>
      <c r="G1339" s="85">
        <v>42420</v>
      </c>
      <c r="H1339" s="85">
        <v>42424</v>
      </c>
      <c r="I1339" s="85">
        <v>42429</v>
      </c>
      <c r="J1339" s="85">
        <v>42430</v>
      </c>
      <c r="K1339" s="584">
        <f t="shared" si="20"/>
        <v>2016</v>
      </c>
      <c r="L1339" s="121" t="s">
        <v>14</v>
      </c>
      <c r="M1339" s="172"/>
      <c r="N1339" s="42"/>
    </row>
    <row r="1340" spans="1:14" hidden="1" x14ac:dyDescent="0.25">
      <c r="A1340" s="81" t="s">
        <v>23</v>
      </c>
      <c r="B1340" s="81" t="s">
        <v>1376</v>
      </c>
      <c r="C1340" s="584">
        <v>696800</v>
      </c>
      <c r="D1340" s="83">
        <v>45939.48</v>
      </c>
      <c r="E1340" s="81">
        <v>696800</v>
      </c>
      <c r="F1340" s="82">
        <v>1002888764</v>
      </c>
      <c r="G1340" s="85">
        <v>42420</v>
      </c>
      <c r="H1340" s="85">
        <v>42424</v>
      </c>
      <c r="I1340" s="85">
        <v>42429</v>
      </c>
      <c r="J1340" s="85">
        <v>42430</v>
      </c>
      <c r="K1340" s="584">
        <f t="shared" si="20"/>
        <v>2016</v>
      </c>
      <c r="L1340" s="121" t="s">
        <v>9</v>
      </c>
      <c r="M1340" s="172"/>
      <c r="N1340" s="42"/>
    </row>
    <row r="1341" spans="1:14" hidden="1" x14ac:dyDescent="0.25">
      <c r="A1341" s="81" t="s">
        <v>23</v>
      </c>
      <c r="B1341" s="81" t="s">
        <v>1377</v>
      </c>
      <c r="C1341" s="584">
        <v>1106293</v>
      </c>
      <c r="D1341" s="83">
        <v>13744.98</v>
      </c>
      <c r="E1341" s="81">
        <v>1106293</v>
      </c>
      <c r="F1341" s="82">
        <v>1002915368</v>
      </c>
      <c r="G1341" s="85">
        <v>42429</v>
      </c>
      <c r="H1341" s="85">
        <v>42459</v>
      </c>
      <c r="I1341" s="85">
        <v>42465</v>
      </c>
      <c r="J1341" s="85">
        <v>42466</v>
      </c>
      <c r="K1341" s="584">
        <f t="shared" si="20"/>
        <v>2016</v>
      </c>
      <c r="L1341" s="121" t="s">
        <v>14</v>
      </c>
      <c r="M1341" s="121"/>
      <c r="N1341" s="42"/>
    </row>
    <row r="1342" spans="1:14" hidden="1" x14ac:dyDescent="0.25">
      <c r="A1342" s="81" t="s">
        <v>23</v>
      </c>
      <c r="B1342" s="81" t="s">
        <v>1378</v>
      </c>
      <c r="C1342" s="584">
        <v>1106290</v>
      </c>
      <c r="D1342" s="83">
        <v>13744.98</v>
      </c>
      <c r="E1342" s="81">
        <v>1106290</v>
      </c>
      <c r="F1342" s="82">
        <v>1002915400</v>
      </c>
      <c r="G1342" s="85">
        <v>42429</v>
      </c>
      <c r="H1342" s="85">
        <v>42459</v>
      </c>
      <c r="I1342" s="85">
        <v>42465</v>
      </c>
      <c r="J1342" s="85">
        <v>42466</v>
      </c>
      <c r="K1342" s="584">
        <f t="shared" si="20"/>
        <v>2016</v>
      </c>
      <c r="L1342" s="121" t="s">
        <v>9</v>
      </c>
      <c r="M1342" s="121"/>
      <c r="N1342" s="304"/>
    </row>
    <row r="1343" spans="1:14" hidden="1" x14ac:dyDescent="0.25">
      <c r="A1343" s="81" t="s">
        <v>23</v>
      </c>
      <c r="B1343" s="81" t="s">
        <v>1379</v>
      </c>
      <c r="C1343" s="584">
        <v>696800</v>
      </c>
      <c r="D1343" s="83">
        <v>31052.13</v>
      </c>
      <c r="E1343" s="81">
        <v>696800</v>
      </c>
      <c r="F1343" s="82">
        <v>1002911510</v>
      </c>
      <c r="G1343" s="85">
        <v>42449</v>
      </c>
      <c r="H1343" s="85">
        <v>42452</v>
      </c>
      <c r="I1343" s="85">
        <v>42459</v>
      </c>
      <c r="J1343" s="85">
        <v>42461</v>
      </c>
      <c r="K1343" s="584">
        <f t="shared" si="20"/>
        <v>2016</v>
      </c>
      <c r="L1343" s="121" t="s">
        <v>14</v>
      </c>
      <c r="M1343" s="121"/>
      <c r="N1343" s="42"/>
    </row>
    <row r="1344" spans="1:14" hidden="1" x14ac:dyDescent="0.25">
      <c r="A1344" s="81" t="s">
        <v>23</v>
      </c>
      <c r="B1344" s="81" t="s">
        <v>1380</v>
      </c>
      <c r="C1344" s="584">
        <v>696800</v>
      </c>
      <c r="D1344" s="83">
        <v>45939.48</v>
      </c>
      <c r="E1344" s="81">
        <v>696800</v>
      </c>
      <c r="F1344" s="82">
        <v>1002911520</v>
      </c>
      <c r="G1344" s="85">
        <v>42449</v>
      </c>
      <c r="H1344" s="85">
        <v>42452</v>
      </c>
      <c r="I1344" s="85">
        <v>42459</v>
      </c>
      <c r="J1344" s="85">
        <v>42461</v>
      </c>
      <c r="K1344" s="584">
        <f t="shared" si="20"/>
        <v>2016</v>
      </c>
      <c r="L1344" s="121" t="s">
        <v>9</v>
      </c>
      <c r="M1344" s="121"/>
      <c r="N1344" s="42"/>
    </row>
    <row r="1345" spans="1:14" hidden="1" x14ac:dyDescent="0.25">
      <c r="A1345" s="81" t="s">
        <v>23</v>
      </c>
      <c r="B1345" s="81" t="s">
        <v>1381</v>
      </c>
      <c r="C1345" s="584">
        <v>1111089</v>
      </c>
      <c r="D1345" s="83">
        <v>13354.1</v>
      </c>
      <c r="E1345" s="81">
        <v>1111089</v>
      </c>
      <c r="F1345" s="82">
        <v>1002941629</v>
      </c>
      <c r="G1345" s="85">
        <v>42460</v>
      </c>
      <c r="H1345" s="85" t="s">
        <v>130</v>
      </c>
      <c r="I1345" s="85">
        <v>42488</v>
      </c>
      <c r="J1345" s="85">
        <v>42501</v>
      </c>
      <c r="K1345" s="584">
        <f t="shared" si="20"/>
        <v>2016</v>
      </c>
      <c r="L1345" s="121" t="s">
        <v>9</v>
      </c>
      <c r="M1345" s="172"/>
      <c r="N1345" s="306"/>
    </row>
    <row r="1346" spans="1:14" hidden="1" x14ac:dyDescent="0.25">
      <c r="A1346" s="81" t="s">
        <v>23</v>
      </c>
      <c r="B1346" s="81" t="s">
        <v>1382</v>
      </c>
      <c r="C1346" s="584">
        <v>1111080</v>
      </c>
      <c r="D1346" s="83">
        <v>13354.1</v>
      </c>
      <c r="E1346" s="81">
        <v>1111080</v>
      </c>
      <c r="F1346" s="82">
        <v>1002941622</v>
      </c>
      <c r="G1346" s="85">
        <v>42460</v>
      </c>
      <c r="H1346" s="85">
        <v>42486</v>
      </c>
      <c r="I1346" s="85">
        <v>42500</v>
      </c>
      <c r="J1346" s="85">
        <v>42501</v>
      </c>
      <c r="K1346" s="584">
        <f t="shared" si="20"/>
        <v>2016</v>
      </c>
      <c r="L1346" s="121" t="s">
        <v>14</v>
      </c>
      <c r="M1346" s="172"/>
      <c r="N1346" s="306"/>
    </row>
    <row r="1347" spans="1:14" hidden="1" x14ac:dyDescent="0.25">
      <c r="A1347" s="81" t="s">
        <v>23</v>
      </c>
      <c r="B1347" s="81" t="s">
        <v>1383</v>
      </c>
      <c r="C1347" s="584">
        <v>696800</v>
      </c>
      <c r="D1347" s="83">
        <v>31052.13</v>
      </c>
      <c r="E1347" s="81">
        <v>696800</v>
      </c>
      <c r="F1347" s="82">
        <v>1002941639</v>
      </c>
      <c r="G1347" s="85">
        <v>42480</v>
      </c>
      <c r="H1347" s="85">
        <v>42486</v>
      </c>
      <c r="I1347" s="85">
        <v>42488</v>
      </c>
      <c r="J1347" s="85">
        <v>42501</v>
      </c>
      <c r="K1347" s="584">
        <f t="shared" ref="K1347:K1410" si="21">YEAR(J1347)</f>
        <v>2016</v>
      </c>
      <c r="L1347" s="121" t="s">
        <v>14</v>
      </c>
      <c r="M1347" s="172"/>
      <c r="N1347" s="306"/>
    </row>
    <row r="1348" spans="1:14" hidden="1" x14ac:dyDescent="0.25">
      <c r="A1348" s="81" t="s">
        <v>23</v>
      </c>
      <c r="B1348" s="81" t="s">
        <v>1384</v>
      </c>
      <c r="C1348" s="584">
        <v>696800</v>
      </c>
      <c r="D1348" s="83">
        <v>45939.48</v>
      </c>
      <c r="E1348" s="81">
        <v>696800</v>
      </c>
      <c r="F1348" s="82">
        <v>1002941675</v>
      </c>
      <c r="G1348" s="85">
        <v>42480</v>
      </c>
      <c r="H1348" s="85">
        <v>42486</v>
      </c>
      <c r="I1348" s="85">
        <v>42488</v>
      </c>
      <c r="J1348" s="85">
        <v>42501</v>
      </c>
      <c r="K1348" s="584">
        <f t="shared" si="21"/>
        <v>2016</v>
      </c>
      <c r="L1348" s="121" t="s">
        <v>9</v>
      </c>
      <c r="M1348" s="172"/>
      <c r="N1348" s="306"/>
    </row>
    <row r="1349" spans="1:14" hidden="1" x14ac:dyDescent="0.25">
      <c r="A1349" s="133" t="s">
        <v>23</v>
      </c>
      <c r="B1349" s="133" t="s">
        <v>1385</v>
      </c>
      <c r="C1349" s="584">
        <v>1114575</v>
      </c>
      <c r="D1349" s="186">
        <v>5912.8</v>
      </c>
      <c r="E1349" s="133">
        <v>1114575</v>
      </c>
      <c r="F1349" s="187">
        <v>1002956118</v>
      </c>
      <c r="G1349" s="188">
        <v>42490</v>
      </c>
      <c r="H1349" s="188">
        <v>42515</v>
      </c>
      <c r="I1349" s="188">
        <v>42517</v>
      </c>
      <c r="J1349" s="188">
        <v>42517</v>
      </c>
      <c r="K1349" s="584">
        <f t="shared" si="21"/>
        <v>2016</v>
      </c>
      <c r="L1349" s="189" t="s">
        <v>14</v>
      </c>
      <c r="M1349" s="288"/>
      <c r="N1349" s="306"/>
    </row>
    <row r="1350" spans="1:14" hidden="1" x14ac:dyDescent="0.25">
      <c r="A1350" s="133" t="s">
        <v>23</v>
      </c>
      <c r="B1350" s="133" t="s">
        <v>1386</v>
      </c>
      <c r="C1350" s="584">
        <v>1116494</v>
      </c>
      <c r="D1350" s="186">
        <v>17738.39</v>
      </c>
      <c r="E1350" s="133">
        <v>1116494</v>
      </c>
      <c r="F1350" s="187">
        <v>1002956128</v>
      </c>
      <c r="G1350" s="188">
        <v>42490</v>
      </c>
      <c r="H1350" s="188">
        <v>42515</v>
      </c>
      <c r="I1350" s="188">
        <v>42517</v>
      </c>
      <c r="J1350" s="188">
        <v>42517</v>
      </c>
      <c r="K1350" s="584">
        <f t="shared" si="21"/>
        <v>2016</v>
      </c>
      <c r="L1350" s="189" t="s">
        <v>9</v>
      </c>
      <c r="M1350" s="288"/>
      <c r="N1350" s="306"/>
    </row>
    <row r="1351" spans="1:14" hidden="1" x14ac:dyDescent="0.25">
      <c r="A1351" s="133" t="s">
        <v>23</v>
      </c>
      <c r="B1351" s="133" t="s">
        <v>1387</v>
      </c>
      <c r="C1351" s="584">
        <v>696800</v>
      </c>
      <c r="D1351" s="186">
        <v>45939.48</v>
      </c>
      <c r="E1351" s="133">
        <v>696800</v>
      </c>
      <c r="F1351" s="187">
        <v>1002953046</v>
      </c>
      <c r="G1351" s="188">
        <v>42510</v>
      </c>
      <c r="H1351" s="188">
        <v>42513</v>
      </c>
      <c r="I1351" s="188">
        <v>42514</v>
      </c>
      <c r="J1351" s="188">
        <v>42514</v>
      </c>
      <c r="K1351" s="584">
        <f t="shared" si="21"/>
        <v>2016</v>
      </c>
      <c r="L1351" s="189" t="s">
        <v>9</v>
      </c>
      <c r="M1351" s="288"/>
      <c r="N1351" s="306"/>
    </row>
    <row r="1352" spans="1:14" hidden="1" x14ac:dyDescent="0.25">
      <c r="A1352" s="133" t="s">
        <v>23</v>
      </c>
      <c r="B1352" s="133" t="s">
        <v>1388</v>
      </c>
      <c r="C1352" s="584">
        <v>696800</v>
      </c>
      <c r="D1352" s="186">
        <v>31052.13</v>
      </c>
      <c r="E1352" s="133">
        <v>696800</v>
      </c>
      <c r="F1352" s="187">
        <v>1002953056</v>
      </c>
      <c r="G1352" s="188">
        <v>42510</v>
      </c>
      <c r="H1352" s="188">
        <v>42513</v>
      </c>
      <c r="I1352" s="188">
        <v>42514</v>
      </c>
      <c r="J1352" s="188">
        <v>42514</v>
      </c>
      <c r="K1352" s="584">
        <f t="shared" si="21"/>
        <v>2016</v>
      </c>
      <c r="L1352" s="189" t="s">
        <v>14</v>
      </c>
      <c r="M1352" s="288"/>
      <c r="N1352" s="306"/>
    </row>
    <row r="1353" spans="1:14" hidden="1" x14ac:dyDescent="0.25">
      <c r="A1353" s="81" t="s">
        <v>23</v>
      </c>
      <c r="B1353" s="81" t="s">
        <v>1389</v>
      </c>
      <c r="C1353" s="584">
        <v>1122152</v>
      </c>
      <c r="D1353" s="83">
        <v>1250.78</v>
      </c>
      <c r="E1353" s="81">
        <v>1122152</v>
      </c>
      <c r="F1353" s="82">
        <v>1002976495</v>
      </c>
      <c r="G1353" s="85">
        <v>42521</v>
      </c>
      <c r="H1353" s="85" t="s">
        <v>130</v>
      </c>
      <c r="I1353" s="85">
        <v>42548</v>
      </c>
      <c r="J1353" s="85">
        <v>42548</v>
      </c>
      <c r="K1353" s="584">
        <f t="shared" si="21"/>
        <v>2016</v>
      </c>
      <c r="L1353" s="121" t="s">
        <v>14</v>
      </c>
      <c r="M1353" s="172"/>
      <c r="N1353" s="86"/>
    </row>
    <row r="1354" spans="1:14" hidden="1" x14ac:dyDescent="0.25">
      <c r="A1354" s="81" t="s">
        <v>23</v>
      </c>
      <c r="B1354" s="81" t="s">
        <v>1390</v>
      </c>
      <c r="C1354" s="584">
        <v>1122147</v>
      </c>
      <c r="D1354" s="83">
        <v>950.81</v>
      </c>
      <c r="E1354" s="81">
        <v>1122147</v>
      </c>
      <c r="F1354" s="82">
        <v>1002976501</v>
      </c>
      <c r="G1354" s="85">
        <v>42521</v>
      </c>
      <c r="H1354" s="85">
        <v>42545</v>
      </c>
      <c r="I1354" s="85">
        <v>42548</v>
      </c>
      <c r="J1354" s="85">
        <v>42548</v>
      </c>
      <c r="K1354" s="584">
        <f t="shared" si="21"/>
        <v>2016</v>
      </c>
      <c r="L1354" s="121" t="s">
        <v>9</v>
      </c>
      <c r="M1354" s="172"/>
      <c r="N1354" s="86"/>
    </row>
    <row r="1355" spans="1:14" hidden="1" x14ac:dyDescent="0.25">
      <c r="A1355" s="81" t="s">
        <v>23</v>
      </c>
      <c r="B1355" s="81" t="s">
        <v>1391</v>
      </c>
      <c r="C1355" s="584">
        <v>696800</v>
      </c>
      <c r="D1355" s="83">
        <v>31052.13</v>
      </c>
      <c r="E1355" s="81">
        <v>696800</v>
      </c>
      <c r="F1355" s="82">
        <v>1002976506</v>
      </c>
      <c r="G1355" s="85">
        <v>42541</v>
      </c>
      <c r="H1355" s="85">
        <v>42544</v>
      </c>
      <c r="I1355" s="85">
        <v>42548</v>
      </c>
      <c r="J1355" s="85">
        <v>42548</v>
      </c>
      <c r="K1355" s="584">
        <f t="shared" si="21"/>
        <v>2016</v>
      </c>
      <c r="L1355" s="121" t="s">
        <v>14</v>
      </c>
      <c r="M1355" s="172"/>
      <c r="N1355" s="86"/>
    </row>
    <row r="1356" spans="1:14" hidden="1" x14ac:dyDescent="0.25">
      <c r="A1356" s="81" t="s">
        <v>23</v>
      </c>
      <c r="B1356" s="81" t="s">
        <v>1392</v>
      </c>
      <c r="C1356" s="584">
        <v>696800</v>
      </c>
      <c r="D1356" s="83">
        <v>45939.48</v>
      </c>
      <c r="E1356" s="81">
        <v>696800</v>
      </c>
      <c r="F1356" s="82">
        <v>1002976532</v>
      </c>
      <c r="G1356" s="85">
        <v>42541</v>
      </c>
      <c r="H1356" s="85">
        <v>42544</v>
      </c>
      <c r="I1356" s="85">
        <v>42548</v>
      </c>
      <c r="J1356" s="85">
        <v>42517</v>
      </c>
      <c r="K1356" s="584">
        <f t="shared" si="21"/>
        <v>2016</v>
      </c>
      <c r="L1356" s="121" t="s">
        <v>9</v>
      </c>
      <c r="M1356" s="172"/>
      <c r="N1356" s="101"/>
    </row>
    <row r="1357" spans="1:14" hidden="1" x14ac:dyDescent="0.25">
      <c r="A1357" s="81" t="s">
        <v>23</v>
      </c>
      <c r="B1357" s="81" t="s">
        <v>1393</v>
      </c>
      <c r="C1357" s="584">
        <v>1114575</v>
      </c>
      <c r="D1357" s="83">
        <v>6194.36</v>
      </c>
      <c r="E1357" s="81">
        <v>1114575</v>
      </c>
      <c r="F1357" s="82">
        <v>1003000898</v>
      </c>
      <c r="G1357" s="85">
        <v>42551</v>
      </c>
      <c r="H1357" s="85" t="s">
        <v>130</v>
      </c>
      <c r="I1357" s="85">
        <v>42585</v>
      </c>
      <c r="J1357" s="85">
        <v>42585</v>
      </c>
      <c r="K1357" s="584">
        <f t="shared" si="21"/>
        <v>2016</v>
      </c>
      <c r="L1357" s="121" t="s">
        <v>14</v>
      </c>
      <c r="M1357" s="172"/>
      <c r="N1357" s="101"/>
    </row>
    <row r="1358" spans="1:14" hidden="1" x14ac:dyDescent="0.25">
      <c r="A1358" s="81" t="s">
        <v>23</v>
      </c>
      <c r="B1358" s="81" t="s">
        <v>1394</v>
      </c>
      <c r="C1358" s="584">
        <v>1114575</v>
      </c>
      <c r="D1358" s="83">
        <v>6194.36</v>
      </c>
      <c r="E1358" s="81">
        <v>1114575</v>
      </c>
      <c r="F1358" s="82">
        <v>1003000906</v>
      </c>
      <c r="G1358" s="85">
        <v>42551</v>
      </c>
      <c r="H1358" s="85" t="s">
        <v>130</v>
      </c>
      <c r="I1358" s="85">
        <v>42585</v>
      </c>
      <c r="J1358" s="85">
        <v>42585</v>
      </c>
      <c r="K1358" s="584">
        <f t="shared" si="21"/>
        <v>2016</v>
      </c>
      <c r="L1358" s="121" t="s">
        <v>14</v>
      </c>
      <c r="M1358" s="172"/>
      <c r="N1358" s="101"/>
    </row>
    <row r="1359" spans="1:14" hidden="1" x14ac:dyDescent="0.25">
      <c r="A1359" s="81" t="s">
        <v>23</v>
      </c>
      <c r="B1359" s="81" t="s">
        <v>1395</v>
      </c>
      <c r="C1359" s="584">
        <v>1116494</v>
      </c>
      <c r="D1359" s="83">
        <v>18583.080000000002</v>
      </c>
      <c r="E1359" s="81">
        <v>1116494</v>
      </c>
      <c r="F1359" s="82">
        <v>1003000916</v>
      </c>
      <c r="G1359" s="85">
        <v>42551</v>
      </c>
      <c r="H1359" s="85">
        <v>42579</v>
      </c>
      <c r="I1359" s="85">
        <v>42585</v>
      </c>
      <c r="J1359" s="85">
        <v>42585</v>
      </c>
      <c r="K1359" s="584">
        <f t="shared" si="21"/>
        <v>2016</v>
      </c>
      <c r="L1359" s="121" t="s">
        <v>9</v>
      </c>
      <c r="M1359" s="172"/>
      <c r="N1359" s="101"/>
    </row>
    <row r="1360" spans="1:14" hidden="1" x14ac:dyDescent="0.25">
      <c r="A1360" s="81" t="s">
        <v>23</v>
      </c>
      <c r="B1360" s="81" t="s">
        <v>1396</v>
      </c>
      <c r="C1360" s="584">
        <v>696800</v>
      </c>
      <c r="D1360" s="83">
        <v>45939.48</v>
      </c>
      <c r="E1360" s="81">
        <v>696800</v>
      </c>
      <c r="F1360" s="82">
        <v>1003000976</v>
      </c>
      <c r="G1360" s="85">
        <v>42571</v>
      </c>
      <c r="H1360" s="85">
        <v>42576</v>
      </c>
      <c r="I1360" s="85">
        <v>42585</v>
      </c>
      <c r="J1360" s="85">
        <v>42585</v>
      </c>
      <c r="K1360" s="584">
        <f t="shared" si="21"/>
        <v>2016</v>
      </c>
      <c r="L1360" s="121" t="s">
        <v>9</v>
      </c>
      <c r="M1360" s="172"/>
      <c r="N1360" s="101"/>
    </row>
    <row r="1361" spans="1:14" ht="63.75" hidden="1" x14ac:dyDescent="0.25">
      <c r="A1361" s="81" t="s">
        <v>23</v>
      </c>
      <c r="B1361" s="81" t="s">
        <v>1397</v>
      </c>
      <c r="C1361" s="584">
        <v>696800</v>
      </c>
      <c r="D1361" s="83">
        <v>31052.13</v>
      </c>
      <c r="E1361" s="81">
        <v>696800</v>
      </c>
      <c r="F1361" s="82" t="s">
        <v>1398</v>
      </c>
      <c r="G1361" s="85">
        <v>42571</v>
      </c>
      <c r="H1361" s="85">
        <v>42576</v>
      </c>
      <c r="I1361" s="85">
        <v>42585</v>
      </c>
      <c r="J1361" s="85">
        <v>42585</v>
      </c>
      <c r="K1361" s="584">
        <f t="shared" si="21"/>
        <v>2016</v>
      </c>
      <c r="L1361" s="121" t="s">
        <v>14</v>
      </c>
      <c r="M1361" s="172"/>
      <c r="N1361" s="306"/>
    </row>
    <row r="1362" spans="1:14" hidden="1" x14ac:dyDescent="0.25">
      <c r="A1362" s="81" t="s">
        <v>23</v>
      </c>
      <c r="B1362" s="81" t="s">
        <v>1399</v>
      </c>
      <c r="C1362" s="584">
        <v>1116494</v>
      </c>
      <c r="D1362" s="83">
        <v>18583.080000000002</v>
      </c>
      <c r="E1362" s="81">
        <v>1116494</v>
      </c>
      <c r="F1362" s="82">
        <v>1003000911</v>
      </c>
      <c r="G1362" s="85">
        <v>42551</v>
      </c>
      <c r="H1362" s="85" t="s">
        <v>130</v>
      </c>
      <c r="I1362" s="85">
        <v>42585</v>
      </c>
      <c r="J1362" s="85">
        <v>42585</v>
      </c>
      <c r="K1362" s="584">
        <f t="shared" si="21"/>
        <v>2016</v>
      </c>
      <c r="L1362" s="121" t="s">
        <v>9</v>
      </c>
      <c r="M1362" s="172"/>
      <c r="N1362" s="306"/>
    </row>
    <row r="1363" spans="1:14" hidden="1" x14ac:dyDescent="0.25">
      <c r="A1363" s="81" t="s">
        <v>23</v>
      </c>
      <c r="B1363" s="81" t="s">
        <v>1400</v>
      </c>
      <c r="C1363" s="584">
        <v>696800</v>
      </c>
      <c r="D1363" s="83">
        <v>31052.13</v>
      </c>
      <c r="E1363" s="81">
        <v>696800</v>
      </c>
      <c r="F1363" s="82">
        <v>1003022205</v>
      </c>
      <c r="G1363" s="85">
        <v>42602</v>
      </c>
      <c r="H1363" s="85">
        <v>42605</v>
      </c>
      <c r="I1363" s="85">
        <v>42612</v>
      </c>
      <c r="J1363" s="85">
        <v>42618</v>
      </c>
      <c r="K1363" s="584">
        <f t="shared" si="21"/>
        <v>2016</v>
      </c>
      <c r="L1363" s="121" t="s">
        <v>14</v>
      </c>
      <c r="M1363" s="172"/>
      <c r="N1363" s="306"/>
    </row>
    <row r="1364" spans="1:14" hidden="1" x14ac:dyDescent="0.25">
      <c r="A1364" s="81" t="s">
        <v>23</v>
      </c>
      <c r="B1364" s="81" t="s">
        <v>1401</v>
      </c>
      <c r="C1364" s="584">
        <v>696800</v>
      </c>
      <c r="D1364" s="83">
        <v>45939.48</v>
      </c>
      <c r="E1364" s="81">
        <v>696800</v>
      </c>
      <c r="F1364" s="82">
        <v>1003022214</v>
      </c>
      <c r="G1364" s="85">
        <v>42602</v>
      </c>
      <c r="H1364" s="85">
        <v>42605</v>
      </c>
      <c r="I1364" s="85">
        <v>42612</v>
      </c>
      <c r="J1364" s="85">
        <v>42618</v>
      </c>
      <c r="K1364" s="584">
        <f t="shared" si="21"/>
        <v>2016</v>
      </c>
      <c r="L1364" s="121" t="s">
        <v>9</v>
      </c>
      <c r="M1364" s="172"/>
      <c r="N1364" s="101"/>
    </row>
    <row r="1365" spans="1:14" hidden="1" x14ac:dyDescent="0.25">
      <c r="A1365" s="81" t="s">
        <v>23</v>
      </c>
      <c r="B1365" s="81" t="s">
        <v>1402</v>
      </c>
      <c r="C1365" s="584">
        <v>1129367</v>
      </c>
      <c r="D1365" s="83">
        <v>16893.71</v>
      </c>
      <c r="E1365" s="81">
        <v>1129367</v>
      </c>
      <c r="F1365" s="82">
        <v>1003028784</v>
      </c>
      <c r="G1365" s="85">
        <v>42582</v>
      </c>
      <c r="H1365" s="85">
        <v>42618</v>
      </c>
      <c r="I1365" s="85">
        <v>42626</v>
      </c>
      <c r="J1365" s="85">
        <v>42627</v>
      </c>
      <c r="K1365" s="584">
        <f t="shared" si="21"/>
        <v>2016</v>
      </c>
      <c r="L1365" s="121" t="s">
        <v>9</v>
      </c>
      <c r="M1365" s="172"/>
      <c r="N1365" s="101"/>
    </row>
    <row r="1366" spans="1:14" hidden="1" x14ac:dyDescent="0.25">
      <c r="A1366" s="81" t="s">
        <v>23</v>
      </c>
      <c r="B1366" s="81" t="s">
        <v>1403</v>
      </c>
      <c r="C1366" s="584">
        <v>1129367</v>
      </c>
      <c r="D1366" s="83">
        <v>18583.080000000002</v>
      </c>
      <c r="E1366" s="81">
        <v>1129367</v>
      </c>
      <c r="F1366" s="82">
        <v>1003028791</v>
      </c>
      <c r="G1366" s="85">
        <v>42613</v>
      </c>
      <c r="H1366" s="85">
        <v>42618</v>
      </c>
      <c r="I1366" s="85">
        <v>42626</v>
      </c>
      <c r="J1366" s="85">
        <v>42627</v>
      </c>
      <c r="K1366" s="584">
        <f t="shared" si="21"/>
        <v>2016</v>
      </c>
      <c r="L1366" s="121" t="s">
        <v>9</v>
      </c>
      <c r="M1366" s="172"/>
      <c r="N1366" s="101"/>
    </row>
    <row r="1367" spans="1:14" hidden="1" x14ac:dyDescent="0.25">
      <c r="A1367" s="81" t="s">
        <v>23</v>
      </c>
      <c r="B1367" s="81" t="s">
        <v>1404</v>
      </c>
      <c r="C1367" s="584">
        <v>1129376</v>
      </c>
      <c r="D1367" s="83">
        <v>5631.24</v>
      </c>
      <c r="E1367" s="81">
        <v>1129376</v>
      </c>
      <c r="F1367" s="82">
        <v>1003028794</v>
      </c>
      <c r="G1367" s="85">
        <v>42582</v>
      </c>
      <c r="H1367" s="85">
        <v>42618</v>
      </c>
      <c r="I1367" s="85">
        <v>42626</v>
      </c>
      <c r="J1367" s="85">
        <v>42627</v>
      </c>
      <c r="K1367" s="584">
        <f t="shared" si="21"/>
        <v>2016</v>
      </c>
      <c r="L1367" s="121" t="s">
        <v>14</v>
      </c>
      <c r="M1367" s="172"/>
      <c r="N1367" s="101"/>
    </row>
    <row r="1368" spans="1:14" hidden="1" x14ac:dyDescent="0.25">
      <c r="A1368" s="81" t="s">
        <v>23</v>
      </c>
      <c r="B1368" s="81" t="s">
        <v>1405</v>
      </c>
      <c r="C1368" s="584">
        <v>1129376</v>
      </c>
      <c r="D1368" s="83">
        <v>6194.36</v>
      </c>
      <c r="E1368" s="81">
        <v>1129376</v>
      </c>
      <c r="F1368" s="82">
        <v>1003028802</v>
      </c>
      <c r="G1368" s="85">
        <v>42612</v>
      </c>
      <c r="H1368" s="85">
        <v>42618</v>
      </c>
      <c r="I1368" s="85">
        <v>42626</v>
      </c>
      <c r="J1368" s="85">
        <v>42627</v>
      </c>
      <c r="K1368" s="584">
        <f t="shared" si="21"/>
        <v>2016</v>
      </c>
      <c r="L1368" s="121" t="s">
        <v>14</v>
      </c>
      <c r="M1368" s="172"/>
      <c r="N1368" s="101"/>
    </row>
    <row r="1369" spans="1:14" hidden="1" x14ac:dyDescent="0.25">
      <c r="A1369" s="81" t="s">
        <v>23</v>
      </c>
      <c r="B1369" s="81" t="s">
        <v>1406</v>
      </c>
      <c r="C1369" s="584">
        <v>696800</v>
      </c>
      <c r="D1369" s="83">
        <v>31052.13</v>
      </c>
      <c r="E1369" s="81">
        <v>696800</v>
      </c>
      <c r="F1369" s="82">
        <v>1003037093</v>
      </c>
      <c r="G1369" s="85">
        <v>42633</v>
      </c>
      <c r="H1369" s="85">
        <v>42636</v>
      </c>
      <c r="I1369" s="85">
        <v>42638</v>
      </c>
      <c r="J1369" s="85">
        <v>42547</v>
      </c>
      <c r="K1369" s="584">
        <f t="shared" si="21"/>
        <v>2016</v>
      </c>
      <c r="L1369" s="121" t="s">
        <v>14</v>
      </c>
      <c r="M1369" s="172"/>
      <c r="N1369" s="101"/>
    </row>
    <row r="1370" spans="1:14" hidden="1" x14ac:dyDescent="0.25">
      <c r="A1370" s="81" t="s">
        <v>23</v>
      </c>
      <c r="B1370" s="81" t="s">
        <v>1407</v>
      </c>
      <c r="C1370" s="584">
        <v>696800</v>
      </c>
      <c r="D1370" s="83">
        <v>45939.48</v>
      </c>
      <c r="E1370" s="81">
        <v>696800</v>
      </c>
      <c r="F1370" s="82">
        <v>1003037109</v>
      </c>
      <c r="G1370" s="85">
        <v>42633</v>
      </c>
      <c r="H1370" s="85">
        <v>42636</v>
      </c>
      <c r="I1370" s="85">
        <v>42638</v>
      </c>
      <c r="J1370" s="85">
        <v>42547</v>
      </c>
      <c r="K1370" s="584">
        <f t="shared" si="21"/>
        <v>2016</v>
      </c>
      <c r="L1370" s="121" t="s">
        <v>9</v>
      </c>
      <c r="M1370" s="172"/>
      <c r="N1370" s="101"/>
    </row>
    <row r="1371" spans="1:14" hidden="1" x14ac:dyDescent="0.25">
      <c r="A1371" s="81" t="s">
        <v>23</v>
      </c>
      <c r="B1371" s="81" t="s">
        <v>1408</v>
      </c>
      <c r="C1371" s="584">
        <v>1129376</v>
      </c>
      <c r="D1371" s="83">
        <v>6194.36</v>
      </c>
      <c r="E1371" s="81">
        <v>1129376</v>
      </c>
      <c r="F1371" s="82">
        <v>1003068740</v>
      </c>
      <c r="G1371" s="85">
        <v>42643</v>
      </c>
      <c r="H1371" s="85">
        <v>42677</v>
      </c>
      <c r="I1371" s="85">
        <v>42678</v>
      </c>
      <c r="J1371" s="85">
        <v>42684</v>
      </c>
      <c r="K1371" s="584">
        <f t="shared" si="21"/>
        <v>2016</v>
      </c>
      <c r="L1371" s="121" t="s">
        <v>14</v>
      </c>
      <c r="M1371" s="172"/>
      <c r="N1371" s="101"/>
    </row>
    <row r="1372" spans="1:14" hidden="1" x14ac:dyDescent="0.25">
      <c r="A1372" s="81" t="s">
        <v>23</v>
      </c>
      <c r="B1372" s="81" t="s">
        <v>1409</v>
      </c>
      <c r="C1372" s="584">
        <v>1129367</v>
      </c>
      <c r="D1372" s="83">
        <v>18583.080000000002</v>
      </c>
      <c r="E1372" s="81">
        <v>1129367</v>
      </c>
      <c r="F1372" s="82">
        <v>1003068736</v>
      </c>
      <c r="G1372" s="85">
        <v>42643</v>
      </c>
      <c r="H1372" s="85">
        <v>42677</v>
      </c>
      <c r="I1372" s="85">
        <v>42678</v>
      </c>
      <c r="J1372" s="85">
        <v>42684</v>
      </c>
      <c r="K1372" s="584">
        <f t="shared" si="21"/>
        <v>2016</v>
      </c>
      <c r="L1372" s="121" t="s">
        <v>9</v>
      </c>
      <c r="M1372" s="172"/>
      <c r="N1372" s="101"/>
    </row>
    <row r="1373" spans="1:14" ht="63.75" hidden="1" x14ac:dyDescent="0.25">
      <c r="A1373" s="81" t="s">
        <v>23</v>
      </c>
      <c r="B1373" s="81" t="s">
        <v>1410</v>
      </c>
      <c r="C1373" s="584">
        <v>696800</v>
      </c>
      <c r="D1373" s="83">
        <v>31052.13</v>
      </c>
      <c r="E1373" s="81">
        <v>696800</v>
      </c>
      <c r="F1373" s="82" t="s">
        <v>1411</v>
      </c>
      <c r="G1373" s="85">
        <v>42663</v>
      </c>
      <c r="H1373" s="85">
        <v>42667</v>
      </c>
      <c r="I1373" s="85">
        <v>42678</v>
      </c>
      <c r="J1373" s="85">
        <v>42684</v>
      </c>
      <c r="K1373" s="584">
        <f t="shared" si="21"/>
        <v>2016</v>
      </c>
      <c r="L1373" s="121" t="s">
        <v>14</v>
      </c>
      <c r="M1373" s="172"/>
      <c r="N1373" s="101"/>
    </row>
    <row r="1374" spans="1:14" hidden="1" x14ac:dyDescent="0.25">
      <c r="A1374" s="81" t="s">
        <v>23</v>
      </c>
      <c r="B1374" s="81" t="s">
        <v>1412</v>
      </c>
      <c r="C1374" s="584">
        <v>696800</v>
      </c>
      <c r="D1374" s="83">
        <v>45939.48</v>
      </c>
      <c r="E1374" s="81">
        <v>696800</v>
      </c>
      <c r="F1374" s="82">
        <v>1003069047</v>
      </c>
      <c r="G1374" s="85">
        <v>42663</v>
      </c>
      <c r="H1374" s="85">
        <v>42667</v>
      </c>
      <c r="I1374" s="85">
        <v>42678</v>
      </c>
      <c r="J1374" s="85">
        <v>42684</v>
      </c>
      <c r="K1374" s="584">
        <f t="shared" si="21"/>
        <v>2016</v>
      </c>
      <c r="L1374" s="121" t="s">
        <v>9</v>
      </c>
      <c r="M1374" s="172"/>
      <c r="N1374" s="101"/>
    </row>
    <row r="1375" spans="1:14" hidden="1" x14ac:dyDescent="0.25">
      <c r="A1375" s="81" t="s">
        <v>23</v>
      </c>
      <c r="B1375" s="81" t="s">
        <v>1413</v>
      </c>
      <c r="C1375" s="584">
        <v>1140001</v>
      </c>
      <c r="D1375" s="83">
        <v>16893.71</v>
      </c>
      <c r="E1375" s="81">
        <v>1140001</v>
      </c>
      <c r="F1375" s="82">
        <v>1003084981</v>
      </c>
      <c r="G1375" s="85">
        <v>42674</v>
      </c>
      <c r="H1375" s="85">
        <v>42697</v>
      </c>
      <c r="I1375" s="85">
        <v>42702</v>
      </c>
      <c r="J1375" s="85">
        <v>42704</v>
      </c>
      <c r="K1375" s="584">
        <f t="shared" si="21"/>
        <v>2016</v>
      </c>
      <c r="L1375" s="121" t="s">
        <v>9</v>
      </c>
      <c r="M1375" s="172"/>
      <c r="N1375" s="101"/>
    </row>
    <row r="1376" spans="1:14" hidden="1" x14ac:dyDescent="0.25">
      <c r="A1376" s="81" t="s">
        <v>23</v>
      </c>
      <c r="B1376" s="81" t="s">
        <v>1414</v>
      </c>
      <c r="C1376" s="584">
        <v>1139995</v>
      </c>
      <c r="D1376" s="83">
        <v>5631.24</v>
      </c>
      <c r="E1376" s="81">
        <v>1139995</v>
      </c>
      <c r="F1376" s="82">
        <v>1003084984</v>
      </c>
      <c r="G1376" s="85">
        <v>42674</v>
      </c>
      <c r="H1376" s="85">
        <v>42697</v>
      </c>
      <c r="I1376" s="85">
        <v>42702</v>
      </c>
      <c r="J1376" s="85">
        <v>42704</v>
      </c>
      <c r="K1376" s="584">
        <f t="shared" si="21"/>
        <v>2016</v>
      </c>
      <c r="L1376" s="121" t="s">
        <v>14</v>
      </c>
      <c r="M1376" s="172"/>
      <c r="N1376" s="101"/>
    </row>
    <row r="1377" spans="1:14" hidden="1" x14ac:dyDescent="0.25">
      <c r="A1377" s="81" t="s">
        <v>23</v>
      </c>
      <c r="B1377" s="81" t="s">
        <v>1415</v>
      </c>
      <c r="C1377" s="584">
        <v>696800</v>
      </c>
      <c r="D1377" s="83">
        <v>31052.13</v>
      </c>
      <c r="E1377" s="81">
        <v>696800</v>
      </c>
      <c r="F1377" s="82">
        <v>1003084961</v>
      </c>
      <c r="G1377" s="85">
        <v>42694</v>
      </c>
      <c r="H1377" s="85">
        <v>42698</v>
      </c>
      <c r="I1377" s="85">
        <v>42702</v>
      </c>
      <c r="J1377" s="85">
        <v>42704</v>
      </c>
      <c r="K1377" s="584">
        <f t="shared" si="21"/>
        <v>2016</v>
      </c>
      <c r="L1377" s="121" t="s">
        <v>14</v>
      </c>
      <c r="M1377" s="172"/>
      <c r="N1377" s="101"/>
    </row>
    <row r="1378" spans="1:14" hidden="1" x14ac:dyDescent="0.25">
      <c r="A1378" s="167" t="s">
        <v>23</v>
      </c>
      <c r="B1378" s="81" t="s">
        <v>1416</v>
      </c>
      <c r="C1378" s="584">
        <v>696800</v>
      </c>
      <c r="D1378" s="83">
        <v>45939.48</v>
      </c>
      <c r="E1378" s="81">
        <v>696800</v>
      </c>
      <c r="F1378" s="82">
        <v>1003084991</v>
      </c>
      <c r="G1378" s="85">
        <v>42694</v>
      </c>
      <c r="H1378" s="85">
        <v>42698</v>
      </c>
      <c r="I1378" s="85">
        <v>42702</v>
      </c>
      <c r="J1378" s="85">
        <v>42704</v>
      </c>
      <c r="K1378" s="584">
        <f t="shared" si="21"/>
        <v>2016</v>
      </c>
      <c r="L1378" s="121" t="s">
        <v>9</v>
      </c>
      <c r="M1378" s="172"/>
      <c r="N1378" s="101"/>
    </row>
    <row r="1379" spans="1:14" hidden="1" x14ac:dyDescent="0.25">
      <c r="A1379" s="167" t="s">
        <v>23</v>
      </c>
      <c r="B1379" s="167" t="s">
        <v>1417</v>
      </c>
      <c r="C1379" s="584">
        <v>696800</v>
      </c>
      <c r="D1379" s="173">
        <v>31052.13</v>
      </c>
      <c r="E1379" s="167">
        <v>696800</v>
      </c>
      <c r="F1379" s="174">
        <v>1003110404</v>
      </c>
      <c r="G1379" s="169">
        <v>42724</v>
      </c>
      <c r="H1379" s="169">
        <v>42795</v>
      </c>
      <c r="I1379" s="169">
        <v>42745</v>
      </c>
      <c r="J1379" s="169">
        <v>42746</v>
      </c>
      <c r="K1379" s="584">
        <f t="shared" si="21"/>
        <v>2017</v>
      </c>
      <c r="L1379" s="308" t="s">
        <v>14</v>
      </c>
      <c r="M1379" s="289"/>
      <c r="N1379" s="290"/>
    </row>
    <row r="1380" spans="1:14" hidden="1" x14ac:dyDescent="0.25">
      <c r="A1380" s="167" t="s">
        <v>23</v>
      </c>
      <c r="B1380" s="167" t="s">
        <v>1418</v>
      </c>
      <c r="C1380" s="584">
        <v>696800</v>
      </c>
      <c r="D1380" s="173">
        <v>45939.48</v>
      </c>
      <c r="E1380" s="167">
        <v>696800</v>
      </c>
      <c r="F1380" s="174">
        <v>1003110175</v>
      </c>
      <c r="G1380" s="169">
        <v>42724</v>
      </c>
      <c r="H1380" s="169">
        <v>42795</v>
      </c>
      <c r="I1380" s="169">
        <v>42745</v>
      </c>
      <c r="J1380" s="169">
        <v>42746</v>
      </c>
      <c r="K1380" s="584">
        <f t="shared" si="21"/>
        <v>2017</v>
      </c>
      <c r="L1380" s="308" t="s">
        <v>9</v>
      </c>
      <c r="M1380" s="289"/>
      <c r="N1380" s="290"/>
    </row>
    <row r="1381" spans="1:14" hidden="1" x14ac:dyDescent="0.25">
      <c r="A1381" s="167" t="s">
        <v>23</v>
      </c>
      <c r="B1381" s="167" t="s">
        <v>1419</v>
      </c>
      <c r="C1381" s="584">
        <v>1140001</v>
      </c>
      <c r="D1381" s="173">
        <v>16893.71</v>
      </c>
      <c r="E1381" s="167">
        <v>1140001</v>
      </c>
      <c r="F1381" s="174">
        <v>1003110121</v>
      </c>
      <c r="G1381" s="169">
        <v>42704</v>
      </c>
      <c r="H1381" s="169">
        <v>42738</v>
      </c>
      <c r="I1381" s="169">
        <v>42745</v>
      </c>
      <c r="J1381" s="169">
        <v>42746</v>
      </c>
      <c r="K1381" s="584">
        <f t="shared" si="21"/>
        <v>2017</v>
      </c>
      <c r="L1381" s="308" t="s">
        <v>9</v>
      </c>
      <c r="M1381" s="289"/>
      <c r="N1381" s="290"/>
    </row>
    <row r="1382" spans="1:14" hidden="1" x14ac:dyDescent="0.25">
      <c r="A1382" s="167" t="s">
        <v>23</v>
      </c>
      <c r="B1382" s="167" t="s">
        <v>1420</v>
      </c>
      <c r="C1382" s="584">
        <v>1139995</v>
      </c>
      <c r="D1382" s="173">
        <v>5631.24</v>
      </c>
      <c r="E1382" s="167">
        <v>1139995</v>
      </c>
      <c r="F1382" s="174">
        <v>1003110118</v>
      </c>
      <c r="G1382" s="169">
        <v>42704</v>
      </c>
      <c r="H1382" s="169">
        <v>42738</v>
      </c>
      <c r="I1382" s="169">
        <v>42745</v>
      </c>
      <c r="J1382" s="169">
        <v>42746</v>
      </c>
      <c r="K1382" s="584">
        <f t="shared" si="21"/>
        <v>2017</v>
      </c>
      <c r="L1382" s="308" t="s">
        <v>14</v>
      </c>
      <c r="M1382" s="289"/>
      <c r="N1382" s="290"/>
    </row>
    <row r="1383" spans="1:14" ht="25.5" hidden="1" x14ac:dyDescent="0.25">
      <c r="A1383" s="167" t="s">
        <v>23</v>
      </c>
      <c r="B1383" s="167" t="s">
        <v>1421</v>
      </c>
      <c r="C1383" s="584">
        <v>696800</v>
      </c>
      <c r="D1383" s="173">
        <v>31052.13</v>
      </c>
      <c r="E1383" s="167">
        <v>696800</v>
      </c>
      <c r="F1383" s="174" t="s">
        <v>1422</v>
      </c>
      <c r="G1383" s="169">
        <v>42755</v>
      </c>
      <c r="H1383" s="169">
        <v>42758</v>
      </c>
      <c r="I1383" s="169">
        <v>42765</v>
      </c>
      <c r="J1383" s="169">
        <v>42765</v>
      </c>
      <c r="K1383" s="584">
        <f t="shared" si="21"/>
        <v>2017</v>
      </c>
      <c r="L1383" s="308" t="s">
        <v>14</v>
      </c>
      <c r="M1383" s="289"/>
      <c r="N1383" s="290"/>
    </row>
    <row r="1384" spans="1:14" ht="25.5" hidden="1" x14ac:dyDescent="0.25">
      <c r="A1384" s="167" t="s">
        <v>23</v>
      </c>
      <c r="B1384" s="167" t="s">
        <v>1423</v>
      </c>
      <c r="C1384" s="584">
        <v>696800</v>
      </c>
      <c r="D1384" s="173">
        <v>45939.48</v>
      </c>
      <c r="E1384" s="167">
        <v>696800</v>
      </c>
      <c r="F1384" s="174" t="s">
        <v>1424</v>
      </c>
      <c r="G1384" s="169">
        <v>42755</v>
      </c>
      <c r="H1384" s="169">
        <v>42758</v>
      </c>
      <c r="I1384" s="169">
        <v>42765</v>
      </c>
      <c r="J1384" s="169">
        <v>42765</v>
      </c>
      <c r="K1384" s="584">
        <f t="shared" si="21"/>
        <v>2017</v>
      </c>
      <c r="L1384" s="308" t="s">
        <v>9</v>
      </c>
      <c r="M1384" s="289"/>
      <c r="N1384" s="290"/>
    </row>
    <row r="1385" spans="1:14" hidden="1" x14ac:dyDescent="0.25">
      <c r="A1385" s="167" t="s">
        <v>23</v>
      </c>
      <c r="B1385" s="167" t="s">
        <v>1425</v>
      </c>
      <c r="C1385" s="584">
        <v>1139995</v>
      </c>
      <c r="D1385" s="173">
        <v>4206.6000000000004</v>
      </c>
      <c r="E1385" s="167">
        <v>1139995</v>
      </c>
      <c r="F1385" s="174">
        <v>1003120713</v>
      </c>
      <c r="G1385" s="169">
        <v>42755</v>
      </c>
      <c r="H1385" s="169">
        <v>42758</v>
      </c>
      <c r="I1385" s="169">
        <v>42765</v>
      </c>
      <c r="J1385" s="169">
        <v>42765</v>
      </c>
      <c r="K1385" s="584">
        <f t="shared" si="21"/>
        <v>2017</v>
      </c>
      <c r="L1385" s="308" t="s">
        <v>14</v>
      </c>
      <c r="M1385" s="289"/>
      <c r="N1385" s="290"/>
    </row>
    <row r="1386" spans="1:14" hidden="1" x14ac:dyDescent="0.25">
      <c r="A1386" s="167" t="s">
        <v>23</v>
      </c>
      <c r="B1386" s="167" t="s">
        <v>1426</v>
      </c>
      <c r="C1386" s="584">
        <v>1140001</v>
      </c>
      <c r="D1386" s="173">
        <v>12619.8</v>
      </c>
      <c r="E1386" s="167">
        <v>1140001</v>
      </c>
      <c r="F1386" s="174">
        <v>1003120716</v>
      </c>
      <c r="G1386" s="169">
        <v>42755</v>
      </c>
      <c r="H1386" s="169">
        <v>42758</v>
      </c>
      <c r="I1386" s="169">
        <v>42765</v>
      </c>
      <c r="J1386" s="169">
        <v>42765</v>
      </c>
      <c r="K1386" s="584">
        <f t="shared" si="21"/>
        <v>2017</v>
      </c>
      <c r="L1386" s="308" t="s">
        <v>9</v>
      </c>
      <c r="M1386" s="289"/>
      <c r="N1386" s="290"/>
    </row>
    <row r="1387" spans="1:14" ht="38.25" hidden="1" x14ac:dyDescent="0.25">
      <c r="A1387" s="167" t="s">
        <v>23</v>
      </c>
      <c r="B1387" s="167" t="s">
        <v>1427</v>
      </c>
      <c r="C1387" s="584">
        <v>696800</v>
      </c>
      <c r="D1387" s="173">
        <v>45939.48</v>
      </c>
      <c r="E1387" s="167">
        <v>696800</v>
      </c>
      <c r="F1387" s="174" t="s">
        <v>1428</v>
      </c>
      <c r="G1387" s="169">
        <v>42786</v>
      </c>
      <c r="H1387" s="169">
        <v>42789</v>
      </c>
      <c r="I1387" s="169">
        <v>42763</v>
      </c>
      <c r="J1387" s="169">
        <v>42801</v>
      </c>
      <c r="K1387" s="584">
        <f t="shared" si="21"/>
        <v>2017</v>
      </c>
      <c r="L1387" s="298" t="s">
        <v>1429</v>
      </c>
      <c r="M1387" s="289"/>
      <c r="N1387" s="290"/>
    </row>
    <row r="1388" spans="1:14" hidden="1" x14ac:dyDescent="0.25">
      <c r="A1388" s="167" t="s">
        <v>23</v>
      </c>
      <c r="B1388" s="167" t="s">
        <v>1430</v>
      </c>
      <c r="C1388" s="584">
        <v>696800</v>
      </c>
      <c r="D1388" s="173">
        <v>31052.13</v>
      </c>
      <c r="E1388" s="167">
        <v>696800</v>
      </c>
      <c r="F1388" s="174" t="s">
        <v>1431</v>
      </c>
      <c r="G1388" s="169">
        <v>42786</v>
      </c>
      <c r="H1388" s="169">
        <v>42789</v>
      </c>
      <c r="I1388" s="169">
        <v>42763</v>
      </c>
      <c r="J1388" s="169">
        <v>42801</v>
      </c>
      <c r="K1388" s="584">
        <f t="shared" si="21"/>
        <v>2017</v>
      </c>
      <c r="L1388" s="122" t="s">
        <v>14</v>
      </c>
      <c r="M1388" s="289"/>
      <c r="N1388" s="290"/>
    </row>
    <row r="1389" spans="1:14" hidden="1" x14ac:dyDescent="0.25">
      <c r="A1389" s="167" t="s">
        <v>23</v>
      </c>
      <c r="B1389" s="167" t="s">
        <v>1432</v>
      </c>
      <c r="C1389" s="584">
        <v>1151076</v>
      </c>
      <c r="D1389" s="173">
        <v>17738.39</v>
      </c>
      <c r="E1389" s="167">
        <v>1151076</v>
      </c>
      <c r="F1389" s="174">
        <v>1003147012</v>
      </c>
      <c r="G1389" s="169">
        <v>42766</v>
      </c>
      <c r="H1389" s="169">
        <v>42801</v>
      </c>
      <c r="I1389" s="169">
        <v>42802</v>
      </c>
      <c r="J1389" s="169">
        <v>42804</v>
      </c>
      <c r="K1389" s="584">
        <f t="shared" si="21"/>
        <v>2017</v>
      </c>
      <c r="L1389" s="122" t="s">
        <v>9</v>
      </c>
      <c r="M1389" s="289"/>
      <c r="N1389" s="290"/>
    </row>
    <row r="1390" spans="1:14" hidden="1" x14ac:dyDescent="0.25">
      <c r="A1390" s="167" t="s">
        <v>23</v>
      </c>
      <c r="B1390" s="167" t="s">
        <v>1433</v>
      </c>
      <c r="C1390" s="584">
        <v>1150979</v>
      </c>
      <c r="D1390" s="173">
        <v>5912.8</v>
      </c>
      <c r="E1390" s="167">
        <v>1150979</v>
      </c>
      <c r="F1390" s="174">
        <v>1003147031</v>
      </c>
      <c r="G1390" s="169">
        <v>42766</v>
      </c>
      <c r="H1390" s="299" t="s">
        <v>8</v>
      </c>
      <c r="I1390" s="169">
        <v>42802</v>
      </c>
      <c r="J1390" s="169">
        <v>42804</v>
      </c>
      <c r="K1390" s="584">
        <f t="shared" si="21"/>
        <v>2017</v>
      </c>
      <c r="L1390" s="122" t="s">
        <v>14</v>
      </c>
      <c r="M1390" s="289"/>
      <c r="N1390" s="290"/>
    </row>
    <row r="1391" spans="1:14" hidden="1" x14ac:dyDescent="0.25">
      <c r="A1391" s="167" t="s">
        <v>23</v>
      </c>
      <c r="B1391" s="167" t="s">
        <v>1434</v>
      </c>
      <c r="C1391" s="584">
        <v>1150979</v>
      </c>
      <c r="D1391" s="173">
        <v>5631.24</v>
      </c>
      <c r="E1391" s="167">
        <v>1150979</v>
      </c>
      <c r="F1391" s="174">
        <v>1003160832</v>
      </c>
      <c r="G1391" s="169">
        <v>42794</v>
      </c>
      <c r="H1391" s="299" t="s">
        <v>8</v>
      </c>
      <c r="I1391" s="169">
        <v>42818</v>
      </c>
      <c r="J1391" s="169">
        <v>42825</v>
      </c>
      <c r="K1391" s="584">
        <f t="shared" si="21"/>
        <v>2017</v>
      </c>
      <c r="L1391" s="122" t="s">
        <v>14</v>
      </c>
      <c r="M1391" s="289"/>
      <c r="N1391" s="290"/>
    </row>
    <row r="1392" spans="1:14" hidden="1" x14ac:dyDescent="0.25">
      <c r="A1392" s="167" t="s">
        <v>23</v>
      </c>
      <c r="B1392" s="167" t="s">
        <v>1435</v>
      </c>
      <c r="C1392" s="584">
        <v>1151076</v>
      </c>
      <c r="D1392" s="173">
        <v>16893.71</v>
      </c>
      <c r="E1392" s="167">
        <v>1151076</v>
      </c>
      <c r="F1392" s="174">
        <v>1003160841</v>
      </c>
      <c r="G1392" s="169">
        <v>42794</v>
      </c>
      <c r="H1392" s="169">
        <v>42818</v>
      </c>
      <c r="I1392" s="169">
        <v>42818</v>
      </c>
      <c r="J1392" s="169">
        <v>42825</v>
      </c>
      <c r="K1392" s="584">
        <f t="shared" si="21"/>
        <v>2017</v>
      </c>
      <c r="L1392" s="122" t="s">
        <v>9</v>
      </c>
      <c r="M1392" s="289"/>
      <c r="N1392" s="290"/>
    </row>
    <row r="1393" spans="1:14" hidden="1" x14ac:dyDescent="0.25">
      <c r="A1393" s="167" t="s">
        <v>23</v>
      </c>
      <c r="B1393" s="174" t="s">
        <v>2647</v>
      </c>
      <c r="C1393" s="584">
        <v>696800</v>
      </c>
      <c r="D1393" s="173">
        <v>31052.13</v>
      </c>
      <c r="E1393" s="167">
        <v>696800</v>
      </c>
      <c r="F1393" s="174">
        <v>1003189057</v>
      </c>
      <c r="G1393" s="169">
        <v>42834</v>
      </c>
      <c r="H1393" s="169">
        <v>42818</v>
      </c>
      <c r="I1393" s="169">
        <v>42818</v>
      </c>
      <c r="J1393" s="169">
        <v>42870</v>
      </c>
      <c r="K1393" s="584">
        <f t="shared" si="21"/>
        <v>2017</v>
      </c>
      <c r="L1393" s="308" t="s">
        <v>14</v>
      </c>
      <c r="M1393" s="289"/>
      <c r="N1393" s="290"/>
    </row>
    <row r="1394" spans="1:14" hidden="1" x14ac:dyDescent="0.25">
      <c r="A1394" s="167" t="s">
        <v>23</v>
      </c>
      <c r="B1394" s="174" t="s">
        <v>2648</v>
      </c>
      <c r="C1394" s="584">
        <v>696800</v>
      </c>
      <c r="D1394" s="173">
        <v>45939.48</v>
      </c>
      <c r="E1394" s="167">
        <v>696800</v>
      </c>
      <c r="F1394" s="174">
        <v>1003189057</v>
      </c>
      <c r="G1394" s="169">
        <v>42834</v>
      </c>
      <c r="H1394" s="169">
        <v>42818</v>
      </c>
      <c r="I1394" s="169">
        <v>42818</v>
      </c>
      <c r="J1394" s="169">
        <v>42870</v>
      </c>
      <c r="K1394" s="584">
        <f t="shared" si="21"/>
        <v>2017</v>
      </c>
      <c r="L1394" s="301" t="s">
        <v>9</v>
      </c>
      <c r="M1394" s="289"/>
      <c r="N1394" s="290"/>
    </row>
    <row r="1395" spans="1:14" hidden="1" x14ac:dyDescent="0.25">
      <c r="A1395" s="167" t="s">
        <v>23</v>
      </c>
      <c r="B1395" s="174" t="s">
        <v>1437</v>
      </c>
      <c r="C1395" s="584">
        <v>31106181</v>
      </c>
      <c r="D1395" s="300">
        <v>32155.38</v>
      </c>
      <c r="E1395" s="167">
        <v>31106181</v>
      </c>
      <c r="F1395" s="174">
        <v>1003202184</v>
      </c>
      <c r="G1395" s="169">
        <v>42845</v>
      </c>
      <c r="H1395" s="169">
        <v>42864</v>
      </c>
      <c r="I1395" s="169">
        <v>42870</v>
      </c>
      <c r="J1395" s="169">
        <v>42891</v>
      </c>
      <c r="K1395" s="584">
        <f t="shared" si="21"/>
        <v>2017</v>
      </c>
      <c r="L1395" s="301" t="s">
        <v>14</v>
      </c>
      <c r="M1395" s="289"/>
      <c r="N1395" s="290"/>
    </row>
    <row r="1396" spans="1:14" hidden="1" x14ac:dyDescent="0.25">
      <c r="A1396" s="167" t="s">
        <v>23</v>
      </c>
      <c r="B1396" s="174" t="s">
        <v>1438</v>
      </c>
      <c r="C1396" s="584">
        <v>1151076</v>
      </c>
      <c r="D1396" s="300">
        <v>19427.759999999998</v>
      </c>
      <c r="E1396" s="167">
        <v>1151076</v>
      </c>
      <c r="F1396" s="174">
        <v>1003201196</v>
      </c>
      <c r="G1396" s="169">
        <v>42825</v>
      </c>
      <c r="H1396" s="169">
        <v>42864</v>
      </c>
      <c r="I1396" s="169">
        <v>42870</v>
      </c>
      <c r="J1396" s="169">
        <v>42888</v>
      </c>
      <c r="K1396" s="584">
        <f t="shared" si="21"/>
        <v>2017</v>
      </c>
      <c r="L1396" s="301" t="s">
        <v>14</v>
      </c>
      <c r="M1396" s="289"/>
      <c r="N1396" s="290"/>
    </row>
    <row r="1397" spans="1:14" hidden="1" x14ac:dyDescent="0.25">
      <c r="A1397" s="167" t="s">
        <v>23</v>
      </c>
      <c r="B1397" s="174" t="s">
        <v>1439</v>
      </c>
      <c r="C1397" s="584">
        <v>1150979</v>
      </c>
      <c r="D1397" s="300">
        <v>6475.92</v>
      </c>
      <c r="E1397" s="167">
        <v>1150979</v>
      </c>
      <c r="F1397" s="174">
        <v>1003189817</v>
      </c>
      <c r="G1397" s="169">
        <v>42825</v>
      </c>
      <c r="H1397" s="169">
        <v>42864</v>
      </c>
      <c r="I1397" s="169">
        <v>42870</v>
      </c>
      <c r="J1397" s="169">
        <v>42871</v>
      </c>
      <c r="K1397" s="584">
        <f t="shared" si="21"/>
        <v>2017</v>
      </c>
      <c r="L1397" s="301" t="s">
        <v>9</v>
      </c>
      <c r="M1397" s="289"/>
      <c r="N1397" s="290"/>
    </row>
    <row r="1398" spans="1:14" hidden="1" x14ac:dyDescent="0.25">
      <c r="A1398" s="326" t="s">
        <v>23</v>
      </c>
      <c r="B1398" s="328" t="s">
        <v>1440</v>
      </c>
      <c r="C1398" s="584">
        <v>31106174</v>
      </c>
      <c r="D1398" s="378">
        <v>56087.9</v>
      </c>
      <c r="E1398" s="326">
        <v>31106174</v>
      </c>
      <c r="F1398" s="328">
        <v>1003211975</v>
      </c>
      <c r="G1398" s="331">
        <v>42845</v>
      </c>
      <c r="H1398" s="331">
        <v>42864</v>
      </c>
      <c r="I1398" s="331">
        <v>42870</v>
      </c>
      <c r="J1398" s="331">
        <v>42906</v>
      </c>
      <c r="K1398" s="584">
        <f t="shared" si="21"/>
        <v>2017</v>
      </c>
      <c r="L1398" s="301" t="s">
        <v>9</v>
      </c>
      <c r="M1398" s="289"/>
      <c r="N1398" s="290"/>
    </row>
    <row r="1399" spans="1:14" hidden="1" x14ac:dyDescent="0.25">
      <c r="A1399" s="326" t="s">
        <v>23</v>
      </c>
      <c r="B1399" s="328" t="s">
        <v>2008</v>
      </c>
      <c r="C1399" s="584">
        <v>31106174</v>
      </c>
      <c r="D1399" s="378">
        <v>56087.9</v>
      </c>
      <c r="E1399" s="326">
        <v>31106174</v>
      </c>
      <c r="F1399" s="328">
        <v>1003211979</v>
      </c>
      <c r="G1399" s="331">
        <v>42886</v>
      </c>
      <c r="H1399" s="331">
        <v>42886</v>
      </c>
      <c r="I1399" s="331">
        <v>42887</v>
      </c>
      <c r="J1399" s="331">
        <v>42906</v>
      </c>
      <c r="K1399" s="584">
        <f t="shared" si="21"/>
        <v>2017</v>
      </c>
      <c r="L1399" s="301" t="s">
        <v>9</v>
      </c>
      <c r="M1399" s="289"/>
      <c r="N1399" s="290"/>
    </row>
    <row r="1400" spans="1:14" hidden="1" x14ac:dyDescent="0.25">
      <c r="A1400" s="326" t="s">
        <v>23</v>
      </c>
      <c r="B1400" s="328" t="s">
        <v>2007</v>
      </c>
      <c r="C1400" s="584">
        <v>31106181</v>
      </c>
      <c r="D1400" s="378">
        <v>32155.38</v>
      </c>
      <c r="E1400" s="326">
        <v>31106181</v>
      </c>
      <c r="F1400" s="328">
        <v>1003206495</v>
      </c>
      <c r="G1400" s="331">
        <v>42886</v>
      </c>
      <c r="H1400" s="331">
        <v>42892</v>
      </c>
      <c r="I1400" s="331">
        <v>42895</v>
      </c>
      <c r="J1400" s="331">
        <v>42898</v>
      </c>
      <c r="K1400" s="584">
        <f t="shared" si="21"/>
        <v>2017</v>
      </c>
      <c r="L1400" s="301" t="s">
        <v>9</v>
      </c>
      <c r="M1400" s="289"/>
      <c r="N1400" s="290"/>
    </row>
    <row r="1401" spans="1:14" hidden="1" x14ac:dyDescent="0.25">
      <c r="A1401" s="326" t="s">
        <v>23</v>
      </c>
      <c r="B1401" s="328" t="s">
        <v>2052</v>
      </c>
      <c r="C1401" s="584">
        <v>31106181</v>
      </c>
      <c r="D1401" s="378">
        <v>32155.38</v>
      </c>
      <c r="E1401" s="326">
        <v>31106181</v>
      </c>
      <c r="F1401" s="328">
        <v>1003217243</v>
      </c>
      <c r="G1401" s="331">
        <v>42906</v>
      </c>
      <c r="H1401" s="331">
        <v>42912</v>
      </c>
      <c r="I1401" s="331">
        <v>42916</v>
      </c>
      <c r="J1401" s="331">
        <v>42916</v>
      </c>
      <c r="K1401" s="584">
        <f t="shared" si="21"/>
        <v>2017</v>
      </c>
      <c r="L1401" s="301" t="s">
        <v>14</v>
      </c>
      <c r="M1401" s="289"/>
      <c r="N1401" s="290"/>
    </row>
    <row r="1402" spans="1:14" hidden="1" x14ac:dyDescent="0.25">
      <c r="A1402" s="326" t="s">
        <v>23</v>
      </c>
      <c r="B1402" s="328" t="s">
        <v>2053</v>
      </c>
      <c r="C1402" s="584">
        <v>31106174</v>
      </c>
      <c r="D1402" s="378">
        <v>56087.9</v>
      </c>
      <c r="E1402" s="326">
        <v>31106174</v>
      </c>
      <c r="F1402" s="328">
        <v>1003217242</v>
      </c>
      <c r="G1402" s="331">
        <v>42906</v>
      </c>
      <c r="H1402" s="331">
        <v>42912</v>
      </c>
      <c r="I1402" s="331">
        <v>42916</v>
      </c>
      <c r="J1402" s="331">
        <v>42916</v>
      </c>
      <c r="K1402" s="584">
        <f t="shared" si="21"/>
        <v>2017</v>
      </c>
      <c r="L1402" s="301" t="s">
        <v>9</v>
      </c>
      <c r="M1402" s="289"/>
      <c r="N1402" s="290"/>
    </row>
    <row r="1403" spans="1:14" hidden="1" x14ac:dyDescent="0.25">
      <c r="A1403" s="326" t="s">
        <v>23</v>
      </c>
      <c r="B1403" s="328" t="s">
        <v>2088</v>
      </c>
      <c r="C1403" s="584">
        <v>31106181</v>
      </c>
      <c r="D1403" s="378">
        <v>32155.38</v>
      </c>
      <c r="E1403" s="326">
        <v>31106181</v>
      </c>
      <c r="F1403" s="328">
        <v>1003232967</v>
      </c>
      <c r="G1403" s="331">
        <v>42936</v>
      </c>
      <c r="H1403" s="331">
        <v>42940</v>
      </c>
      <c r="I1403" s="331">
        <v>42941</v>
      </c>
      <c r="J1403" s="331">
        <v>42941</v>
      </c>
      <c r="K1403" s="584">
        <f t="shared" si="21"/>
        <v>2017</v>
      </c>
      <c r="L1403" s="301" t="s">
        <v>14</v>
      </c>
      <c r="M1403" s="289"/>
      <c r="N1403" s="290"/>
    </row>
    <row r="1404" spans="1:14" hidden="1" x14ac:dyDescent="0.25">
      <c r="A1404" s="326" t="s">
        <v>23</v>
      </c>
      <c r="B1404" s="328" t="s">
        <v>2107</v>
      </c>
      <c r="C1404" s="584">
        <v>31106174</v>
      </c>
      <c r="D1404" s="378">
        <v>56087.9</v>
      </c>
      <c r="E1404" s="326">
        <v>31106174</v>
      </c>
      <c r="F1404" s="328">
        <v>1003250115</v>
      </c>
      <c r="G1404" s="331">
        <v>42936</v>
      </c>
      <c r="H1404" s="331">
        <v>42941</v>
      </c>
      <c r="I1404" s="331">
        <v>42969</v>
      </c>
      <c r="J1404" s="331">
        <v>42972</v>
      </c>
      <c r="K1404" s="584">
        <f t="shared" si="21"/>
        <v>2017</v>
      </c>
      <c r="L1404" s="301" t="s">
        <v>9</v>
      </c>
      <c r="M1404" s="289"/>
      <c r="N1404" s="290"/>
    </row>
    <row r="1405" spans="1:14" hidden="1" x14ac:dyDescent="0.25">
      <c r="A1405" s="326" t="s">
        <v>23</v>
      </c>
      <c r="B1405" s="328" t="s">
        <v>2124</v>
      </c>
      <c r="C1405" s="584">
        <v>31106174</v>
      </c>
      <c r="D1405" s="378">
        <v>56087.9</v>
      </c>
      <c r="E1405" s="326">
        <v>31106174</v>
      </c>
      <c r="F1405" s="328">
        <v>1003253594</v>
      </c>
      <c r="G1405" s="331">
        <v>42967</v>
      </c>
      <c r="H1405" s="331">
        <v>42970</v>
      </c>
      <c r="I1405" s="331">
        <v>42978</v>
      </c>
      <c r="J1405" s="331">
        <v>42979</v>
      </c>
      <c r="K1405" s="584">
        <f t="shared" si="21"/>
        <v>2017</v>
      </c>
      <c r="L1405" s="301" t="s">
        <v>9</v>
      </c>
      <c r="M1405" s="289"/>
      <c r="N1405" s="290"/>
    </row>
    <row r="1406" spans="1:14" hidden="1" x14ac:dyDescent="0.25">
      <c r="A1406" s="326" t="s">
        <v>23</v>
      </c>
      <c r="B1406" s="328" t="s">
        <v>2125</v>
      </c>
      <c r="C1406" s="584">
        <v>31106181</v>
      </c>
      <c r="D1406" s="378">
        <v>32155.38</v>
      </c>
      <c r="E1406" s="326">
        <v>31106181</v>
      </c>
      <c r="F1406" s="328">
        <v>1003253595</v>
      </c>
      <c r="G1406" s="331">
        <v>42967</v>
      </c>
      <c r="H1406" s="331">
        <v>42970</v>
      </c>
      <c r="I1406" s="331">
        <v>42978</v>
      </c>
      <c r="J1406" s="331">
        <v>42979</v>
      </c>
      <c r="K1406" s="584">
        <f t="shared" si="21"/>
        <v>2017</v>
      </c>
      <c r="L1406" s="301" t="s">
        <v>14</v>
      </c>
      <c r="M1406" s="289"/>
      <c r="N1406" s="290"/>
    </row>
    <row r="1407" spans="1:14" hidden="1" x14ac:dyDescent="0.25">
      <c r="A1407" s="326" t="s">
        <v>23</v>
      </c>
      <c r="B1407" s="328" t="s">
        <v>2182</v>
      </c>
      <c r="C1407" s="584">
        <v>31106181</v>
      </c>
      <c r="D1407" s="378">
        <v>32155.38</v>
      </c>
      <c r="E1407" s="326">
        <v>31106181</v>
      </c>
      <c r="F1407" s="328">
        <v>1003279710</v>
      </c>
      <c r="G1407" s="331">
        <v>42998</v>
      </c>
      <c r="H1407" s="331">
        <v>43014</v>
      </c>
      <c r="I1407" s="331">
        <v>43020</v>
      </c>
      <c r="J1407" s="331">
        <v>43020</v>
      </c>
      <c r="K1407" s="584">
        <f t="shared" si="21"/>
        <v>2017</v>
      </c>
      <c r="L1407" s="301" t="s">
        <v>14</v>
      </c>
      <c r="M1407" s="289"/>
      <c r="N1407" s="290"/>
    </row>
    <row r="1408" spans="1:14" hidden="1" x14ac:dyDescent="0.25">
      <c r="A1408" s="326" t="s">
        <v>23</v>
      </c>
      <c r="B1408" s="328" t="s">
        <v>2183</v>
      </c>
      <c r="C1408" s="584">
        <v>31106181</v>
      </c>
      <c r="D1408" s="378">
        <v>56087.9</v>
      </c>
      <c r="E1408" s="326">
        <v>31106181</v>
      </c>
      <c r="F1408" s="328">
        <v>1003279707</v>
      </c>
      <c r="G1408" s="331">
        <v>42998</v>
      </c>
      <c r="H1408" s="331">
        <v>43014</v>
      </c>
      <c r="I1408" s="331">
        <v>43020</v>
      </c>
      <c r="J1408" s="331">
        <v>43020</v>
      </c>
      <c r="K1408" s="584">
        <f t="shared" si="21"/>
        <v>2017</v>
      </c>
      <c r="L1408" s="301" t="s">
        <v>9</v>
      </c>
      <c r="M1408" s="289"/>
      <c r="N1408" s="290"/>
    </row>
    <row r="1409" spans="1:14" hidden="1" x14ac:dyDescent="0.25">
      <c r="A1409" s="326" t="s">
        <v>23</v>
      </c>
      <c r="B1409" s="328" t="s">
        <v>2197</v>
      </c>
      <c r="C1409" s="584">
        <v>31106174</v>
      </c>
      <c r="D1409" s="378">
        <v>56087.9</v>
      </c>
      <c r="E1409" s="326">
        <v>31106174</v>
      </c>
      <c r="F1409" s="328">
        <v>1003295821</v>
      </c>
      <c r="G1409" s="331">
        <v>43028</v>
      </c>
      <c r="H1409" s="331">
        <v>43033</v>
      </c>
      <c r="I1409" s="331">
        <v>43046</v>
      </c>
      <c r="J1409" s="331">
        <v>43046</v>
      </c>
      <c r="K1409" s="584">
        <f t="shared" si="21"/>
        <v>2017</v>
      </c>
      <c r="L1409" s="301" t="s">
        <v>9</v>
      </c>
      <c r="M1409" s="289"/>
      <c r="N1409" s="290"/>
    </row>
    <row r="1410" spans="1:14" hidden="1" x14ac:dyDescent="0.25">
      <c r="A1410" s="326" t="s">
        <v>23</v>
      </c>
      <c r="B1410" s="328" t="s">
        <v>2198</v>
      </c>
      <c r="C1410" s="584">
        <v>31106181</v>
      </c>
      <c r="D1410" s="378">
        <v>32155.38</v>
      </c>
      <c r="E1410" s="326">
        <v>31106181</v>
      </c>
      <c r="F1410" s="328">
        <v>1003295824</v>
      </c>
      <c r="G1410" s="331">
        <v>43028</v>
      </c>
      <c r="H1410" s="331">
        <v>43033</v>
      </c>
      <c r="I1410" s="331">
        <v>43046</v>
      </c>
      <c r="J1410" s="331">
        <v>43046</v>
      </c>
      <c r="K1410" s="584">
        <f t="shared" si="21"/>
        <v>2017</v>
      </c>
      <c r="L1410" s="301" t="s">
        <v>14</v>
      </c>
      <c r="M1410" s="289"/>
      <c r="N1410" s="290"/>
    </row>
    <row r="1411" spans="1:14" hidden="1" x14ac:dyDescent="0.25">
      <c r="A1411" s="326" t="s">
        <v>23</v>
      </c>
      <c r="B1411" s="328" t="s">
        <v>2234</v>
      </c>
      <c r="C1411" s="584">
        <v>31106181</v>
      </c>
      <c r="D1411" s="378">
        <v>32155.38</v>
      </c>
      <c r="E1411" s="326">
        <v>31106181</v>
      </c>
      <c r="F1411" s="328">
        <v>1003312616</v>
      </c>
      <c r="G1411" s="331">
        <v>43059</v>
      </c>
      <c r="H1411" s="331">
        <v>43061</v>
      </c>
      <c r="I1411" s="331">
        <v>43066</v>
      </c>
      <c r="J1411" s="331">
        <v>43067</v>
      </c>
      <c r="K1411" s="584">
        <f t="shared" ref="K1411:K1474" si="22">YEAR(J1411)</f>
        <v>2017</v>
      </c>
      <c r="L1411" s="301" t="s">
        <v>14</v>
      </c>
      <c r="M1411" s="289"/>
      <c r="N1411" s="290"/>
    </row>
    <row r="1412" spans="1:14" hidden="1" x14ac:dyDescent="0.25">
      <c r="A1412" s="326" t="s">
        <v>23</v>
      </c>
      <c r="B1412" s="328" t="s">
        <v>2242</v>
      </c>
      <c r="C1412" s="584">
        <v>31106174</v>
      </c>
      <c r="D1412" s="378">
        <v>56087.9</v>
      </c>
      <c r="E1412" s="326">
        <v>31106174</v>
      </c>
      <c r="F1412" s="328">
        <v>1003312733</v>
      </c>
      <c r="G1412" s="331">
        <v>43059</v>
      </c>
      <c r="H1412" s="331">
        <v>43061</v>
      </c>
      <c r="I1412" s="331">
        <v>43066</v>
      </c>
      <c r="J1412" s="331">
        <v>43067</v>
      </c>
      <c r="K1412" s="584">
        <f t="shared" si="22"/>
        <v>2017</v>
      </c>
      <c r="L1412" s="301" t="s">
        <v>9</v>
      </c>
      <c r="M1412" s="289"/>
      <c r="N1412" s="290"/>
    </row>
    <row r="1413" spans="1:14" hidden="1" x14ac:dyDescent="0.25">
      <c r="A1413" s="326" t="s">
        <v>23</v>
      </c>
      <c r="B1413" s="328" t="s">
        <v>2292</v>
      </c>
      <c r="C1413" s="584">
        <v>31106174</v>
      </c>
      <c r="D1413" s="378">
        <v>53484.08</v>
      </c>
      <c r="E1413" s="326">
        <v>31106174</v>
      </c>
      <c r="F1413" s="328">
        <v>1003338166</v>
      </c>
      <c r="G1413" s="331">
        <v>43089</v>
      </c>
      <c r="H1413" s="331">
        <v>43105</v>
      </c>
      <c r="I1413" s="331">
        <v>43108</v>
      </c>
      <c r="J1413" s="331">
        <v>43115</v>
      </c>
      <c r="K1413" s="584">
        <f t="shared" si="22"/>
        <v>2018</v>
      </c>
      <c r="L1413" s="301" t="s">
        <v>9</v>
      </c>
      <c r="M1413" s="289"/>
      <c r="N1413" s="290"/>
    </row>
    <row r="1414" spans="1:14" hidden="1" x14ac:dyDescent="0.25">
      <c r="A1414" s="326" t="s">
        <v>23</v>
      </c>
      <c r="B1414" s="328" t="s">
        <v>2293</v>
      </c>
      <c r="C1414" s="584">
        <v>31106181</v>
      </c>
      <c r="D1414" s="378">
        <v>31206.959999999999</v>
      </c>
      <c r="E1414" s="326">
        <v>31106181</v>
      </c>
      <c r="F1414" s="328">
        <v>1003338209</v>
      </c>
      <c r="G1414" s="331">
        <v>43089</v>
      </c>
      <c r="H1414" s="331">
        <v>43105</v>
      </c>
      <c r="I1414" s="331">
        <v>43108</v>
      </c>
      <c r="J1414" s="331">
        <v>43115</v>
      </c>
      <c r="K1414" s="584">
        <f t="shared" si="22"/>
        <v>2018</v>
      </c>
      <c r="L1414" s="301" t="s">
        <v>14</v>
      </c>
      <c r="M1414" s="308" t="s">
        <v>2304</v>
      </c>
      <c r="N1414" s="290"/>
    </row>
    <row r="1415" spans="1:14" hidden="1" x14ac:dyDescent="0.25">
      <c r="A1415" s="326" t="s">
        <v>23</v>
      </c>
      <c r="B1415" s="328" t="s">
        <v>2338</v>
      </c>
      <c r="C1415" s="584">
        <v>5000032770</v>
      </c>
      <c r="D1415" s="378">
        <v>32235.86</v>
      </c>
      <c r="E1415" s="326">
        <v>31143495</v>
      </c>
      <c r="F1415" s="328">
        <v>1003355998</v>
      </c>
      <c r="G1415" s="331">
        <v>43120</v>
      </c>
      <c r="H1415" s="331">
        <v>43125</v>
      </c>
      <c r="I1415" s="331">
        <v>43140</v>
      </c>
      <c r="J1415" s="331">
        <v>43143</v>
      </c>
      <c r="K1415" s="584">
        <f t="shared" si="22"/>
        <v>2018</v>
      </c>
      <c r="L1415" s="301" t="s">
        <v>14</v>
      </c>
      <c r="M1415" s="289"/>
      <c r="N1415" s="290"/>
    </row>
    <row r="1416" spans="1:14" hidden="1" x14ac:dyDescent="0.25">
      <c r="A1416" s="326" t="s">
        <v>23</v>
      </c>
      <c r="B1416" s="328" t="s">
        <v>2339</v>
      </c>
      <c r="C1416" s="584">
        <v>5000032770</v>
      </c>
      <c r="D1416" s="378">
        <v>56087.9</v>
      </c>
      <c r="E1416" s="326">
        <v>31143481</v>
      </c>
      <c r="F1416" s="328">
        <v>1003356004</v>
      </c>
      <c r="G1416" s="331">
        <v>43120</v>
      </c>
      <c r="H1416" s="331">
        <v>43125</v>
      </c>
      <c r="I1416" s="331">
        <v>43140</v>
      </c>
      <c r="J1416" s="331">
        <v>43143</v>
      </c>
      <c r="K1416" s="584">
        <f t="shared" si="22"/>
        <v>2018</v>
      </c>
      <c r="L1416" s="301" t="s">
        <v>9</v>
      </c>
      <c r="M1416" s="289"/>
      <c r="N1416" s="290"/>
    </row>
    <row r="1417" spans="1:14" hidden="1" x14ac:dyDescent="0.25">
      <c r="A1417" s="326" t="s">
        <v>23</v>
      </c>
      <c r="B1417" s="328" t="s">
        <v>2381</v>
      </c>
      <c r="C1417" s="584">
        <v>5000032770</v>
      </c>
      <c r="D1417" s="378">
        <v>56087.9</v>
      </c>
      <c r="E1417" s="326">
        <v>31143481</v>
      </c>
      <c r="F1417" s="328">
        <v>1003372748</v>
      </c>
      <c r="G1417" s="331">
        <v>43151</v>
      </c>
      <c r="H1417" s="331">
        <v>43157</v>
      </c>
      <c r="I1417" s="331">
        <v>43164</v>
      </c>
      <c r="J1417" s="331">
        <v>43168</v>
      </c>
      <c r="K1417" s="584">
        <f t="shared" si="22"/>
        <v>2018</v>
      </c>
      <c r="L1417" s="301" t="s">
        <v>9</v>
      </c>
      <c r="M1417" s="289"/>
      <c r="N1417" s="290"/>
    </row>
    <row r="1418" spans="1:14" hidden="1" x14ac:dyDescent="0.25">
      <c r="A1418" s="326" t="s">
        <v>23</v>
      </c>
      <c r="B1418" s="328" t="s">
        <v>2382</v>
      </c>
      <c r="C1418" s="584">
        <v>5000032770</v>
      </c>
      <c r="D1418" s="378">
        <v>32155.38</v>
      </c>
      <c r="E1418" s="326">
        <v>31143495</v>
      </c>
      <c r="F1418" s="328">
        <v>1003372749</v>
      </c>
      <c r="G1418" s="331">
        <v>43151</v>
      </c>
      <c r="H1418" s="331">
        <v>43157</v>
      </c>
      <c r="I1418" s="331">
        <v>43164</v>
      </c>
      <c r="J1418" s="331">
        <v>43168</v>
      </c>
      <c r="K1418" s="584">
        <f t="shared" si="22"/>
        <v>2018</v>
      </c>
      <c r="L1418" s="301" t="s">
        <v>14</v>
      </c>
      <c r="M1418" s="289"/>
      <c r="N1418" s="290"/>
    </row>
    <row r="1419" spans="1:14" hidden="1" x14ac:dyDescent="0.25">
      <c r="A1419" s="326" t="s">
        <v>23</v>
      </c>
      <c r="B1419" s="328" t="s">
        <v>2439</v>
      </c>
      <c r="C1419" s="584">
        <v>5000032770</v>
      </c>
      <c r="D1419" s="378">
        <v>32155.38</v>
      </c>
      <c r="E1419" s="326">
        <v>31143495</v>
      </c>
      <c r="F1419" s="328">
        <v>1003384691</v>
      </c>
      <c r="G1419" s="331">
        <v>43179</v>
      </c>
      <c r="H1419" s="331">
        <v>43185</v>
      </c>
      <c r="I1419" s="331">
        <v>43188</v>
      </c>
      <c r="J1419" s="331">
        <v>43188</v>
      </c>
      <c r="K1419" s="584">
        <f t="shared" si="22"/>
        <v>2018</v>
      </c>
      <c r="L1419" s="301" t="s">
        <v>14</v>
      </c>
      <c r="M1419" s="289"/>
      <c r="N1419" s="290"/>
    </row>
    <row r="1420" spans="1:14" hidden="1" x14ac:dyDescent="0.25">
      <c r="A1420" s="326" t="s">
        <v>23</v>
      </c>
      <c r="B1420" s="328" t="s">
        <v>2440</v>
      </c>
      <c r="C1420" s="584">
        <v>5000032770</v>
      </c>
      <c r="D1420" s="378">
        <v>56087.9</v>
      </c>
      <c r="E1420" s="326">
        <v>31143481</v>
      </c>
      <c r="F1420" s="328">
        <v>1003384690</v>
      </c>
      <c r="G1420" s="331">
        <v>43179</v>
      </c>
      <c r="H1420" s="331">
        <v>43185</v>
      </c>
      <c r="I1420" s="331">
        <v>43188</v>
      </c>
      <c r="J1420" s="331">
        <v>43188</v>
      </c>
      <c r="K1420" s="584">
        <f t="shared" si="22"/>
        <v>2018</v>
      </c>
      <c r="L1420" s="301" t="s">
        <v>9</v>
      </c>
      <c r="M1420" s="289"/>
      <c r="N1420" s="290"/>
    </row>
    <row r="1421" spans="1:14" hidden="1" x14ac:dyDescent="0.25">
      <c r="A1421" s="326" t="s">
        <v>23</v>
      </c>
      <c r="B1421" s="328" t="s">
        <v>2452</v>
      </c>
      <c r="C1421" s="584">
        <v>5000032770</v>
      </c>
      <c r="D1421" s="378">
        <v>1712.95</v>
      </c>
      <c r="E1421" s="326">
        <v>31143495</v>
      </c>
      <c r="F1421" s="328">
        <v>1003390191</v>
      </c>
      <c r="G1421" s="331">
        <v>43069</v>
      </c>
      <c r="H1421" s="331">
        <v>43193</v>
      </c>
      <c r="I1421" s="331">
        <v>43199</v>
      </c>
      <c r="J1421" s="331">
        <v>43200</v>
      </c>
      <c r="K1421" s="584">
        <f t="shared" si="22"/>
        <v>2018</v>
      </c>
      <c r="L1421" s="301" t="s">
        <v>9</v>
      </c>
      <c r="M1421" s="308" t="s">
        <v>2453</v>
      </c>
      <c r="N1421" s="290"/>
    </row>
    <row r="1422" spans="1:14" hidden="1" x14ac:dyDescent="0.25">
      <c r="A1422" s="326" t="s">
        <v>23</v>
      </c>
      <c r="B1422" s="328" t="s">
        <v>2478</v>
      </c>
      <c r="C1422" s="584">
        <v>5000032770</v>
      </c>
      <c r="D1422" s="378">
        <v>56256.15</v>
      </c>
      <c r="E1422" s="326">
        <v>31143481</v>
      </c>
      <c r="F1422" s="328">
        <v>1003416621</v>
      </c>
      <c r="G1422" s="331">
        <v>43210</v>
      </c>
      <c r="H1422" s="331">
        <v>43223</v>
      </c>
      <c r="I1422" s="331">
        <v>43238</v>
      </c>
      <c r="J1422" s="331">
        <v>43238</v>
      </c>
      <c r="K1422" s="584">
        <f t="shared" si="22"/>
        <v>2018</v>
      </c>
      <c r="L1422" s="301" t="s">
        <v>9</v>
      </c>
      <c r="M1422" s="308"/>
      <c r="N1422" s="290"/>
    </row>
    <row r="1423" spans="1:14" hidden="1" x14ac:dyDescent="0.25">
      <c r="A1423" s="326" t="s">
        <v>23</v>
      </c>
      <c r="B1423" s="328" t="s">
        <v>2479</v>
      </c>
      <c r="C1423" s="584">
        <v>5000032770</v>
      </c>
      <c r="D1423" s="378">
        <v>32251.84</v>
      </c>
      <c r="E1423" s="326">
        <v>31143495</v>
      </c>
      <c r="F1423" s="328">
        <v>1003416622</v>
      </c>
      <c r="G1423" s="331">
        <v>43210</v>
      </c>
      <c r="H1423" s="331">
        <v>43223</v>
      </c>
      <c r="I1423" s="331">
        <v>43238</v>
      </c>
      <c r="J1423" s="331">
        <v>43238</v>
      </c>
      <c r="K1423" s="584">
        <f t="shared" si="22"/>
        <v>2018</v>
      </c>
      <c r="L1423" s="301" t="s">
        <v>14</v>
      </c>
      <c r="M1423" s="308"/>
      <c r="N1423" s="290"/>
    </row>
    <row r="1424" spans="1:14" hidden="1" x14ac:dyDescent="0.25">
      <c r="A1424" s="326" t="s">
        <v>23</v>
      </c>
      <c r="B1424" s="328" t="s">
        <v>2505</v>
      </c>
      <c r="C1424" s="584">
        <v>5000032770</v>
      </c>
      <c r="D1424" s="378">
        <v>56256.15</v>
      </c>
      <c r="E1424" s="326">
        <v>31143481</v>
      </c>
      <c r="F1424" s="328">
        <v>1003426490</v>
      </c>
      <c r="G1424" s="331">
        <v>43240</v>
      </c>
      <c r="H1424" s="331">
        <v>43245</v>
      </c>
      <c r="I1424" s="331">
        <v>43250</v>
      </c>
      <c r="J1424" s="331">
        <v>43255</v>
      </c>
      <c r="K1424" s="584">
        <f t="shared" si="22"/>
        <v>2018</v>
      </c>
      <c r="L1424" s="301" t="s">
        <v>9</v>
      </c>
      <c r="M1424" s="308"/>
      <c r="N1424" s="290"/>
    </row>
    <row r="1425" spans="1:14" hidden="1" x14ac:dyDescent="0.25">
      <c r="A1425" s="326" t="s">
        <v>23</v>
      </c>
      <c r="B1425" s="328" t="s">
        <v>2506</v>
      </c>
      <c r="C1425" s="584">
        <v>5000032770</v>
      </c>
      <c r="D1425" s="378">
        <v>32251.84</v>
      </c>
      <c r="E1425" s="326">
        <v>31143495</v>
      </c>
      <c r="F1425" s="328">
        <v>1003426494</v>
      </c>
      <c r="G1425" s="331">
        <v>43240</v>
      </c>
      <c r="H1425" s="331">
        <v>43245</v>
      </c>
      <c r="I1425" s="331">
        <v>43250</v>
      </c>
      <c r="J1425" s="331">
        <v>43255</v>
      </c>
      <c r="K1425" s="584">
        <f t="shared" si="22"/>
        <v>2018</v>
      </c>
      <c r="L1425" s="301" t="s">
        <v>14</v>
      </c>
      <c r="M1425" s="308"/>
      <c r="N1425" s="290"/>
    </row>
    <row r="1426" spans="1:14" hidden="1" x14ac:dyDescent="0.25">
      <c r="A1426" s="326" t="s">
        <v>23</v>
      </c>
      <c r="B1426" s="328" t="s">
        <v>2565</v>
      </c>
      <c r="C1426" s="584">
        <v>5000032770</v>
      </c>
      <c r="D1426" s="378">
        <v>32251.84</v>
      </c>
      <c r="E1426" s="326">
        <v>31143495</v>
      </c>
      <c r="F1426" s="328">
        <v>1003450678</v>
      </c>
      <c r="G1426" s="331">
        <v>43271</v>
      </c>
      <c r="H1426" s="331">
        <v>43273</v>
      </c>
      <c r="I1426" s="331">
        <v>43293</v>
      </c>
      <c r="J1426" s="331">
        <v>43294</v>
      </c>
      <c r="K1426" s="584">
        <f t="shared" si="22"/>
        <v>2018</v>
      </c>
      <c r="L1426" s="301" t="s">
        <v>14</v>
      </c>
      <c r="M1426" s="308"/>
      <c r="N1426" s="290"/>
    </row>
    <row r="1427" spans="1:14" hidden="1" x14ac:dyDescent="0.25">
      <c r="A1427" s="326" t="s">
        <v>23</v>
      </c>
      <c r="B1427" s="328" t="s">
        <v>2565</v>
      </c>
      <c r="C1427" s="584">
        <v>5000032770</v>
      </c>
      <c r="D1427" s="378">
        <v>56256.15</v>
      </c>
      <c r="E1427" s="326">
        <v>31143481</v>
      </c>
      <c r="F1427" s="328">
        <v>1003450679</v>
      </c>
      <c r="G1427" s="331">
        <v>43271</v>
      </c>
      <c r="H1427" s="331">
        <v>43277</v>
      </c>
      <c r="I1427" s="331">
        <v>43293</v>
      </c>
      <c r="J1427" s="331">
        <v>43294</v>
      </c>
      <c r="K1427" s="584">
        <f t="shared" si="22"/>
        <v>2018</v>
      </c>
      <c r="L1427" s="301" t="s">
        <v>9</v>
      </c>
      <c r="M1427" s="308"/>
      <c r="N1427" s="290"/>
    </row>
    <row r="1428" spans="1:14" hidden="1" x14ac:dyDescent="0.25">
      <c r="A1428" s="326" t="s">
        <v>23</v>
      </c>
      <c r="B1428" s="328" t="s">
        <v>2599</v>
      </c>
      <c r="C1428" s="584">
        <v>5000032770</v>
      </c>
      <c r="D1428" s="378">
        <v>56256.15</v>
      </c>
      <c r="E1428" s="326">
        <v>31143481</v>
      </c>
      <c r="F1428" s="328">
        <v>1003474701</v>
      </c>
      <c r="G1428" s="331">
        <v>43301</v>
      </c>
      <c r="H1428" s="331">
        <v>43306</v>
      </c>
      <c r="I1428" s="331">
        <v>43333</v>
      </c>
      <c r="J1428" s="331">
        <v>43335</v>
      </c>
      <c r="K1428" s="584">
        <f t="shared" si="22"/>
        <v>2018</v>
      </c>
      <c r="L1428" s="301" t="s">
        <v>9</v>
      </c>
      <c r="M1428" s="308"/>
      <c r="N1428" s="290"/>
    </row>
    <row r="1429" spans="1:14" hidden="1" x14ac:dyDescent="0.25">
      <c r="A1429" s="326" t="s">
        <v>23</v>
      </c>
      <c r="B1429" s="328" t="s">
        <v>2600</v>
      </c>
      <c r="C1429" s="584">
        <v>5000032770</v>
      </c>
      <c r="D1429" s="378">
        <v>32251.84</v>
      </c>
      <c r="E1429" s="326">
        <v>31143495</v>
      </c>
      <c r="F1429" s="328">
        <v>1003474700</v>
      </c>
      <c r="G1429" s="331">
        <v>43301</v>
      </c>
      <c r="H1429" s="331">
        <v>43306</v>
      </c>
      <c r="I1429" s="331">
        <v>43333</v>
      </c>
      <c r="J1429" s="331">
        <v>43335</v>
      </c>
      <c r="K1429" s="584">
        <f t="shared" si="22"/>
        <v>2018</v>
      </c>
      <c r="L1429" s="301" t="s">
        <v>14</v>
      </c>
      <c r="M1429" s="308"/>
      <c r="N1429" s="290"/>
    </row>
    <row r="1430" spans="1:14" hidden="1" x14ac:dyDescent="0.25">
      <c r="A1430" s="326" t="s">
        <v>23</v>
      </c>
      <c r="B1430" s="328" t="s">
        <v>2616</v>
      </c>
      <c r="C1430" s="584">
        <v>1227656</v>
      </c>
      <c r="D1430" s="378">
        <v>2526.59</v>
      </c>
      <c r="E1430" s="326">
        <v>1227656</v>
      </c>
      <c r="F1430" s="328">
        <v>1003483460</v>
      </c>
      <c r="G1430" s="331">
        <v>43251</v>
      </c>
      <c r="H1430" s="331">
        <v>43278</v>
      </c>
      <c r="I1430" s="331"/>
      <c r="J1430" s="331">
        <v>43348</v>
      </c>
      <c r="K1430" s="584">
        <f t="shared" si="22"/>
        <v>2018</v>
      </c>
      <c r="L1430" s="301" t="s">
        <v>14</v>
      </c>
      <c r="M1430" s="308"/>
      <c r="N1430" s="290"/>
    </row>
    <row r="1431" spans="1:14" hidden="1" x14ac:dyDescent="0.25">
      <c r="A1431" s="326" t="s">
        <v>23</v>
      </c>
      <c r="B1431" s="328" t="s">
        <v>2617</v>
      </c>
      <c r="C1431" s="584">
        <v>1227723</v>
      </c>
      <c r="D1431" s="378">
        <v>2191.81</v>
      </c>
      <c r="E1431" s="326">
        <v>1227723</v>
      </c>
      <c r="F1431" s="328">
        <v>1003482835</v>
      </c>
      <c r="G1431" s="331">
        <v>43251</v>
      </c>
      <c r="H1431" s="331">
        <v>43278</v>
      </c>
      <c r="I1431" s="331"/>
      <c r="J1431" s="331">
        <v>43348</v>
      </c>
      <c r="K1431" s="584">
        <f t="shared" si="22"/>
        <v>2018</v>
      </c>
      <c r="L1431" s="301" t="s">
        <v>9</v>
      </c>
      <c r="M1431" s="308"/>
      <c r="N1431" s="290"/>
    </row>
    <row r="1432" spans="1:14" hidden="1" x14ac:dyDescent="0.25">
      <c r="A1432" s="326" t="s">
        <v>23</v>
      </c>
      <c r="B1432" s="328" t="s">
        <v>2625</v>
      </c>
      <c r="C1432" s="584">
        <v>1230609</v>
      </c>
      <c r="D1432" s="378">
        <v>722.59</v>
      </c>
      <c r="E1432" s="326">
        <v>1230609</v>
      </c>
      <c r="F1432" s="328">
        <v>1003487826</v>
      </c>
      <c r="G1432" s="331">
        <v>43332</v>
      </c>
      <c r="H1432" s="331">
        <v>43334</v>
      </c>
      <c r="I1432" s="331">
        <v>43353</v>
      </c>
      <c r="J1432" s="331">
        <v>43354</v>
      </c>
      <c r="K1432" s="584">
        <f t="shared" si="22"/>
        <v>2018</v>
      </c>
      <c r="L1432" s="301" t="s">
        <v>9</v>
      </c>
      <c r="M1432" s="308"/>
      <c r="N1432" s="290"/>
    </row>
    <row r="1433" spans="1:14" hidden="1" x14ac:dyDescent="0.25">
      <c r="A1433" s="326" t="s">
        <v>23</v>
      </c>
      <c r="B1433" s="328" t="s">
        <v>2626</v>
      </c>
      <c r="C1433" s="584">
        <v>5000032770</v>
      </c>
      <c r="D1433" s="378">
        <v>56256.15</v>
      </c>
      <c r="E1433" s="326">
        <v>31143481</v>
      </c>
      <c r="F1433" s="328">
        <v>1003487821</v>
      </c>
      <c r="G1433" s="331">
        <v>43332</v>
      </c>
      <c r="H1433" s="331">
        <v>43334</v>
      </c>
      <c r="I1433" s="331">
        <v>43353</v>
      </c>
      <c r="J1433" s="331">
        <v>43354</v>
      </c>
      <c r="K1433" s="584">
        <f t="shared" si="22"/>
        <v>2018</v>
      </c>
      <c r="L1433" s="301" t="s">
        <v>9</v>
      </c>
      <c r="M1433" s="308"/>
      <c r="N1433" s="290"/>
    </row>
    <row r="1434" spans="1:14" hidden="1" x14ac:dyDescent="0.25">
      <c r="A1434" s="326" t="s">
        <v>23</v>
      </c>
      <c r="B1434" s="328" t="s">
        <v>2627</v>
      </c>
      <c r="C1434" s="584">
        <v>5000032770</v>
      </c>
      <c r="D1434" s="378">
        <v>32251.84</v>
      </c>
      <c r="E1434" s="326">
        <v>31143495</v>
      </c>
      <c r="F1434" s="328">
        <v>1003487820</v>
      </c>
      <c r="G1434" s="331">
        <v>43332</v>
      </c>
      <c r="H1434" s="331">
        <v>43334</v>
      </c>
      <c r="I1434" s="331">
        <v>43353</v>
      </c>
      <c r="J1434" s="331">
        <v>43354</v>
      </c>
      <c r="K1434" s="584">
        <f t="shared" si="22"/>
        <v>2018</v>
      </c>
      <c r="L1434" s="301" t="s">
        <v>14</v>
      </c>
      <c r="M1434" s="308"/>
      <c r="N1434" s="290"/>
    </row>
    <row r="1435" spans="1:14" ht="15.75" hidden="1" thickTop="1" x14ac:dyDescent="0.25">
      <c r="A1435" s="317" t="s">
        <v>1441</v>
      </c>
      <c r="B1435" s="317">
        <v>24236</v>
      </c>
      <c r="C1435" s="584">
        <v>887818</v>
      </c>
      <c r="D1435" s="318">
        <v>3536</v>
      </c>
      <c r="E1435" s="317">
        <v>887818</v>
      </c>
      <c r="F1435" s="317">
        <v>1002174034</v>
      </c>
      <c r="G1435" s="321">
        <v>41670</v>
      </c>
      <c r="H1435" s="321">
        <v>41680</v>
      </c>
      <c r="I1435" s="321">
        <v>41681</v>
      </c>
      <c r="J1435" s="321">
        <v>41684</v>
      </c>
      <c r="K1435" s="584">
        <f t="shared" si="22"/>
        <v>2014</v>
      </c>
      <c r="L1435" s="111" t="s">
        <v>9</v>
      </c>
      <c r="M1435" s="111"/>
      <c r="N1435" s="45"/>
    </row>
    <row r="1436" spans="1:14" hidden="1" x14ac:dyDescent="0.25">
      <c r="A1436" s="62" t="s">
        <v>1441</v>
      </c>
      <c r="B1436" s="62">
        <v>39367</v>
      </c>
      <c r="C1436" s="584">
        <v>893393</v>
      </c>
      <c r="D1436" s="63">
        <v>2210</v>
      </c>
      <c r="E1436" s="62">
        <v>893393</v>
      </c>
      <c r="F1436" s="62">
        <v>1002190033</v>
      </c>
      <c r="G1436" s="64">
        <v>41691</v>
      </c>
      <c r="H1436" s="64">
        <v>41697</v>
      </c>
      <c r="I1436" s="64">
        <v>41702</v>
      </c>
      <c r="J1436" s="64">
        <v>41703</v>
      </c>
      <c r="K1436" s="584">
        <f t="shared" si="22"/>
        <v>2014</v>
      </c>
      <c r="L1436" s="111" t="s">
        <v>14</v>
      </c>
      <c r="M1436" s="111"/>
      <c r="N1436" s="45"/>
    </row>
    <row r="1437" spans="1:14" hidden="1" x14ac:dyDescent="0.25">
      <c r="A1437" s="62" t="s">
        <v>1441</v>
      </c>
      <c r="B1437" s="62">
        <v>39366</v>
      </c>
      <c r="C1437" s="584">
        <v>887818</v>
      </c>
      <c r="D1437" s="63">
        <v>2210</v>
      </c>
      <c r="E1437" s="62">
        <v>887818</v>
      </c>
      <c r="F1437" s="62">
        <v>1002190040</v>
      </c>
      <c r="G1437" s="64">
        <v>41691</v>
      </c>
      <c r="H1437" s="64">
        <v>41697</v>
      </c>
      <c r="I1437" s="64">
        <v>41702</v>
      </c>
      <c r="J1437" s="64">
        <v>41703</v>
      </c>
      <c r="K1437" s="584">
        <f t="shared" si="22"/>
        <v>2014</v>
      </c>
      <c r="L1437" s="111" t="s">
        <v>9</v>
      </c>
      <c r="M1437" s="111"/>
      <c r="N1437" s="45"/>
    </row>
    <row r="1438" spans="1:14" hidden="1" x14ac:dyDescent="0.25">
      <c r="A1438" s="62" t="s">
        <v>1441</v>
      </c>
      <c r="B1438" s="62">
        <v>43631</v>
      </c>
      <c r="C1438" s="584">
        <v>887818</v>
      </c>
      <c r="D1438" s="63">
        <v>3094.01</v>
      </c>
      <c r="E1438" s="62">
        <v>887818</v>
      </c>
      <c r="F1438" s="62">
        <v>1002205928</v>
      </c>
      <c r="G1438" s="64">
        <v>41698</v>
      </c>
      <c r="H1438" s="64">
        <v>41704</v>
      </c>
      <c r="I1438" s="64">
        <v>41710</v>
      </c>
      <c r="J1438" s="64">
        <v>41717</v>
      </c>
      <c r="K1438" s="584">
        <f t="shared" si="22"/>
        <v>2014</v>
      </c>
      <c r="L1438" s="111" t="s">
        <v>9</v>
      </c>
      <c r="M1438" s="111"/>
      <c r="N1438" s="45"/>
    </row>
    <row r="1439" spans="1:14" hidden="1" x14ac:dyDescent="0.25">
      <c r="A1439" s="62" t="s">
        <v>1441</v>
      </c>
      <c r="B1439" s="62">
        <v>62202</v>
      </c>
      <c r="C1439" s="584">
        <v>887818</v>
      </c>
      <c r="D1439" s="63">
        <v>2652</v>
      </c>
      <c r="E1439" s="62">
        <v>887818</v>
      </c>
      <c r="F1439" s="62">
        <v>1002227270</v>
      </c>
      <c r="G1439" s="64">
        <v>41726</v>
      </c>
      <c r="H1439" s="64">
        <v>41732</v>
      </c>
      <c r="I1439" s="64">
        <v>41737</v>
      </c>
      <c r="J1439" s="64">
        <v>41739</v>
      </c>
      <c r="K1439" s="584">
        <f t="shared" si="22"/>
        <v>2014</v>
      </c>
      <c r="L1439" s="111" t="s">
        <v>9</v>
      </c>
      <c r="M1439" s="111"/>
      <c r="N1439" s="45"/>
    </row>
    <row r="1440" spans="1:14" hidden="1" x14ac:dyDescent="0.25">
      <c r="A1440" s="62" t="s">
        <v>1441</v>
      </c>
      <c r="B1440" s="62">
        <v>76077</v>
      </c>
      <c r="C1440" s="584">
        <v>887818</v>
      </c>
      <c r="D1440" s="63">
        <v>3727.64</v>
      </c>
      <c r="E1440" s="62">
        <v>887818</v>
      </c>
      <c r="F1440" s="62">
        <v>1002257365</v>
      </c>
      <c r="G1440" s="64">
        <v>41747</v>
      </c>
      <c r="H1440" s="64">
        <v>41754</v>
      </c>
      <c r="I1440" s="64">
        <v>41766</v>
      </c>
      <c r="J1440" s="64">
        <v>41773</v>
      </c>
      <c r="K1440" s="584">
        <f t="shared" si="22"/>
        <v>2014</v>
      </c>
      <c r="L1440" s="111" t="s">
        <v>9</v>
      </c>
      <c r="M1440" s="111"/>
      <c r="N1440" s="45"/>
    </row>
    <row r="1441" spans="1:14" hidden="1" x14ac:dyDescent="0.25">
      <c r="A1441" s="62" t="s">
        <v>1441</v>
      </c>
      <c r="B1441" s="62">
        <v>76078</v>
      </c>
      <c r="C1441" s="584">
        <v>893393</v>
      </c>
      <c r="D1441" s="63">
        <v>2210</v>
      </c>
      <c r="E1441" s="62">
        <v>893393</v>
      </c>
      <c r="F1441" s="62">
        <v>1002257355</v>
      </c>
      <c r="G1441" s="64">
        <v>41747</v>
      </c>
      <c r="H1441" s="64">
        <v>41754</v>
      </c>
      <c r="I1441" s="64">
        <v>41766</v>
      </c>
      <c r="J1441" s="64">
        <v>41773</v>
      </c>
      <c r="K1441" s="584">
        <f t="shared" si="22"/>
        <v>2014</v>
      </c>
      <c r="L1441" s="111" t="s">
        <v>14</v>
      </c>
      <c r="M1441" s="111"/>
      <c r="N1441" s="45"/>
    </row>
    <row r="1442" spans="1:14" hidden="1" x14ac:dyDescent="0.25">
      <c r="A1442" s="62" t="s">
        <v>1441</v>
      </c>
      <c r="B1442" s="62">
        <v>85852</v>
      </c>
      <c r="C1442" s="584">
        <v>887818</v>
      </c>
      <c r="D1442" s="63">
        <v>1768</v>
      </c>
      <c r="E1442" s="62">
        <v>887818</v>
      </c>
      <c r="F1442" s="62">
        <v>1002277087</v>
      </c>
      <c r="G1442" s="64">
        <v>41768</v>
      </c>
      <c r="H1442" s="64">
        <v>41774</v>
      </c>
      <c r="I1442" s="64">
        <v>41793</v>
      </c>
      <c r="J1442" s="64">
        <v>41794</v>
      </c>
      <c r="K1442" s="584">
        <f t="shared" si="22"/>
        <v>2014</v>
      </c>
      <c r="L1442" s="111" t="s">
        <v>9</v>
      </c>
      <c r="M1442" s="111"/>
    </row>
    <row r="1443" spans="1:14" hidden="1" x14ac:dyDescent="0.25">
      <c r="A1443" s="62" t="s">
        <v>1441</v>
      </c>
      <c r="B1443" s="62">
        <v>85853</v>
      </c>
      <c r="C1443" s="584">
        <v>893393</v>
      </c>
      <c r="D1443" s="63">
        <v>2210</v>
      </c>
      <c r="E1443" s="62">
        <v>893393</v>
      </c>
      <c r="F1443" s="62">
        <v>1002277090</v>
      </c>
      <c r="G1443" s="64">
        <v>41768</v>
      </c>
      <c r="H1443" s="64">
        <v>41774</v>
      </c>
      <c r="I1443" s="64">
        <v>41793</v>
      </c>
      <c r="J1443" s="64">
        <v>41794</v>
      </c>
      <c r="K1443" s="584">
        <f t="shared" si="22"/>
        <v>2014</v>
      </c>
      <c r="L1443" s="111" t="s">
        <v>14</v>
      </c>
      <c r="M1443" s="111"/>
    </row>
    <row r="1444" spans="1:14" hidden="1" x14ac:dyDescent="0.25">
      <c r="A1444" s="62" t="s">
        <v>1441</v>
      </c>
      <c r="B1444" s="62">
        <v>98579</v>
      </c>
      <c r="C1444" s="584">
        <v>887818</v>
      </c>
      <c r="D1444" s="63">
        <v>3094</v>
      </c>
      <c r="E1444" s="62">
        <v>887818</v>
      </c>
      <c r="F1444" s="62">
        <v>1002297110</v>
      </c>
      <c r="G1444" s="64">
        <v>41789</v>
      </c>
      <c r="H1444" s="64">
        <v>41795</v>
      </c>
      <c r="I1444" s="64">
        <v>41807</v>
      </c>
      <c r="J1444" s="64">
        <v>41815</v>
      </c>
      <c r="K1444" s="584">
        <f t="shared" si="22"/>
        <v>2014</v>
      </c>
      <c r="L1444" s="111" t="s">
        <v>9</v>
      </c>
      <c r="M1444" s="111"/>
    </row>
    <row r="1445" spans="1:14" hidden="1" x14ac:dyDescent="0.25">
      <c r="A1445" s="62" t="s">
        <v>1441</v>
      </c>
      <c r="B1445" s="62">
        <v>113284</v>
      </c>
      <c r="C1445" s="584">
        <v>887818</v>
      </c>
      <c r="D1445" s="63">
        <v>3713.06</v>
      </c>
      <c r="E1445" s="62">
        <v>887818</v>
      </c>
      <c r="F1445" s="62">
        <v>1002306699</v>
      </c>
      <c r="G1445" s="64">
        <v>41810</v>
      </c>
      <c r="H1445" s="64">
        <v>41816</v>
      </c>
      <c r="I1445" s="64">
        <v>41823</v>
      </c>
      <c r="J1445" s="64">
        <v>41824</v>
      </c>
      <c r="K1445" s="584">
        <f t="shared" si="22"/>
        <v>2014</v>
      </c>
      <c r="L1445" s="111" t="s">
        <v>9</v>
      </c>
      <c r="M1445" s="111"/>
    </row>
    <row r="1446" spans="1:14" hidden="1" x14ac:dyDescent="0.25">
      <c r="A1446" s="62" t="s">
        <v>1441</v>
      </c>
      <c r="B1446" s="62">
        <v>118169</v>
      </c>
      <c r="C1446" s="584">
        <v>893393</v>
      </c>
      <c r="D1446" s="63">
        <v>1768</v>
      </c>
      <c r="E1446" s="62">
        <v>893393</v>
      </c>
      <c r="F1446" s="62">
        <v>1002309945</v>
      </c>
      <c r="G1446" s="64">
        <v>41817</v>
      </c>
      <c r="H1446" s="64">
        <v>41824</v>
      </c>
      <c r="I1446" s="64">
        <v>41827</v>
      </c>
      <c r="J1446" s="64">
        <v>41828</v>
      </c>
      <c r="K1446" s="584">
        <f t="shared" si="22"/>
        <v>2014</v>
      </c>
      <c r="L1446" s="111" t="s">
        <v>14</v>
      </c>
      <c r="M1446" s="111"/>
    </row>
    <row r="1447" spans="1:14" hidden="1" x14ac:dyDescent="0.25">
      <c r="A1447" s="62" t="s">
        <v>1441</v>
      </c>
      <c r="B1447" s="62">
        <v>136309</v>
      </c>
      <c r="C1447" s="584">
        <v>887818</v>
      </c>
      <c r="D1447" s="63">
        <v>3536</v>
      </c>
      <c r="E1447" s="62">
        <v>887818</v>
      </c>
      <c r="F1447" s="62">
        <v>1002363399</v>
      </c>
      <c r="G1447" s="64">
        <v>41845</v>
      </c>
      <c r="H1447" s="64">
        <v>41852</v>
      </c>
      <c r="I1447" s="64">
        <v>41880</v>
      </c>
      <c r="J1447" s="64">
        <v>41883</v>
      </c>
      <c r="K1447" s="584">
        <f t="shared" si="22"/>
        <v>2014</v>
      </c>
      <c r="L1447" s="111" t="s">
        <v>9</v>
      </c>
      <c r="M1447" s="111"/>
    </row>
    <row r="1448" spans="1:14" hidden="1" x14ac:dyDescent="0.25">
      <c r="A1448" s="62" t="s">
        <v>1441</v>
      </c>
      <c r="B1448" s="62">
        <v>149661</v>
      </c>
      <c r="C1448" s="584">
        <v>887818</v>
      </c>
      <c r="D1448" s="63">
        <v>3536</v>
      </c>
      <c r="E1448" s="62">
        <v>887818</v>
      </c>
      <c r="F1448" s="62">
        <v>1002377482</v>
      </c>
      <c r="G1448" s="64">
        <v>41880</v>
      </c>
      <c r="H1448" s="64">
        <v>41886</v>
      </c>
      <c r="I1448" s="64">
        <v>41891</v>
      </c>
      <c r="J1448" s="64">
        <v>41897</v>
      </c>
      <c r="K1448" s="584">
        <f t="shared" si="22"/>
        <v>2014</v>
      </c>
      <c r="L1448" s="111" t="s">
        <v>9</v>
      </c>
      <c r="M1448" s="111"/>
    </row>
    <row r="1449" spans="1:14" hidden="1" x14ac:dyDescent="0.25">
      <c r="A1449" s="62" t="s">
        <v>1441</v>
      </c>
      <c r="B1449" s="62">
        <v>149662</v>
      </c>
      <c r="C1449" s="584">
        <v>893393</v>
      </c>
      <c r="D1449" s="63">
        <v>2210</v>
      </c>
      <c r="E1449" s="62">
        <v>893393</v>
      </c>
      <c r="F1449" s="62">
        <v>1002377477</v>
      </c>
      <c r="G1449" s="64">
        <v>41880</v>
      </c>
      <c r="H1449" s="64">
        <v>41886</v>
      </c>
      <c r="I1449" s="64">
        <v>41891</v>
      </c>
      <c r="J1449" s="64">
        <v>41897</v>
      </c>
      <c r="K1449" s="584">
        <f t="shared" si="22"/>
        <v>2014</v>
      </c>
      <c r="L1449" s="111" t="s">
        <v>109</v>
      </c>
      <c r="M1449" s="111"/>
    </row>
    <row r="1450" spans="1:14" ht="25.5" hidden="1" x14ac:dyDescent="0.25">
      <c r="A1450" s="200" t="s">
        <v>1441</v>
      </c>
      <c r="B1450" s="200">
        <v>169430</v>
      </c>
      <c r="C1450" s="584">
        <v>887818</v>
      </c>
      <c r="D1450" s="208">
        <v>4420</v>
      </c>
      <c r="E1450" s="200">
        <v>887818</v>
      </c>
      <c r="F1450" s="209" t="s">
        <v>1442</v>
      </c>
      <c r="G1450" s="211">
        <v>41912</v>
      </c>
      <c r="H1450" s="211">
        <v>41928</v>
      </c>
      <c r="I1450" s="211">
        <v>41934</v>
      </c>
      <c r="J1450" s="211">
        <v>41936</v>
      </c>
      <c r="K1450" s="584">
        <f t="shared" si="22"/>
        <v>2014</v>
      </c>
      <c r="L1450" s="120" t="s">
        <v>9</v>
      </c>
      <c r="M1450" s="120"/>
    </row>
    <row r="1451" spans="1:14" hidden="1" x14ac:dyDescent="0.25">
      <c r="A1451" s="62" t="s">
        <v>1441</v>
      </c>
      <c r="B1451" s="62">
        <v>185938</v>
      </c>
      <c r="C1451" s="584">
        <v>887818</v>
      </c>
      <c r="D1451" s="63">
        <v>2652</v>
      </c>
      <c r="E1451" s="62">
        <v>887818</v>
      </c>
      <c r="F1451" s="207">
        <v>1002430710</v>
      </c>
      <c r="G1451" s="64">
        <v>41936</v>
      </c>
      <c r="H1451" s="64">
        <v>41942</v>
      </c>
      <c r="I1451" s="64">
        <v>41946</v>
      </c>
      <c r="J1451" s="64">
        <v>41947</v>
      </c>
      <c r="K1451" s="584">
        <f t="shared" si="22"/>
        <v>2014</v>
      </c>
      <c r="L1451" s="111" t="s">
        <v>9</v>
      </c>
      <c r="M1451" s="111"/>
    </row>
    <row r="1452" spans="1:14" hidden="1" x14ac:dyDescent="0.25">
      <c r="A1452" s="62" t="s">
        <v>1441</v>
      </c>
      <c r="B1452" s="62">
        <v>185939</v>
      </c>
      <c r="C1452" s="584">
        <v>893393</v>
      </c>
      <c r="D1452" s="63">
        <v>2210</v>
      </c>
      <c r="E1452" s="62">
        <v>893393</v>
      </c>
      <c r="F1452" s="207">
        <v>1002430707</v>
      </c>
      <c r="G1452" s="64">
        <v>41936</v>
      </c>
      <c r="H1452" s="64" t="s">
        <v>130</v>
      </c>
      <c r="I1452" s="64">
        <v>41946</v>
      </c>
      <c r="J1452" s="64">
        <v>41947</v>
      </c>
      <c r="K1452" s="584">
        <f t="shared" si="22"/>
        <v>2014</v>
      </c>
      <c r="L1452" s="111" t="s">
        <v>14</v>
      </c>
      <c r="M1452" s="111"/>
    </row>
    <row r="1453" spans="1:14" hidden="1" x14ac:dyDescent="0.25">
      <c r="A1453" s="62" t="s">
        <v>1441</v>
      </c>
      <c r="B1453" s="62">
        <v>195754</v>
      </c>
      <c r="C1453" s="584">
        <v>887818</v>
      </c>
      <c r="D1453" s="63">
        <v>2652</v>
      </c>
      <c r="E1453" s="62">
        <v>887818</v>
      </c>
      <c r="F1453" s="207">
        <v>1002452555</v>
      </c>
      <c r="G1453" s="64">
        <v>41950</v>
      </c>
      <c r="H1453" s="64">
        <v>41961</v>
      </c>
      <c r="I1453" s="64">
        <v>41963</v>
      </c>
      <c r="J1453" s="64">
        <v>41963</v>
      </c>
      <c r="K1453" s="584">
        <f t="shared" si="22"/>
        <v>2014</v>
      </c>
      <c r="L1453" s="111" t="s">
        <v>9</v>
      </c>
      <c r="M1453" s="111"/>
    </row>
    <row r="1454" spans="1:14" hidden="1" x14ac:dyDescent="0.25">
      <c r="A1454" s="62" t="s">
        <v>1441</v>
      </c>
      <c r="B1454" s="62">
        <v>204436</v>
      </c>
      <c r="C1454" s="584">
        <v>887818</v>
      </c>
      <c r="D1454" s="63">
        <v>493.19</v>
      </c>
      <c r="E1454" s="62">
        <v>887818</v>
      </c>
      <c r="F1454" s="207">
        <v>1002466126</v>
      </c>
      <c r="G1454" s="64">
        <v>41964</v>
      </c>
      <c r="H1454" s="64">
        <v>41971</v>
      </c>
      <c r="I1454" s="64">
        <v>41974</v>
      </c>
      <c r="J1454" s="64">
        <v>41975</v>
      </c>
      <c r="K1454" s="584">
        <f t="shared" si="22"/>
        <v>2014</v>
      </c>
      <c r="L1454" s="111" t="s">
        <v>9</v>
      </c>
      <c r="M1454" s="111"/>
    </row>
    <row r="1455" spans="1:14" hidden="1" x14ac:dyDescent="0.25">
      <c r="A1455" s="62" t="s">
        <v>1441</v>
      </c>
      <c r="B1455" s="62">
        <v>209620</v>
      </c>
      <c r="C1455" s="584">
        <v>887818</v>
      </c>
      <c r="D1455" s="63">
        <v>2652</v>
      </c>
      <c r="E1455" s="62">
        <v>887818</v>
      </c>
      <c r="F1455" s="207">
        <v>1002474907</v>
      </c>
      <c r="G1455" s="64">
        <v>41971</v>
      </c>
      <c r="H1455" s="64">
        <v>41977</v>
      </c>
      <c r="I1455" s="64">
        <v>41981</v>
      </c>
      <c r="J1455" s="64">
        <v>41982</v>
      </c>
      <c r="K1455" s="584">
        <f t="shared" si="22"/>
        <v>2014</v>
      </c>
      <c r="L1455" s="111" t="s">
        <v>9</v>
      </c>
      <c r="M1455" s="111"/>
    </row>
    <row r="1456" spans="1:14" hidden="1" x14ac:dyDescent="0.25">
      <c r="A1456" s="322" t="s">
        <v>1441</v>
      </c>
      <c r="B1456" s="322">
        <v>224433</v>
      </c>
      <c r="C1456" s="584">
        <v>887818</v>
      </c>
      <c r="D1456" s="234">
        <v>2651.97</v>
      </c>
      <c r="E1456" s="322">
        <v>887818</v>
      </c>
      <c r="F1456" s="379">
        <v>1002501163</v>
      </c>
      <c r="G1456" s="250">
        <v>41992</v>
      </c>
      <c r="H1456" s="250">
        <v>42002</v>
      </c>
      <c r="I1456" s="250">
        <v>42016</v>
      </c>
      <c r="J1456" s="250">
        <v>42017</v>
      </c>
      <c r="K1456" s="584">
        <f t="shared" si="22"/>
        <v>2015</v>
      </c>
      <c r="L1456" s="111" t="s">
        <v>11</v>
      </c>
      <c r="M1456" s="111"/>
    </row>
    <row r="1457" spans="1:13" ht="15.75" hidden="1" thickTop="1" x14ac:dyDescent="0.25">
      <c r="A1457" s="380" t="s">
        <v>1443</v>
      </c>
      <c r="B1457" s="380" t="s">
        <v>1444</v>
      </c>
      <c r="C1457" s="584">
        <v>31059600</v>
      </c>
      <c r="D1457" s="381">
        <v>6960</v>
      </c>
      <c r="E1457" s="380">
        <v>31059600</v>
      </c>
      <c r="F1457" s="382">
        <v>1003072829</v>
      </c>
      <c r="G1457" s="383">
        <v>42660</v>
      </c>
      <c r="H1457" s="383">
        <v>42681</v>
      </c>
      <c r="I1457" s="383">
        <v>42682</v>
      </c>
      <c r="J1457" s="383">
        <v>42689</v>
      </c>
      <c r="K1457" s="584">
        <f t="shared" si="22"/>
        <v>2016</v>
      </c>
      <c r="L1457" s="308" t="s">
        <v>9</v>
      </c>
      <c r="M1457" s="308"/>
    </row>
    <row r="1458" spans="1:13" ht="15.75" hidden="1" thickTop="1" x14ac:dyDescent="0.25">
      <c r="A1458" s="522" t="s">
        <v>1445</v>
      </c>
      <c r="B1458" s="522" t="s">
        <v>1446</v>
      </c>
      <c r="C1458" s="584">
        <v>845072</v>
      </c>
      <c r="D1458" s="523">
        <v>1620</v>
      </c>
      <c r="E1458" s="522">
        <v>845072</v>
      </c>
      <c r="F1458" s="522">
        <v>1002306701</v>
      </c>
      <c r="G1458" s="524">
        <v>41568</v>
      </c>
      <c r="H1458" s="524" t="s">
        <v>130</v>
      </c>
      <c r="I1458" s="524">
        <v>41823</v>
      </c>
      <c r="J1458" s="524">
        <v>41824</v>
      </c>
      <c r="K1458" s="584">
        <f t="shared" si="22"/>
        <v>2014</v>
      </c>
      <c r="L1458" s="111" t="s">
        <v>9</v>
      </c>
      <c r="M1458" s="111"/>
    </row>
    <row r="1459" spans="1:13" ht="15.75" hidden="1" thickBot="1" x14ac:dyDescent="0.3">
      <c r="A1459" s="430" t="s">
        <v>1445</v>
      </c>
      <c r="B1459" s="430" t="s">
        <v>2435</v>
      </c>
      <c r="C1459" s="584">
        <v>1209787</v>
      </c>
      <c r="D1459" s="431">
        <v>2100</v>
      </c>
      <c r="E1459" s="430">
        <v>1209787</v>
      </c>
      <c r="F1459" s="430">
        <v>1003381893</v>
      </c>
      <c r="G1459" s="432">
        <v>43168</v>
      </c>
      <c r="H1459" s="432">
        <v>43178</v>
      </c>
      <c r="I1459" s="432">
        <v>43181</v>
      </c>
      <c r="J1459" s="432">
        <v>43182</v>
      </c>
      <c r="K1459" s="584">
        <f t="shared" si="22"/>
        <v>2018</v>
      </c>
      <c r="L1459" s="111" t="s">
        <v>9</v>
      </c>
      <c r="M1459" s="111"/>
    </row>
    <row r="1460" spans="1:13" ht="15.75" hidden="1" thickTop="1" x14ac:dyDescent="0.25">
      <c r="A1460" s="317" t="s">
        <v>1447</v>
      </c>
      <c r="B1460" s="317" t="s">
        <v>1448</v>
      </c>
      <c r="C1460" s="584">
        <v>705290</v>
      </c>
      <c r="D1460" s="318">
        <v>3689.74</v>
      </c>
      <c r="E1460" s="317">
        <v>705290</v>
      </c>
      <c r="F1460" s="320">
        <v>1002159135</v>
      </c>
      <c r="G1460" s="321">
        <v>41669</v>
      </c>
      <c r="H1460" s="321" t="s">
        <v>130</v>
      </c>
      <c r="I1460" s="321">
        <v>41668</v>
      </c>
      <c r="J1460" s="321">
        <v>41668</v>
      </c>
      <c r="K1460" s="584">
        <f t="shared" si="22"/>
        <v>2014</v>
      </c>
      <c r="L1460" s="111" t="s">
        <v>9</v>
      </c>
      <c r="M1460" s="111"/>
    </row>
    <row r="1461" spans="1:13" ht="38.25" hidden="1" x14ac:dyDescent="0.25">
      <c r="A1461" s="200" t="s">
        <v>1447</v>
      </c>
      <c r="B1461" s="200" t="s">
        <v>1449</v>
      </c>
      <c r="C1461" s="584">
        <v>705290</v>
      </c>
      <c r="D1461" s="208">
        <v>3689.75</v>
      </c>
      <c r="E1461" s="200">
        <v>705290</v>
      </c>
      <c r="F1461" s="209" t="s">
        <v>1450</v>
      </c>
      <c r="G1461" s="211">
        <v>41698</v>
      </c>
      <c r="H1461" s="211">
        <v>41697</v>
      </c>
      <c r="I1461" s="211">
        <v>41702</v>
      </c>
      <c r="J1461" s="211">
        <v>41703</v>
      </c>
      <c r="K1461" s="584">
        <f t="shared" si="22"/>
        <v>2014</v>
      </c>
      <c r="L1461" s="120" t="s">
        <v>9</v>
      </c>
      <c r="M1461" s="120"/>
    </row>
    <row r="1462" spans="1:13" hidden="1" x14ac:dyDescent="0.25">
      <c r="A1462" s="62" t="s">
        <v>1447</v>
      </c>
      <c r="B1462" s="62" t="s">
        <v>1451</v>
      </c>
      <c r="C1462" s="584">
        <v>705290</v>
      </c>
      <c r="D1462" s="63">
        <v>3689.75</v>
      </c>
      <c r="E1462" s="62">
        <v>705290</v>
      </c>
      <c r="F1462" s="207">
        <v>1002214535</v>
      </c>
      <c r="G1462" s="64">
        <v>41728</v>
      </c>
      <c r="H1462" s="64" t="s">
        <v>130</v>
      </c>
      <c r="I1462" s="64">
        <v>41726</v>
      </c>
      <c r="J1462" s="64">
        <v>41726</v>
      </c>
      <c r="K1462" s="584">
        <f t="shared" si="22"/>
        <v>2014</v>
      </c>
      <c r="L1462" s="111" t="s">
        <v>9</v>
      </c>
      <c r="M1462" s="111"/>
    </row>
    <row r="1463" spans="1:13" hidden="1" x14ac:dyDescent="0.25">
      <c r="A1463" s="62" t="s">
        <v>1447</v>
      </c>
      <c r="B1463" s="62" t="s">
        <v>1452</v>
      </c>
      <c r="C1463" s="584">
        <v>705290</v>
      </c>
      <c r="D1463" s="63">
        <v>3775.72</v>
      </c>
      <c r="E1463" s="62">
        <v>705290</v>
      </c>
      <c r="F1463" s="207">
        <v>1002244183</v>
      </c>
      <c r="G1463" s="64">
        <v>41759</v>
      </c>
      <c r="H1463" s="64" t="s">
        <v>130</v>
      </c>
      <c r="I1463" s="64">
        <v>41758</v>
      </c>
      <c r="J1463" s="64">
        <v>41759</v>
      </c>
      <c r="K1463" s="584">
        <f t="shared" si="22"/>
        <v>2014</v>
      </c>
      <c r="L1463" s="111" t="s">
        <v>9</v>
      </c>
      <c r="M1463" s="111"/>
    </row>
    <row r="1464" spans="1:13" ht="51.75" hidden="1" x14ac:dyDescent="0.25">
      <c r="A1464" s="62" t="s">
        <v>1447</v>
      </c>
      <c r="B1464" s="62" t="s">
        <v>1453</v>
      </c>
      <c r="C1464" s="584">
        <v>705290</v>
      </c>
      <c r="D1464" s="63">
        <v>3775.72</v>
      </c>
      <c r="E1464" s="62">
        <v>705290</v>
      </c>
      <c r="F1464" s="207" t="s">
        <v>1454</v>
      </c>
      <c r="G1464" s="64">
        <v>41789</v>
      </c>
      <c r="H1464" s="64" t="s">
        <v>130</v>
      </c>
      <c r="I1464" s="64">
        <v>41789</v>
      </c>
      <c r="J1464" s="64">
        <v>41789</v>
      </c>
      <c r="K1464" s="584">
        <f t="shared" si="22"/>
        <v>2014</v>
      </c>
      <c r="L1464" s="111" t="s">
        <v>9</v>
      </c>
      <c r="M1464" s="111"/>
    </row>
    <row r="1465" spans="1:13" hidden="1" x14ac:dyDescent="0.25">
      <c r="A1465" s="200" t="s">
        <v>1447</v>
      </c>
      <c r="B1465" s="200" t="s">
        <v>1455</v>
      </c>
      <c r="C1465" s="584">
        <v>705290</v>
      </c>
      <c r="D1465" s="208">
        <v>3775.72</v>
      </c>
      <c r="E1465" s="200">
        <v>705290</v>
      </c>
      <c r="F1465" s="209">
        <v>1002299092</v>
      </c>
      <c r="G1465" s="211">
        <v>41820</v>
      </c>
      <c r="H1465" s="211" t="s">
        <v>130</v>
      </c>
      <c r="I1465" s="211" t="s">
        <v>130</v>
      </c>
      <c r="J1465" s="211">
        <v>41817</v>
      </c>
      <c r="K1465" s="584">
        <f t="shared" si="22"/>
        <v>2014</v>
      </c>
      <c r="L1465" s="120" t="s">
        <v>9</v>
      </c>
      <c r="M1465" s="120"/>
    </row>
    <row r="1466" spans="1:13" ht="39" hidden="1" x14ac:dyDescent="0.25">
      <c r="A1466" s="62" t="s">
        <v>1447</v>
      </c>
      <c r="B1466" s="62" t="s">
        <v>1456</v>
      </c>
      <c r="C1466" s="584">
        <v>705290</v>
      </c>
      <c r="D1466" s="63">
        <v>3775.72</v>
      </c>
      <c r="E1466" s="62">
        <v>705290</v>
      </c>
      <c r="F1466" s="207" t="s">
        <v>1457</v>
      </c>
      <c r="G1466" s="64">
        <v>41850</v>
      </c>
      <c r="H1466" s="64" t="s">
        <v>130</v>
      </c>
      <c r="I1466" s="64">
        <v>41849</v>
      </c>
      <c r="J1466" s="64">
        <v>41850</v>
      </c>
      <c r="K1466" s="584">
        <f t="shared" si="22"/>
        <v>2014</v>
      </c>
      <c r="L1466" s="111" t="s">
        <v>9</v>
      </c>
      <c r="M1466" s="111"/>
    </row>
    <row r="1467" spans="1:13" hidden="1" x14ac:dyDescent="0.25">
      <c r="A1467" s="62" t="s">
        <v>1447</v>
      </c>
      <c r="B1467" s="62" t="s">
        <v>1458</v>
      </c>
      <c r="C1467" s="584">
        <v>705290</v>
      </c>
      <c r="D1467" s="63">
        <v>3775.72</v>
      </c>
      <c r="E1467" s="62">
        <v>705290</v>
      </c>
      <c r="F1467" s="207">
        <v>1002363403</v>
      </c>
      <c r="G1467" s="64">
        <v>41881</v>
      </c>
      <c r="H1467" s="64" t="s">
        <v>130</v>
      </c>
      <c r="I1467" s="64">
        <v>41880</v>
      </c>
      <c r="J1467" s="64">
        <v>41883</v>
      </c>
      <c r="K1467" s="584">
        <f t="shared" si="22"/>
        <v>2014</v>
      </c>
      <c r="L1467" s="111" t="s">
        <v>9</v>
      </c>
      <c r="M1467" s="111"/>
    </row>
    <row r="1468" spans="1:13" ht="39" hidden="1" x14ac:dyDescent="0.25">
      <c r="A1468" s="62" t="s">
        <v>1447</v>
      </c>
      <c r="B1468" s="62" t="s">
        <v>1459</v>
      </c>
      <c r="C1468" s="584">
        <v>705290</v>
      </c>
      <c r="D1468" s="63">
        <v>3775.72</v>
      </c>
      <c r="E1468" s="62">
        <v>705290</v>
      </c>
      <c r="F1468" s="207" t="s">
        <v>1460</v>
      </c>
      <c r="G1468" s="64">
        <v>41912</v>
      </c>
      <c r="H1468" s="64" t="s">
        <v>130</v>
      </c>
      <c r="I1468" s="64">
        <v>41912</v>
      </c>
      <c r="J1468" s="64">
        <v>41914</v>
      </c>
      <c r="K1468" s="584">
        <f t="shared" si="22"/>
        <v>2014</v>
      </c>
      <c r="L1468" s="111" t="s">
        <v>9</v>
      </c>
      <c r="M1468" s="111"/>
    </row>
    <row r="1469" spans="1:13" hidden="1" x14ac:dyDescent="0.25">
      <c r="A1469" s="62" t="s">
        <v>1447</v>
      </c>
      <c r="B1469" s="62" t="s">
        <v>1461</v>
      </c>
      <c r="C1469" s="584">
        <v>705290</v>
      </c>
      <c r="D1469" s="63">
        <v>3775.72</v>
      </c>
      <c r="E1469" s="62">
        <v>705290</v>
      </c>
      <c r="F1469" s="207">
        <v>1002430711</v>
      </c>
      <c r="G1469" s="64">
        <v>41942</v>
      </c>
      <c r="H1469" s="64">
        <v>41941</v>
      </c>
      <c r="I1469" s="64">
        <v>41946</v>
      </c>
      <c r="J1469" s="64">
        <v>41947</v>
      </c>
      <c r="K1469" s="584">
        <f t="shared" si="22"/>
        <v>2014</v>
      </c>
      <c r="L1469" s="111" t="s">
        <v>9</v>
      </c>
      <c r="M1469" s="111"/>
    </row>
    <row r="1470" spans="1:13" ht="39" hidden="1" x14ac:dyDescent="0.25">
      <c r="A1470" s="62" t="s">
        <v>1447</v>
      </c>
      <c r="B1470" s="62" t="s">
        <v>1462</v>
      </c>
      <c r="C1470" s="584">
        <v>705290</v>
      </c>
      <c r="D1470" s="63">
        <v>3775.72</v>
      </c>
      <c r="E1470" s="62">
        <v>705290</v>
      </c>
      <c r="F1470" s="207" t="s">
        <v>1463</v>
      </c>
      <c r="G1470" s="64">
        <v>41973</v>
      </c>
      <c r="H1470" s="64">
        <v>41971</v>
      </c>
      <c r="I1470" s="64">
        <v>41974</v>
      </c>
      <c r="J1470" s="64">
        <v>41975</v>
      </c>
      <c r="K1470" s="584">
        <f t="shared" si="22"/>
        <v>2014</v>
      </c>
      <c r="L1470" s="111" t="s">
        <v>9</v>
      </c>
      <c r="M1470" s="111"/>
    </row>
    <row r="1471" spans="1:13" hidden="1" x14ac:dyDescent="0.25">
      <c r="A1471" s="62" t="s">
        <v>1447</v>
      </c>
      <c r="B1471" s="62" t="s">
        <v>1464</v>
      </c>
      <c r="C1471" s="584">
        <v>705290</v>
      </c>
      <c r="D1471" s="63">
        <v>3775.72</v>
      </c>
      <c r="E1471" s="62">
        <v>705290</v>
      </c>
      <c r="F1471" s="207">
        <v>1002493444</v>
      </c>
      <c r="G1471" s="64">
        <v>42003</v>
      </c>
      <c r="H1471" s="64" t="s">
        <v>130</v>
      </c>
      <c r="I1471" s="64">
        <v>42009</v>
      </c>
      <c r="J1471" s="64">
        <v>42010</v>
      </c>
      <c r="K1471" s="584">
        <f t="shared" si="22"/>
        <v>2015</v>
      </c>
      <c r="L1471" s="111" t="s">
        <v>9</v>
      </c>
      <c r="M1471" s="111"/>
    </row>
    <row r="1472" spans="1:13" hidden="1" x14ac:dyDescent="0.25">
      <c r="A1472" s="62" t="s">
        <v>1447</v>
      </c>
      <c r="B1472" s="62" t="s">
        <v>1465</v>
      </c>
      <c r="C1472" s="584">
        <v>705290</v>
      </c>
      <c r="D1472" s="63">
        <v>3775.73</v>
      </c>
      <c r="E1472" s="62">
        <v>705290</v>
      </c>
      <c r="F1472" s="207">
        <v>1002525009</v>
      </c>
      <c r="G1472" s="64">
        <v>42034</v>
      </c>
      <c r="H1472" s="64" t="s">
        <v>130</v>
      </c>
      <c r="I1472" s="64">
        <v>42037</v>
      </c>
      <c r="J1472" s="64">
        <v>42038</v>
      </c>
      <c r="K1472" s="584">
        <f t="shared" si="22"/>
        <v>2015</v>
      </c>
      <c r="L1472" s="111" t="s">
        <v>9</v>
      </c>
      <c r="M1472" s="111"/>
    </row>
    <row r="1473" spans="1:13" hidden="1" x14ac:dyDescent="0.25">
      <c r="A1473" s="62" t="s">
        <v>1447</v>
      </c>
      <c r="B1473" s="62" t="s">
        <v>1466</v>
      </c>
      <c r="C1473" s="584">
        <v>705290</v>
      </c>
      <c r="D1473" s="63">
        <v>3775.72</v>
      </c>
      <c r="E1473" s="62">
        <v>705290</v>
      </c>
      <c r="F1473" s="207">
        <v>1002593025</v>
      </c>
      <c r="G1473" s="64">
        <v>42063</v>
      </c>
      <c r="H1473" s="64" t="s">
        <v>130</v>
      </c>
      <c r="I1473" s="64">
        <v>42065</v>
      </c>
      <c r="J1473" s="64">
        <v>42111</v>
      </c>
      <c r="K1473" s="584">
        <f t="shared" si="22"/>
        <v>2015</v>
      </c>
      <c r="L1473" s="111" t="s">
        <v>9</v>
      </c>
      <c r="M1473" s="111"/>
    </row>
    <row r="1474" spans="1:13" hidden="1" x14ac:dyDescent="0.25">
      <c r="A1474" s="322" t="s">
        <v>1447</v>
      </c>
      <c r="B1474" s="322" t="s">
        <v>1467</v>
      </c>
      <c r="C1474" s="584">
        <v>705290</v>
      </c>
      <c r="D1474" s="234">
        <v>3775.72</v>
      </c>
      <c r="E1474" s="322">
        <v>705290</v>
      </c>
      <c r="F1474" s="379">
        <v>1002599118</v>
      </c>
      <c r="G1474" s="250">
        <v>42093</v>
      </c>
      <c r="H1474" s="250" t="s">
        <v>130</v>
      </c>
      <c r="I1474" s="250">
        <v>42094</v>
      </c>
      <c r="J1474" s="250">
        <v>42111</v>
      </c>
      <c r="K1474" s="584">
        <f t="shared" si="22"/>
        <v>2015</v>
      </c>
      <c r="L1474" s="111" t="s">
        <v>9</v>
      </c>
      <c r="M1474" s="111"/>
    </row>
    <row r="1475" spans="1:13" ht="15.75" hidden="1" thickTop="1" x14ac:dyDescent="0.25">
      <c r="A1475" s="348" t="s">
        <v>76</v>
      </c>
      <c r="B1475" s="348">
        <v>20140110736</v>
      </c>
      <c r="C1475" s="584">
        <v>736071</v>
      </c>
      <c r="D1475" s="349">
        <v>660</v>
      </c>
      <c r="E1475" s="348">
        <v>736071</v>
      </c>
      <c r="F1475" s="348">
        <v>1002146185</v>
      </c>
      <c r="G1475" s="351">
        <v>41641</v>
      </c>
      <c r="H1475" s="351">
        <v>41648</v>
      </c>
      <c r="I1475" s="351">
        <v>41653</v>
      </c>
      <c r="J1475" s="351">
        <v>41654</v>
      </c>
      <c r="K1475" s="584">
        <f t="shared" ref="K1475:K1538" si="23">YEAR(J1475)</f>
        <v>2014</v>
      </c>
      <c r="L1475" s="111" t="s">
        <v>9</v>
      </c>
      <c r="M1475" s="111"/>
    </row>
    <row r="1476" spans="1:13" hidden="1" x14ac:dyDescent="0.25">
      <c r="A1476" s="47" t="s">
        <v>76</v>
      </c>
      <c r="B1476" s="47">
        <v>20140110737</v>
      </c>
      <c r="C1476" s="584">
        <v>766087</v>
      </c>
      <c r="D1476" s="48">
        <v>660</v>
      </c>
      <c r="E1476" s="47">
        <v>766087</v>
      </c>
      <c r="F1476" s="47">
        <v>1002146180</v>
      </c>
      <c r="G1476" s="49">
        <v>41641</v>
      </c>
      <c r="H1476" s="49" t="s">
        <v>130</v>
      </c>
      <c r="I1476" s="49">
        <v>41653</v>
      </c>
      <c r="J1476" s="49">
        <v>41654</v>
      </c>
      <c r="K1476" s="584">
        <f t="shared" si="23"/>
        <v>2014</v>
      </c>
      <c r="L1476" s="111" t="s">
        <v>14</v>
      </c>
      <c r="M1476" s="111"/>
    </row>
    <row r="1477" spans="1:13" hidden="1" x14ac:dyDescent="0.25">
      <c r="A1477" s="47" t="s">
        <v>76</v>
      </c>
      <c r="B1477" s="47">
        <v>20140911239</v>
      </c>
      <c r="C1477" s="584">
        <v>968227</v>
      </c>
      <c r="D1477" s="48">
        <v>5886</v>
      </c>
      <c r="E1477" s="47">
        <v>968227</v>
      </c>
      <c r="F1477" s="47">
        <v>1002377467</v>
      </c>
      <c r="G1477" s="49">
        <v>41884</v>
      </c>
      <c r="H1477" s="49">
        <v>41886</v>
      </c>
      <c r="I1477" s="49">
        <v>41891</v>
      </c>
      <c r="J1477" s="49">
        <v>41654</v>
      </c>
      <c r="K1477" s="584">
        <f t="shared" si="23"/>
        <v>2014</v>
      </c>
      <c r="L1477" s="111" t="s">
        <v>9</v>
      </c>
      <c r="M1477" s="111"/>
    </row>
    <row r="1478" spans="1:13" hidden="1" x14ac:dyDescent="0.25">
      <c r="A1478" s="47" t="s">
        <v>76</v>
      </c>
      <c r="B1478" s="47">
        <v>20150111593</v>
      </c>
      <c r="C1478" s="584">
        <v>736071</v>
      </c>
      <c r="D1478" s="48">
        <v>660</v>
      </c>
      <c r="E1478" s="47">
        <v>736071</v>
      </c>
      <c r="F1478" s="47">
        <v>1002501164</v>
      </c>
      <c r="G1478" s="49">
        <v>42006</v>
      </c>
      <c r="H1478" s="49">
        <v>42009</v>
      </c>
      <c r="I1478" s="49">
        <v>42016</v>
      </c>
      <c r="J1478" s="49">
        <v>42017</v>
      </c>
      <c r="K1478" s="584">
        <f t="shared" si="23"/>
        <v>2015</v>
      </c>
      <c r="L1478" s="111" t="s">
        <v>9</v>
      </c>
      <c r="M1478" s="111"/>
    </row>
    <row r="1479" spans="1:13" hidden="1" x14ac:dyDescent="0.25">
      <c r="A1479" s="47" t="s">
        <v>76</v>
      </c>
      <c r="B1479" s="47">
        <v>20150111594</v>
      </c>
      <c r="C1479" s="584">
        <v>736087</v>
      </c>
      <c r="D1479" s="48">
        <v>660</v>
      </c>
      <c r="E1479" s="47">
        <v>736087</v>
      </c>
      <c r="F1479" s="47">
        <v>1002501166</v>
      </c>
      <c r="G1479" s="49">
        <v>42006</v>
      </c>
      <c r="H1479" s="49">
        <v>42009</v>
      </c>
      <c r="I1479" s="49">
        <v>42016</v>
      </c>
      <c r="J1479" s="49">
        <v>42017</v>
      </c>
      <c r="K1479" s="584">
        <f t="shared" si="23"/>
        <v>2015</v>
      </c>
      <c r="L1479" s="111" t="s">
        <v>14</v>
      </c>
      <c r="M1479" s="111"/>
    </row>
    <row r="1480" spans="1:13" hidden="1" x14ac:dyDescent="0.25">
      <c r="A1480" s="305" t="s">
        <v>76</v>
      </c>
      <c r="B1480" s="305" t="s">
        <v>1468</v>
      </c>
      <c r="C1480" s="584">
        <v>736087</v>
      </c>
      <c r="D1480" s="87">
        <v>660</v>
      </c>
      <c r="E1480" s="305">
        <v>736087</v>
      </c>
      <c r="F1480" s="305">
        <v>1002884554</v>
      </c>
      <c r="G1480" s="89">
        <v>42373</v>
      </c>
      <c r="H1480" s="89">
        <v>42374</v>
      </c>
      <c r="I1480" s="89">
        <v>42376</v>
      </c>
      <c r="J1480" s="89">
        <v>42424</v>
      </c>
      <c r="K1480" s="584">
        <f t="shared" si="23"/>
        <v>2016</v>
      </c>
      <c r="L1480" s="124" t="s">
        <v>14</v>
      </c>
      <c r="M1480" s="124"/>
    </row>
    <row r="1481" spans="1:13" hidden="1" x14ac:dyDescent="0.25">
      <c r="A1481" s="305" t="s">
        <v>76</v>
      </c>
      <c r="B1481" s="305">
        <v>20160112680</v>
      </c>
      <c r="C1481" s="584">
        <v>736071</v>
      </c>
      <c r="D1481" s="87">
        <v>660</v>
      </c>
      <c r="E1481" s="305">
        <v>736071</v>
      </c>
      <c r="F1481" s="305">
        <v>1002927387</v>
      </c>
      <c r="G1481" s="89">
        <v>42373</v>
      </c>
      <c r="H1481" s="89">
        <v>42479</v>
      </c>
      <c r="I1481" s="89">
        <v>42480</v>
      </c>
      <c r="J1481" s="89">
        <v>42480</v>
      </c>
      <c r="K1481" s="584">
        <f t="shared" si="23"/>
        <v>2016</v>
      </c>
      <c r="L1481" s="124" t="s">
        <v>9</v>
      </c>
      <c r="M1481" s="121"/>
    </row>
    <row r="1482" spans="1:13" hidden="1" x14ac:dyDescent="0.25">
      <c r="A1482" s="192" t="s">
        <v>76</v>
      </c>
      <c r="B1482" s="192" t="s">
        <v>1469</v>
      </c>
      <c r="C1482" s="584">
        <v>1163075</v>
      </c>
      <c r="D1482" s="193">
        <v>900</v>
      </c>
      <c r="E1482" s="192">
        <v>1163075</v>
      </c>
      <c r="F1482" s="192">
        <v>1003152573</v>
      </c>
      <c r="G1482" s="194">
        <v>42800</v>
      </c>
      <c r="H1482" s="194">
        <v>42803</v>
      </c>
      <c r="I1482" s="194">
        <v>42808</v>
      </c>
      <c r="J1482" s="194">
        <v>42811</v>
      </c>
      <c r="K1482" s="584">
        <f t="shared" si="23"/>
        <v>2017</v>
      </c>
      <c r="L1482" s="195" t="s">
        <v>9</v>
      </c>
      <c r="M1482" s="121"/>
    </row>
    <row r="1483" spans="1:13" hidden="1" x14ac:dyDescent="0.25">
      <c r="A1483" s="384" t="s">
        <v>76</v>
      </c>
      <c r="B1483" s="384" t="s">
        <v>1470</v>
      </c>
      <c r="C1483" s="584">
        <v>1163080</v>
      </c>
      <c r="D1483" s="385">
        <v>900</v>
      </c>
      <c r="E1483" s="384">
        <v>1163080</v>
      </c>
      <c r="F1483" s="384">
        <v>1003152445</v>
      </c>
      <c r="G1483" s="386">
        <v>42800</v>
      </c>
      <c r="H1483" s="386">
        <v>42803</v>
      </c>
      <c r="I1483" s="386">
        <v>42808</v>
      </c>
      <c r="J1483" s="386">
        <v>42811</v>
      </c>
      <c r="K1483" s="584">
        <f t="shared" si="23"/>
        <v>2017</v>
      </c>
      <c r="L1483" s="195" t="s">
        <v>14</v>
      </c>
      <c r="M1483" s="121"/>
    </row>
    <row r="1484" spans="1:13" hidden="1" x14ac:dyDescent="0.25">
      <c r="A1484" s="384" t="s">
        <v>76</v>
      </c>
      <c r="B1484" s="384" t="s">
        <v>2295</v>
      </c>
      <c r="C1484" s="584">
        <v>1163080</v>
      </c>
      <c r="D1484" s="385">
        <v>900</v>
      </c>
      <c r="E1484" s="384">
        <v>1163080</v>
      </c>
      <c r="F1484" s="384">
        <v>1003338630</v>
      </c>
      <c r="G1484" s="386">
        <v>43103</v>
      </c>
      <c r="H1484" s="386">
        <v>43105</v>
      </c>
      <c r="I1484" s="386">
        <v>43108</v>
      </c>
      <c r="J1484" s="386">
        <v>43115</v>
      </c>
      <c r="K1484" s="584">
        <f t="shared" si="23"/>
        <v>2018</v>
      </c>
      <c r="L1484" s="195" t="s">
        <v>14</v>
      </c>
      <c r="M1484" s="121"/>
    </row>
    <row r="1485" spans="1:13" hidden="1" x14ac:dyDescent="0.25">
      <c r="A1485" s="384" t="s">
        <v>76</v>
      </c>
      <c r="B1485" s="384" t="s">
        <v>2296</v>
      </c>
      <c r="C1485" s="584">
        <v>1163075</v>
      </c>
      <c r="D1485" s="385">
        <v>900</v>
      </c>
      <c r="E1485" s="384">
        <v>1163075</v>
      </c>
      <c r="F1485" s="384">
        <v>1003338632</v>
      </c>
      <c r="G1485" s="386">
        <v>43103</v>
      </c>
      <c r="H1485" s="386">
        <v>43105</v>
      </c>
      <c r="I1485" s="386">
        <v>43108</v>
      </c>
      <c r="J1485" s="386">
        <v>43115</v>
      </c>
      <c r="K1485" s="584">
        <f t="shared" si="23"/>
        <v>2018</v>
      </c>
      <c r="L1485" s="195" t="s">
        <v>9</v>
      </c>
      <c r="M1485" s="121"/>
    </row>
    <row r="1486" spans="1:13" ht="15.75" hidden="1" thickTop="1" x14ac:dyDescent="0.25">
      <c r="A1486" s="348" t="s">
        <v>78</v>
      </c>
      <c r="B1486" s="348">
        <v>1407003782</v>
      </c>
      <c r="C1486" s="584">
        <v>817267</v>
      </c>
      <c r="D1486" s="349">
        <v>1312.5</v>
      </c>
      <c r="E1486" s="348">
        <v>817267</v>
      </c>
      <c r="F1486" s="348">
        <v>1002382663</v>
      </c>
      <c r="G1486" s="351">
        <v>41851</v>
      </c>
      <c r="H1486" s="351">
        <v>41862</v>
      </c>
      <c r="I1486" s="351">
        <v>41872</v>
      </c>
      <c r="J1486" s="351">
        <v>41900</v>
      </c>
      <c r="K1486" s="584">
        <f t="shared" si="23"/>
        <v>2014</v>
      </c>
      <c r="L1486" s="111" t="s">
        <v>14</v>
      </c>
      <c r="M1486" s="111"/>
    </row>
    <row r="1487" spans="1:13" hidden="1" x14ac:dyDescent="0.25">
      <c r="A1487" s="47" t="s">
        <v>78</v>
      </c>
      <c r="B1487" s="47">
        <v>1407003783</v>
      </c>
      <c r="C1487" s="584">
        <v>817267</v>
      </c>
      <c r="D1487" s="48">
        <v>2625</v>
      </c>
      <c r="E1487" s="47">
        <v>817267</v>
      </c>
      <c r="F1487" s="47">
        <v>1002382705</v>
      </c>
      <c r="G1487" s="49">
        <v>41851</v>
      </c>
      <c r="H1487" s="49">
        <v>41862</v>
      </c>
      <c r="I1487" s="49">
        <v>41872</v>
      </c>
      <c r="J1487" s="49">
        <v>41900</v>
      </c>
      <c r="K1487" s="584">
        <f t="shared" si="23"/>
        <v>2014</v>
      </c>
      <c r="L1487" s="111" t="s">
        <v>9</v>
      </c>
      <c r="M1487" s="111"/>
    </row>
    <row r="1488" spans="1:13" hidden="1" x14ac:dyDescent="0.25">
      <c r="A1488" s="305" t="s">
        <v>78</v>
      </c>
      <c r="B1488" s="305">
        <v>1507004567</v>
      </c>
      <c r="C1488" s="584">
        <v>817267</v>
      </c>
      <c r="D1488" s="87">
        <v>2625</v>
      </c>
      <c r="E1488" s="305">
        <v>817267</v>
      </c>
      <c r="F1488" s="305">
        <v>1002733175</v>
      </c>
      <c r="G1488" s="89">
        <v>42216</v>
      </c>
      <c r="H1488" s="89">
        <v>42222</v>
      </c>
      <c r="I1488" s="89">
        <v>42243</v>
      </c>
      <c r="J1488" s="89">
        <v>42255</v>
      </c>
      <c r="K1488" s="584">
        <f t="shared" si="23"/>
        <v>2015</v>
      </c>
      <c r="L1488" s="124" t="s">
        <v>9</v>
      </c>
      <c r="M1488" s="124"/>
    </row>
    <row r="1489" spans="1:13" hidden="1" x14ac:dyDescent="0.25">
      <c r="A1489" s="80" t="s">
        <v>78</v>
      </c>
      <c r="B1489" s="80">
        <v>1507004566</v>
      </c>
      <c r="C1489" s="584">
        <v>817267</v>
      </c>
      <c r="D1489" s="87">
        <v>1312.5</v>
      </c>
      <c r="E1489" s="80">
        <v>817267</v>
      </c>
      <c r="F1489" s="80">
        <v>1002733194</v>
      </c>
      <c r="G1489" s="89">
        <v>42216</v>
      </c>
      <c r="H1489" s="89">
        <v>42222</v>
      </c>
      <c r="I1489" s="89">
        <v>42243</v>
      </c>
      <c r="J1489" s="89">
        <v>42255</v>
      </c>
      <c r="K1489" s="584">
        <f t="shared" si="23"/>
        <v>2015</v>
      </c>
      <c r="L1489" s="124" t="s">
        <v>14</v>
      </c>
      <c r="M1489" s="124"/>
    </row>
    <row r="1490" spans="1:13" hidden="1" x14ac:dyDescent="0.25">
      <c r="A1490" s="291" t="s">
        <v>78</v>
      </c>
      <c r="B1490" s="291">
        <v>1607002743</v>
      </c>
      <c r="C1490" s="584">
        <v>1132604</v>
      </c>
      <c r="D1490" s="292">
        <v>2625</v>
      </c>
      <c r="E1490" s="291">
        <v>1132604</v>
      </c>
      <c r="F1490" s="291">
        <v>1003022179</v>
      </c>
      <c r="G1490" s="293">
        <v>42580</v>
      </c>
      <c r="H1490" s="293">
        <v>42591</v>
      </c>
      <c r="I1490" s="293">
        <v>42612</v>
      </c>
      <c r="J1490" s="293">
        <v>42618</v>
      </c>
      <c r="K1490" s="584">
        <f t="shared" si="23"/>
        <v>2016</v>
      </c>
      <c r="L1490" s="124" t="s">
        <v>9</v>
      </c>
      <c r="M1490" s="124" t="s">
        <v>1471</v>
      </c>
    </row>
    <row r="1491" spans="1:13" hidden="1" x14ac:dyDescent="0.25">
      <c r="A1491" s="291" t="s">
        <v>78</v>
      </c>
      <c r="B1491" s="291">
        <v>1607002744</v>
      </c>
      <c r="C1491" s="584">
        <v>1133352</v>
      </c>
      <c r="D1491" s="292">
        <v>1312.5</v>
      </c>
      <c r="E1491" s="291">
        <v>1133352</v>
      </c>
      <c r="F1491" s="291">
        <v>1003022182</v>
      </c>
      <c r="G1491" s="293">
        <v>42580</v>
      </c>
      <c r="H1491" s="293">
        <v>42591</v>
      </c>
      <c r="I1491" s="293">
        <v>42612</v>
      </c>
      <c r="J1491" s="293">
        <v>42618</v>
      </c>
      <c r="K1491" s="584">
        <f t="shared" si="23"/>
        <v>2016</v>
      </c>
      <c r="L1491" s="124" t="s">
        <v>14</v>
      </c>
      <c r="M1491" s="124" t="s">
        <v>1472</v>
      </c>
    </row>
    <row r="1492" spans="1:13" hidden="1" x14ac:dyDescent="0.25">
      <c r="A1492" s="192" t="s">
        <v>78</v>
      </c>
      <c r="B1492" s="192">
        <v>1607002743</v>
      </c>
      <c r="C1492" s="584">
        <v>1149617</v>
      </c>
      <c r="D1492" s="193">
        <v>2625</v>
      </c>
      <c r="E1492" s="192">
        <v>1149617</v>
      </c>
      <c r="F1492" s="192">
        <v>1003082666</v>
      </c>
      <c r="G1492" s="194">
        <v>42580</v>
      </c>
      <c r="H1492" s="194">
        <v>42591</v>
      </c>
      <c r="I1492" s="194">
        <v>42612</v>
      </c>
      <c r="J1492" s="194">
        <v>42702</v>
      </c>
      <c r="K1492" s="584">
        <f t="shared" si="23"/>
        <v>2016</v>
      </c>
      <c r="L1492" s="195" t="s">
        <v>9</v>
      </c>
      <c r="M1492" s="195"/>
    </row>
    <row r="1493" spans="1:13" hidden="1" x14ac:dyDescent="0.25">
      <c r="A1493" s="384" t="s">
        <v>78</v>
      </c>
      <c r="B1493" s="384">
        <v>1607002744</v>
      </c>
      <c r="C1493" s="584">
        <v>1149626</v>
      </c>
      <c r="D1493" s="385">
        <v>1312.5</v>
      </c>
      <c r="E1493" s="384">
        <v>1149626</v>
      </c>
      <c r="F1493" s="384">
        <v>1003082678</v>
      </c>
      <c r="G1493" s="386">
        <v>42580</v>
      </c>
      <c r="H1493" s="386">
        <v>42591</v>
      </c>
      <c r="I1493" s="386">
        <v>42612</v>
      </c>
      <c r="J1493" s="386">
        <v>42702</v>
      </c>
      <c r="K1493" s="584">
        <f t="shared" si="23"/>
        <v>2016</v>
      </c>
      <c r="L1493" s="195" t="s">
        <v>14</v>
      </c>
      <c r="M1493" s="195"/>
    </row>
    <row r="1494" spans="1:13" hidden="1" x14ac:dyDescent="0.25">
      <c r="A1494" s="384" t="s">
        <v>78</v>
      </c>
      <c r="B1494" s="384">
        <v>1707003037</v>
      </c>
      <c r="C1494" s="584">
        <v>1149626</v>
      </c>
      <c r="D1494" s="385">
        <v>1312.5</v>
      </c>
      <c r="E1494" s="384">
        <v>1149626</v>
      </c>
      <c r="F1494" s="384">
        <v>1003250116</v>
      </c>
      <c r="G1494" s="386">
        <v>42947</v>
      </c>
      <c r="H1494" s="386">
        <v>42954</v>
      </c>
      <c r="I1494" s="386">
        <v>42969</v>
      </c>
      <c r="J1494" s="386">
        <v>42972</v>
      </c>
      <c r="K1494" s="584">
        <f t="shared" si="23"/>
        <v>2017</v>
      </c>
      <c r="L1494" s="195" t="s">
        <v>14</v>
      </c>
      <c r="M1494" s="195"/>
    </row>
    <row r="1495" spans="1:13" hidden="1" x14ac:dyDescent="0.25">
      <c r="A1495" s="192" t="s">
        <v>78</v>
      </c>
      <c r="B1495" s="192">
        <v>1707003036</v>
      </c>
      <c r="C1495" s="584">
        <v>1149617</v>
      </c>
      <c r="D1495" s="193">
        <v>2625</v>
      </c>
      <c r="E1495" s="192">
        <v>1149617</v>
      </c>
      <c r="F1495" s="192">
        <v>1003250118</v>
      </c>
      <c r="G1495" s="194">
        <v>42947</v>
      </c>
      <c r="H1495" s="194">
        <v>42954</v>
      </c>
      <c r="I1495" s="194">
        <v>42969</v>
      </c>
      <c r="J1495" s="386">
        <v>42972</v>
      </c>
      <c r="K1495" s="584">
        <f t="shared" si="23"/>
        <v>2017</v>
      </c>
      <c r="L1495" s="195" t="s">
        <v>9</v>
      </c>
      <c r="M1495" s="195"/>
    </row>
    <row r="1496" spans="1:13" hidden="1" x14ac:dyDescent="0.25">
      <c r="A1496" s="192" t="s">
        <v>78</v>
      </c>
      <c r="B1496" s="192">
        <v>1807003798</v>
      </c>
      <c r="C1496" s="584">
        <v>1149617</v>
      </c>
      <c r="D1496" s="193">
        <v>2625</v>
      </c>
      <c r="E1496" s="192">
        <v>1149617</v>
      </c>
      <c r="F1496" s="192">
        <v>1003475379</v>
      </c>
      <c r="G1496" s="194">
        <v>43312</v>
      </c>
      <c r="H1496" s="194">
        <v>43319</v>
      </c>
      <c r="I1496" s="194">
        <v>43333</v>
      </c>
      <c r="J1496" s="386">
        <v>43335</v>
      </c>
      <c r="K1496" s="584">
        <f t="shared" si="23"/>
        <v>2018</v>
      </c>
      <c r="L1496" s="195" t="s">
        <v>9</v>
      </c>
      <c r="M1496" s="195"/>
    </row>
    <row r="1497" spans="1:13" hidden="1" x14ac:dyDescent="0.25">
      <c r="A1497" s="384" t="s">
        <v>78</v>
      </c>
      <c r="B1497" s="384">
        <v>1807003799</v>
      </c>
      <c r="C1497" s="584">
        <v>1149626</v>
      </c>
      <c r="D1497" s="385">
        <v>1312.5</v>
      </c>
      <c r="E1497" s="384">
        <v>1149626</v>
      </c>
      <c r="F1497" s="384">
        <v>1003475381</v>
      </c>
      <c r="G1497" s="386">
        <v>43312</v>
      </c>
      <c r="H1497" s="386">
        <v>43319</v>
      </c>
      <c r="I1497" s="386">
        <v>43333</v>
      </c>
      <c r="J1497" s="386">
        <v>43335</v>
      </c>
      <c r="K1497" s="584">
        <f t="shared" si="23"/>
        <v>2018</v>
      </c>
      <c r="L1497" s="195" t="s">
        <v>14</v>
      </c>
      <c r="M1497" s="195"/>
    </row>
    <row r="1498" spans="1:13" ht="15.75" hidden="1" thickTop="1" x14ac:dyDescent="0.25">
      <c r="A1498" s="348" t="s">
        <v>1473</v>
      </c>
      <c r="B1498" s="348">
        <v>124098877</v>
      </c>
      <c r="C1498" s="584">
        <v>958153</v>
      </c>
      <c r="D1498" s="349">
        <v>2303</v>
      </c>
      <c r="E1498" s="348">
        <v>958153</v>
      </c>
      <c r="F1498" s="348">
        <v>1002366393</v>
      </c>
      <c r="G1498" s="351">
        <v>41857</v>
      </c>
      <c r="H1498" s="351">
        <v>41862</v>
      </c>
      <c r="I1498" s="351">
        <v>41872</v>
      </c>
      <c r="J1498" s="351">
        <v>41885</v>
      </c>
      <c r="K1498" s="584">
        <f t="shared" si="23"/>
        <v>2014</v>
      </c>
      <c r="L1498" s="111" t="s">
        <v>14</v>
      </c>
      <c r="M1498" s="111"/>
    </row>
    <row r="1499" spans="1:13" hidden="1" x14ac:dyDescent="0.25">
      <c r="A1499" s="47" t="s">
        <v>1473</v>
      </c>
      <c r="B1499" s="47">
        <v>46219916</v>
      </c>
      <c r="C1499" s="584">
        <v>652099</v>
      </c>
      <c r="D1499" s="48">
        <v>20221.32</v>
      </c>
      <c r="E1499" s="47">
        <v>652099</v>
      </c>
      <c r="F1499" s="47">
        <v>1002402754</v>
      </c>
      <c r="G1499" s="49">
        <v>41906</v>
      </c>
      <c r="H1499" s="49">
        <v>41911</v>
      </c>
      <c r="I1499" s="49">
        <v>41914</v>
      </c>
      <c r="J1499" s="49">
        <v>41920</v>
      </c>
      <c r="K1499" s="584">
        <f t="shared" si="23"/>
        <v>2014</v>
      </c>
      <c r="L1499" s="111" t="s">
        <v>9</v>
      </c>
      <c r="M1499" s="111"/>
    </row>
    <row r="1500" spans="1:13" hidden="1" x14ac:dyDescent="0.25">
      <c r="A1500" s="47" t="s">
        <v>1473</v>
      </c>
      <c r="B1500" s="47">
        <v>46219917</v>
      </c>
      <c r="C1500" s="584">
        <v>652099</v>
      </c>
      <c r="D1500" s="48">
        <v>20221.32</v>
      </c>
      <c r="E1500" s="47">
        <v>652099</v>
      </c>
      <c r="F1500" s="47">
        <v>1002402756</v>
      </c>
      <c r="G1500" s="49">
        <v>41906</v>
      </c>
      <c r="H1500" s="49" t="s">
        <v>130</v>
      </c>
      <c r="I1500" s="49">
        <v>41914</v>
      </c>
      <c r="J1500" s="49">
        <v>41920</v>
      </c>
      <c r="K1500" s="584">
        <f t="shared" si="23"/>
        <v>2014</v>
      </c>
      <c r="L1500" s="111" t="s">
        <v>9</v>
      </c>
      <c r="M1500" s="111"/>
    </row>
    <row r="1501" spans="1:13" hidden="1" x14ac:dyDescent="0.25">
      <c r="A1501" s="47" t="s">
        <v>1473</v>
      </c>
      <c r="B1501" s="47">
        <v>46219918</v>
      </c>
      <c r="C1501" s="584">
        <v>652099</v>
      </c>
      <c r="D1501" s="48">
        <v>20221.32</v>
      </c>
      <c r="E1501" s="47">
        <v>652099</v>
      </c>
      <c r="F1501" s="47">
        <v>1002402758</v>
      </c>
      <c r="G1501" s="49">
        <v>41906</v>
      </c>
      <c r="H1501" s="49" t="s">
        <v>130</v>
      </c>
      <c r="I1501" s="49">
        <v>41914</v>
      </c>
      <c r="J1501" s="49">
        <v>41920</v>
      </c>
      <c r="K1501" s="584">
        <f t="shared" si="23"/>
        <v>2014</v>
      </c>
      <c r="L1501" s="111" t="s">
        <v>9</v>
      </c>
      <c r="M1501" s="111"/>
    </row>
    <row r="1502" spans="1:13" hidden="1" x14ac:dyDescent="0.25">
      <c r="A1502" s="47" t="s">
        <v>1473</v>
      </c>
      <c r="B1502" s="47">
        <v>46219919</v>
      </c>
      <c r="C1502" s="584">
        <v>652099</v>
      </c>
      <c r="D1502" s="48">
        <v>20221.32</v>
      </c>
      <c r="E1502" s="47">
        <v>652099</v>
      </c>
      <c r="F1502" s="47">
        <v>1002402763</v>
      </c>
      <c r="G1502" s="49">
        <v>41906</v>
      </c>
      <c r="H1502" s="49" t="s">
        <v>130</v>
      </c>
      <c r="I1502" s="49">
        <v>41914</v>
      </c>
      <c r="J1502" s="49">
        <v>41920</v>
      </c>
      <c r="K1502" s="584">
        <f t="shared" si="23"/>
        <v>2014</v>
      </c>
      <c r="L1502" s="111" t="s">
        <v>9</v>
      </c>
      <c r="M1502" s="111"/>
    </row>
    <row r="1503" spans="1:13" hidden="1" x14ac:dyDescent="0.25">
      <c r="A1503" s="47" t="s">
        <v>1473</v>
      </c>
      <c r="B1503" s="47">
        <v>46223881</v>
      </c>
      <c r="C1503" s="584">
        <v>652095</v>
      </c>
      <c r="D1503" s="48">
        <v>7414.47</v>
      </c>
      <c r="E1503" s="47">
        <v>652095</v>
      </c>
      <c r="F1503" s="47">
        <v>1002433852</v>
      </c>
      <c r="G1503" s="49">
        <v>41928</v>
      </c>
      <c r="H1503" s="49">
        <v>41936</v>
      </c>
      <c r="I1503" s="49">
        <v>41941</v>
      </c>
      <c r="J1503" s="49">
        <v>41949</v>
      </c>
      <c r="K1503" s="584">
        <f t="shared" si="23"/>
        <v>2014</v>
      </c>
      <c r="L1503" s="111" t="s">
        <v>14</v>
      </c>
      <c r="M1503" s="111"/>
    </row>
    <row r="1504" spans="1:13" hidden="1" x14ac:dyDescent="0.25">
      <c r="A1504" s="47" t="s">
        <v>1473</v>
      </c>
      <c r="B1504" s="47">
        <v>46223882</v>
      </c>
      <c r="C1504" s="584">
        <v>652095</v>
      </c>
      <c r="D1504" s="48">
        <v>7414.47</v>
      </c>
      <c r="E1504" s="47">
        <v>652095</v>
      </c>
      <c r="F1504" s="47">
        <v>1002433857</v>
      </c>
      <c r="G1504" s="49">
        <v>41928</v>
      </c>
      <c r="H1504" s="49" t="s">
        <v>130</v>
      </c>
      <c r="I1504" s="49">
        <v>41941</v>
      </c>
      <c r="J1504" s="49">
        <v>41949</v>
      </c>
      <c r="K1504" s="584">
        <f t="shared" si="23"/>
        <v>2014</v>
      </c>
      <c r="L1504" s="111" t="s">
        <v>14</v>
      </c>
      <c r="M1504" s="111"/>
    </row>
    <row r="1505" spans="1:13" hidden="1" x14ac:dyDescent="0.25">
      <c r="A1505" s="47" t="s">
        <v>1473</v>
      </c>
      <c r="B1505" s="47">
        <v>46223883</v>
      </c>
      <c r="C1505" s="584">
        <v>652095</v>
      </c>
      <c r="D1505" s="48">
        <v>7414.47</v>
      </c>
      <c r="E1505" s="47">
        <v>652095</v>
      </c>
      <c r="F1505" s="47">
        <v>1002433859</v>
      </c>
      <c r="G1505" s="49">
        <v>41928</v>
      </c>
      <c r="H1505" s="49" t="s">
        <v>130</v>
      </c>
      <c r="I1505" s="49">
        <v>41941</v>
      </c>
      <c r="J1505" s="49">
        <v>41949</v>
      </c>
      <c r="K1505" s="584">
        <f t="shared" si="23"/>
        <v>2014</v>
      </c>
      <c r="L1505" s="111" t="s">
        <v>14</v>
      </c>
      <c r="M1505" s="111"/>
    </row>
    <row r="1506" spans="1:13" hidden="1" x14ac:dyDescent="0.25">
      <c r="A1506" s="47" t="s">
        <v>1473</v>
      </c>
      <c r="B1506" s="47">
        <v>46223884</v>
      </c>
      <c r="C1506" s="584">
        <v>652095</v>
      </c>
      <c r="D1506" s="48">
        <v>7414.47</v>
      </c>
      <c r="E1506" s="47">
        <v>652095</v>
      </c>
      <c r="F1506" s="47">
        <v>1002433861</v>
      </c>
      <c r="G1506" s="49">
        <v>41928</v>
      </c>
      <c r="H1506" s="49" t="s">
        <v>130</v>
      </c>
      <c r="I1506" s="49">
        <v>41941</v>
      </c>
      <c r="J1506" s="49">
        <v>41949</v>
      </c>
      <c r="K1506" s="584">
        <f t="shared" si="23"/>
        <v>2014</v>
      </c>
      <c r="L1506" s="111" t="s">
        <v>14</v>
      </c>
      <c r="M1506" s="111"/>
    </row>
    <row r="1507" spans="1:13" hidden="1" x14ac:dyDescent="0.25">
      <c r="A1507" s="47" t="s">
        <v>1473</v>
      </c>
      <c r="B1507" s="47">
        <v>46395035</v>
      </c>
      <c r="C1507" s="584">
        <v>652099</v>
      </c>
      <c r="D1507" s="48">
        <v>22886.46</v>
      </c>
      <c r="E1507" s="47">
        <v>652099</v>
      </c>
      <c r="F1507" s="47">
        <v>1002663875</v>
      </c>
      <c r="G1507" s="49">
        <v>42160</v>
      </c>
      <c r="H1507" s="49">
        <v>42170</v>
      </c>
      <c r="I1507" s="49">
        <v>42177</v>
      </c>
      <c r="J1507" s="49">
        <v>42178</v>
      </c>
      <c r="K1507" s="584">
        <f t="shared" si="23"/>
        <v>2015</v>
      </c>
      <c r="L1507" s="111" t="s">
        <v>9</v>
      </c>
      <c r="M1507" s="111"/>
    </row>
    <row r="1508" spans="1:13" hidden="1" x14ac:dyDescent="0.25">
      <c r="A1508" s="47" t="s">
        <v>1473</v>
      </c>
      <c r="B1508" s="47">
        <v>46395041</v>
      </c>
      <c r="C1508" s="584">
        <v>652099</v>
      </c>
      <c r="D1508" s="48">
        <v>22886.46</v>
      </c>
      <c r="E1508" s="47">
        <v>652099</v>
      </c>
      <c r="F1508" s="47">
        <v>1002663879</v>
      </c>
      <c r="G1508" s="49">
        <v>42160</v>
      </c>
      <c r="H1508" s="49" t="s">
        <v>130</v>
      </c>
      <c r="I1508" s="49">
        <v>42177</v>
      </c>
      <c r="J1508" s="49">
        <v>42178</v>
      </c>
      <c r="K1508" s="584">
        <f t="shared" si="23"/>
        <v>2015</v>
      </c>
      <c r="L1508" s="111" t="s">
        <v>9</v>
      </c>
      <c r="M1508" s="111"/>
    </row>
    <row r="1509" spans="1:13" hidden="1" x14ac:dyDescent="0.25">
      <c r="A1509" s="47" t="s">
        <v>1473</v>
      </c>
      <c r="B1509" s="47">
        <v>46395044</v>
      </c>
      <c r="C1509" s="584">
        <v>652099</v>
      </c>
      <c r="D1509" s="48">
        <v>22886.46</v>
      </c>
      <c r="E1509" s="47">
        <v>652099</v>
      </c>
      <c r="F1509" s="47">
        <v>1002663886</v>
      </c>
      <c r="G1509" s="49">
        <v>42160</v>
      </c>
      <c r="H1509" s="49" t="s">
        <v>130</v>
      </c>
      <c r="I1509" s="49">
        <v>42177</v>
      </c>
      <c r="J1509" s="49">
        <v>42178</v>
      </c>
      <c r="K1509" s="584">
        <f t="shared" si="23"/>
        <v>2015</v>
      </c>
      <c r="L1509" s="111" t="s">
        <v>9</v>
      </c>
      <c r="M1509" s="111"/>
    </row>
    <row r="1510" spans="1:13" hidden="1" x14ac:dyDescent="0.25">
      <c r="A1510" s="305" t="s">
        <v>1473</v>
      </c>
      <c r="B1510" s="305">
        <v>46441841</v>
      </c>
      <c r="C1510" s="584">
        <v>652099</v>
      </c>
      <c r="D1510" s="87">
        <v>22886.46</v>
      </c>
      <c r="E1510" s="305">
        <v>652099</v>
      </c>
      <c r="F1510" s="305">
        <v>1002748567</v>
      </c>
      <c r="G1510" s="89">
        <v>42246</v>
      </c>
      <c r="H1510" s="89">
        <v>42255</v>
      </c>
      <c r="I1510" s="89">
        <v>42257</v>
      </c>
      <c r="J1510" s="89">
        <v>42269</v>
      </c>
      <c r="K1510" s="584">
        <f t="shared" si="23"/>
        <v>2015</v>
      </c>
      <c r="L1510" s="124" t="s">
        <v>9</v>
      </c>
      <c r="M1510" s="124"/>
    </row>
    <row r="1511" spans="1:13" hidden="1" x14ac:dyDescent="0.25">
      <c r="A1511" s="305" t="s">
        <v>1473</v>
      </c>
      <c r="B1511" s="305">
        <v>46526315</v>
      </c>
      <c r="C1511" s="584">
        <v>652095</v>
      </c>
      <c r="D1511" s="87">
        <v>7461.19</v>
      </c>
      <c r="E1511" s="305">
        <v>652095</v>
      </c>
      <c r="F1511" s="305">
        <v>1002854929</v>
      </c>
      <c r="G1511" s="89">
        <v>42354</v>
      </c>
      <c r="H1511" s="89">
        <v>42359</v>
      </c>
      <c r="I1511" s="89">
        <v>42374</v>
      </c>
      <c r="J1511" s="89">
        <v>42389</v>
      </c>
      <c r="K1511" s="584">
        <f t="shared" si="23"/>
        <v>2016</v>
      </c>
      <c r="L1511" s="124" t="s">
        <v>14</v>
      </c>
      <c r="M1511" s="124"/>
    </row>
    <row r="1512" spans="1:13" hidden="1" x14ac:dyDescent="0.25">
      <c r="A1512" s="305" t="s">
        <v>1473</v>
      </c>
      <c r="B1512" s="305">
        <v>46526316</v>
      </c>
      <c r="C1512" s="584">
        <v>652095</v>
      </c>
      <c r="D1512" s="87">
        <v>7461.19</v>
      </c>
      <c r="E1512" s="305">
        <v>652095</v>
      </c>
      <c r="F1512" s="305">
        <v>1002854940</v>
      </c>
      <c r="G1512" s="89">
        <v>42354</v>
      </c>
      <c r="H1512" s="89">
        <v>42359</v>
      </c>
      <c r="I1512" s="89">
        <v>42374</v>
      </c>
      <c r="J1512" s="89">
        <v>42389</v>
      </c>
      <c r="K1512" s="584">
        <f t="shared" si="23"/>
        <v>2016</v>
      </c>
      <c r="L1512" s="124" t="s">
        <v>14</v>
      </c>
      <c r="M1512" s="124"/>
    </row>
    <row r="1513" spans="1:13" hidden="1" x14ac:dyDescent="0.25">
      <c r="A1513" s="305" t="s">
        <v>1473</v>
      </c>
      <c r="B1513" s="305">
        <v>46526317</v>
      </c>
      <c r="C1513" s="584">
        <v>652095</v>
      </c>
      <c r="D1513" s="87">
        <v>7461.19</v>
      </c>
      <c r="E1513" s="305">
        <v>652095</v>
      </c>
      <c r="F1513" s="305">
        <v>1002854942</v>
      </c>
      <c r="G1513" s="89">
        <v>42354</v>
      </c>
      <c r="H1513" s="89">
        <v>42359</v>
      </c>
      <c r="I1513" s="89">
        <v>42374</v>
      </c>
      <c r="J1513" s="89">
        <v>42389</v>
      </c>
      <c r="K1513" s="584">
        <f t="shared" si="23"/>
        <v>2016</v>
      </c>
      <c r="L1513" s="124" t="s">
        <v>14</v>
      </c>
      <c r="M1513" s="124"/>
    </row>
    <row r="1514" spans="1:13" hidden="1" x14ac:dyDescent="0.25">
      <c r="A1514" s="305" t="s">
        <v>1473</v>
      </c>
      <c r="B1514" s="305">
        <v>46526318</v>
      </c>
      <c r="C1514" s="584">
        <v>652095</v>
      </c>
      <c r="D1514" s="87">
        <v>7461.74</v>
      </c>
      <c r="E1514" s="305">
        <v>652095</v>
      </c>
      <c r="F1514" s="305">
        <v>1002854945</v>
      </c>
      <c r="G1514" s="89">
        <v>42354</v>
      </c>
      <c r="H1514" s="89">
        <v>42359</v>
      </c>
      <c r="I1514" s="89">
        <v>42374</v>
      </c>
      <c r="J1514" s="89">
        <v>42389</v>
      </c>
      <c r="K1514" s="584">
        <f t="shared" si="23"/>
        <v>2016</v>
      </c>
      <c r="L1514" s="124" t="s">
        <v>14</v>
      </c>
      <c r="M1514" s="124"/>
    </row>
    <row r="1515" spans="1:13" hidden="1" x14ac:dyDescent="0.25">
      <c r="A1515" s="305" t="s">
        <v>1473</v>
      </c>
      <c r="B1515" s="305">
        <v>46657738</v>
      </c>
      <c r="C1515" s="584">
        <v>652099</v>
      </c>
      <c r="D1515" s="87">
        <v>22886.46</v>
      </c>
      <c r="E1515" s="305">
        <v>652099</v>
      </c>
      <c r="F1515" s="305">
        <v>1003022146</v>
      </c>
      <c r="G1515" s="89">
        <v>42587</v>
      </c>
      <c r="H1515" s="89">
        <v>42591</v>
      </c>
      <c r="I1515" s="89">
        <v>42612</v>
      </c>
      <c r="J1515" s="89">
        <v>42618</v>
      </c>
      <c r="K1515" s="584">
        <f t="shared" si="23"/>
        <v>2016</v>
      </c>
      <c r="L1515" s="124" t="s">
        <v>9</v>
      </c>
      <c r="M1515" s="124"/>
    </row>
    <row r="1516" spans="1:13" hidden="1" x14ac:dyDescent="0.25">
      <c r="A1516" s="305" t="s">
        <v>1473</v>
      </c>
      <c r="B1516" s="305">
        <v>46657740</v>
      </c>
      <c r="C1516" s="584">
        <v>652099</v>
      </c>
      <c r="D1516" s="87">
        <v>22886.46</v>
      </c>
      <c r="E1516" s="305">
        <v>652099</v>
      </c>
      <c r="F1516" s="305">
        <v>1003022149</v>
      </c>
      <c r="G1516" s="89">
        <v>42587</v>
      </c>
      <c r="H1516" s="89">
        <v>42591</v>
      </c>
      <c r="I1516" s="89">
        <v>42612</v>
      </c>
      <c r="J1516" s="89">
        <v>42618</v>
      </c>
      <c r="K1516" s="584">
        <f t="shared" si="23"/>
        <v>2016</v>
      </c>
      <c r="L1516" s="124" t="s">
        <v>9</v>
      </c>
      <c r="M1516" s="124"/>
    </row>
    <row r="1517" spans="1:13" hidden="1" x14ac:dyDescent="0.25">
      <c r="A1517" s="305" t="s">
        <v>1473</v>
      </c>
      <c r="B1517" s="305">
        <v>46657742</v>
      </c>
      <c r="C1517" s="584">
        <v>652099</v>
      </c>
      <c r="D1517" s="87">
        <v>22886.46</v>
      </c>
      <c r="E1517" s="305">
        <v>652099</v>
      </c>
      <c r="F1517" s="305">
        <v>1003022150</v>
      </c>
      <c r="G1517" s="89">
        <v>42587</v>
      </c>
      <c r="H1517" s="89">
        <v>42591</v>
      </c>
      <c r="I1517" s="89">
        <v>42612</v>
      </c>
      <c r="J1517" s="89">
        <v>42618</v>
      </c>
      <c r="K1517" s="584">
        <f t="shared" si="23"/>
        <v>2016</v>
      </c>
      <c r="L1517" s="124" t="s">
        <v>9</v>
      </c>
      <c r="M1517" s="124"/>
    </row>
    <row r="1518" spans="1:13" hidden="1" x14ac:dyDescent="0.25">
      <c r="A1518" s="305" t="s">
        <v>1473</v>
      </c>
      <c r="B1518" s="305">
        <v>46657881</v>
      </c>
      <c r="C1518" s="584">
        <v>652095</v>
      </c>
      <c r="D1518" s="87">
        <v>7461.19</v>
      </c>
      <c r="E1518" s="305">
        <v>652095</v>
      </c>
      <c r="F1518" s="305">
        <v>1003022154</v>
      </c>
      <c r="G1518" s="89">
        <v>42587</v>
      </c>
      <c r="H1518" s="89">
        <v>42591</v>
      </c>
      <c r="I1518" s="89">
        <v>42612</v>
      </c>
      <c r="J1518" s="89">
        <v>42618</v>
      </c>
      <c r="K1518" s="584">
        <f t="shared" si="23"/>
        <v>2016</v>
      </c>
      <c r="L1518" s="124" t="s">
        <v>14</v>
      </c>
      <c r="M1518" s="124"/>
    </row>
    <row r="1519" spans="1:13" hidden="1" x14ac:dyDescent="0.25">
      <c r="A1519" s="305" t="s">
        <v>1473</v>
      </c>
      <c r="B1519" s="305">
        <v>46657885</v>
      </c>
      <c r="C1519" s="584">
        <v>652095</v>
      </c>
      <c r="D1519" s="87">
        <v>7461.19</v>
      </c>
      <c r="E1519" s="305">
        <v>652095</v>
      </c>
      <c r="F1519" s="305">
        <v>1003022155</v>
      </c>
      <c r="G1519" s="89">
        <v>42587</v>
      </c>
      <c r="H1519" s="89">
        <v>42591</v>
      </c>
      <c r="I1519" s="89">
        <v>42612</v>
      </c>
      <c r="J1519" s="89">
        <v>42618</v>
      </c>
      <c r="K1519" s="584">
        <f t="shared" si="23"/>
        <v>2016</v>
      </c>
      <c r="L1519" s="124" t="s">
        <v>14</v>
      </c>
      <c r="M1519" s="124"/>
    </row>
    <row r="1520" spans="1:13" hidden="1" x14ac:dyDescent="0.25">
      <c r="A1520" s="305" t="s">
        <v>1473</v>
      </c>
      <c r="B1520" s="305">
        <v>46657886</v>
      </c>
      <c r="C1520" s="584">
        <v>652095</v>
      </c>
      <c r="D1520" s="87">
        <v>7461.19</v>
      </c>
      <c r="E1520" s="305">
        <v>652095</v>
      </c>
      <c r="F1520" s="305">
        <v>1003022158</v>
      </c>
      <c r="G1520" s="89">
        <v>42587</v>
      </c>
      <c r="H1520" s="89">
        <v>42591</v>
      </c>
      <c r="I1520" s="89">
        <v>42612</v>
      </c>
      <c r="J1520" s="89">
        <v>42618</v>
      </c>
      <c r="K1520" s="584">
        <f t="shared" si="23"/>
        <v>2016</v>
      </c>
      <c r="L1520" s="124" t="s">
        <v>14</v>
      </c>
      <c r="M1520" s="124"/>
    </row>
    <row r="1521" spans="1:15" hidden="1" x14ac:dyDescent="0.25">
      <c r="A1521" s="305" t="s">
        <v>1473</v>
      </c>
      <c r="B1521" s="305">
        <v>46672585</v>
      </c>
      <c r="C1521" s="584">
        <v>652099</v>
      </c>
      <c r="D1521" s="87">
        <v>22886.46</v>
      </c>
      <c r="E1521" s="305">
        <v>652099</v>
      </c>
      <c r="F1521" s="305">
        <v>1003029560</v>
      </c>
      <c r="G1521" s="89">
        <v>42614</v>
      </c>
      <c r="H1521" s="89">
        <v>42625</v>
      </c>
      <c r="I1521" s="89">
        <v>42626</v>
      </c>
      <c r="J1521" s="89">
        <v>42628</v>
      </c>
      <c r="K1521" s="584">
        <f t="shared" si="23"/>
        <v>2016</v>
      </c>
      <c r="L1521" s="124" t="s">
        <v>9</v>
      </c>
      <c r="M1521" s="124"/>
    </row>
    <row r="1522" spans="1:15" hidden="1" x14ac:dyDescent="0.25">
      <c r="A1522" s="387" t="s">
        <v>1473</v>
      </c>
      <c r="B1522" s="387">
        <v>46672902</v>
      </c>
      <c r="C1522" s="584">
        <v>652095</v>
      </c>
      <c r="D1522" s="388">
        <v>7461.19</v>
      </c>
      <c r="E1522" s="387">
        <v>652095</v>
      </c>
      <c r="F1522" s="387">
        <v>1003029563</v>
      </c>
      <c r="G1522" s="389">
        <v>42614</v>
      </c>
      <c r="H1522" s="389">
        <v>42625</v>
      </c>
      <c r="I1522" s="389">
        <v>42626</v>
      </c>
      <c r="J1522" s="389">
        <v>42628</v>
      </c>
      <c r="K1522" s="584">
        <f t="shared" si="23"/>
        <v>2016</v>
      </c>
      <c r="L1522" s="124" t="s">
        <v>14</v>
      </c>
      <c r="M1522" s="124"/>
    </row>
    <row r="1523" spans="1:15" hidden="1" x14ac:dyDescent="0.25">
      <c r="A1523" s="443" t="s">
        <v>1473</v>
      </c>
      <c r="B1523" s="443">
        <v>46875360</v>
      </c>
      <c r="C1523" s="584">
        <v>652095</v>
      </c>
      <c r="D1523" s="444">
        <v>7461.19</v>
      </c>
      <c r="E1523" s="443">
        <v>652095</v>
      </c>
      <c r="F1523" s="443">
        <v>1003214070</v>
      </c>
      <c r="G1523" s="445">
        <v>42888</v>
      </c>
      <c r="H1523" s="445" t="s">
        <v>130</v>
      </c>
      <c r="I1523" s="445">
        <v>42901</v>
      </c>
      <c r="J1523" s="445">
        <v>42909</v>
      </c>
      <c r="K1523" s="584">
        <f t="shared" si="23"/>
        <v>2017</v>
      </c>
      <c r="L1523" s="446" t="s">
        <v>14</v>
      </c>
      <c r="M1523" s="447" t="s">
        <v>2221</v>
      </c>
      <c r="N1523" s="448"/>
      <c r="O1523" s="448"/>
    </row>
    <row r="1524" spans="1:15" hidden="1" x14ac:dyDescent="0.25">
      <c r="A1524" s="433" t="s">
        <v>1473</v>
      </c>
      <c r="B1524" s="433">
        <v>46959013</v>
      </c>
      <c r="C1524" s="584">
        <v>1194732</v>
      </c>
      <c r="D1524" s="434">
        <v>6875</v>
      </c>
      <c r="E1524" s="433">
        <v>1194732</v>
      </c>
      <c r="F1524" s="433"/>
      <c r="G1524" s="435">
        <v>43048</v>
      </c>
      <c r="H1524" s="435" t="s">
        <v>130</v>
      </c>
      <c r="I1524" s="435">
        <v>43055</v>
      </c>
      <c r="J1524" s="435"/>
      <c r="K1524" s="584">
        <f t="shared" si="23"/>
        <v>1900</v>
      </c>
      <c r="L1524" s="437" t="s">
        <v>14</v>
      </c>
      <c r="M1524" s="449"/>
      <c r="N1524" s="450"/>
      <c r="O1524" s="450"/>
    </row>
    <row r="1525" spans="1:15" hidden="1" x14ac:dyDescent="0.25">
      <c r="A1525" s="443" t="s">
        <v>1473</v>
      </c>
      <c r="B1525" s="443">
        <v>46875361</v>
      </c>
      <c r="C1525" s="584">
        <v>652095</v>
      </c>
      <c r="D1525" s="444">
        <v>7461.19</v>
      </c>
      <c r="E1525" s="443">
        <v>652095</v>
      </c>
      <c r="F1525" s="443">
        <v>1003214073</v>
      </c>
      <c r="G1525" s="445">
        <v>42888</v>
      </c>
      <c r="H1525" s="445" t="s">
        <v>130</v>
      </c>
      <c r="I1525" s="445">
        <v>42901</v>
      </c>
      <c r="J1525" s="445">
        <v>42909</v>
      </c>
      <c r="K1525" s="584">
        <f t="shared" si="23"/>
        <v>2017</v>
      </c>
      <c r="L1525" s="446" t="s">
        <v>14</v>
      </c>
      <c r="M1525" s="447" t="s">
        <v>2224</v>
      </c>
      <c r="N1525" s="448"/>
      <c r="O1525" s="448"/>
    </row>
    <row r="1526" spans="1:15" hidden="1" x14ac:dyDescent="0.25">
      <c r="A1526" s="384" t="s">
        <v>1473</v>
      </c>
      <c r="B1526" s="384">
        <v>46959014</v>
      </c>
      <c r="C1526" s="584">
        <v>1194732</v>
      </c>
      <c r="D1526" s="385">
        <v>6875</v>
      </c>
      <c r="E1526" s="384">
        <v>1194732</v>
      </c>
      <c r="F1526" s="384"/>
      <c r="G1526" s="386">
        <v>43048</v>
      </c>
      <c r="H1526" s="386" t="s">
        <v>130</v>
      </c>
      <c r="I1526" s="386">
        <v>43055</v>
      </c>
      <c r="J1526" s="386"/>
      <c r="K1526" s="584">
        <f t="shared" si="23"/>
        <v>1900</v>
      </c>
      <c r="L1526" s="195" t="s">
        <v>14</v>
      </c>
      <c r="M1526" s="124"/>
    </row>
    <row r="1527" spans="1:15" hidden="1" x14ac:dyDescent="0.25">
      <c r="A1527" s="443" t="s">
        <v>1473</v>
      </c>
      <c r="B1527" s="443">
        <v>46875362</v>
      </c>
      <c r="C1527" s="584">
        <v>1194732</v>
      </c>
      <c r="D1527" s="444">
        <v>7461.19</v>
      </c>
      <c r="E1527" s="443">
        <v>1194732</v>
      </c>
      <c r="F1527" s="443">
        <v>1003282375</v>
      </c>
      <c r="G1527" s="445">
        <v>42888</v>
      </c>
      <c r="H1527" s="445" t="s">
        <v>130</v>
      </c>
      <c r="I1527" s="445">
        <v>42901</v>
      </c>
      <c r="J1527" s="445">
        <v>43025</v>
      </c>
      <c r="K1527" s="584">
        <f t="shared" si="23"/>
        <v>2017</v>
      </c>
      <c r="L1527" s="446" t="s">
        <v>14</v>
      </c>
      <c r="M1527" s="447" t="s">
        <v>2222</v>
      </c>
      <c r="N1527" s="448"/>
      <c r="O1527" s="448"/>
    </row>
    <row r="1528" spans="1:15" hidden="1" x14ac:dyDescent="0.25">
      <c r="A1528" s="384" t="s">
        <v>1473</v>
      </c>
      <c r="B1528" s="384">
        <v>46959015</v>
      </c>
      <c r="C1528" s="584">
        <v>1194732</v>
      </c>
      <c r="D1528" s="385">
        <v>6875</v>
      </c>
      <c r="E1528" s="384">
        <v>1194732</v>
      </c>
      <c r="F1528" s="384"/>
      <c r="G1528" s="386">
        <v>43048</v>
      </c>
      <c r="H1528" s="386" t="s">
        <v>130</v>
      </c>
      <c r="I1528" s="386">
        <v>43055</v>
      </c>
      <c r="J1528" s="386"/>
      <c r="K1528" s="584">
        <f t="shared" si="23"/>
        <v>1900</v>
      </c>
      <c r="L1528" s="195" t="s">
        <v>14</v>
      </c>
      <c r="M1528" s="124"/>
    </row>
    <row r="1529" spans="1:15" hidden="1" x14ac:dyDescent="0.25">
      <c r="A1529" s="443" t="s">
        <v>1473</v>
      </c>
      <c r="B1529" s="443">
        <v>46875214</v>
      </c>
      <c r="C1529" s="584">
        <v>1181910</v>
      </c>
      <c r="D1529" s="444">
        <v>22886.46</v>
      </c>
      <c r="E1529" s="443">
        <v>1181910</v>
      </c>
      <c r="F1529" s="443">
        <v>1003282395</v>
      </c>
      <c r="G1529" s="445">
        <v>42888</v>
      </c>
      <c r="H1529" s="445">
        <v>42898</v>
      </c>
      <c r="I1529" s="445">
        <v>42901</v>
      </c>
      <c r="J1529" s="445">
        <v>43025</v>
      </c>
      <c r="K1529" s="584">
        <f t="shared" si="23"/>
        <v>2017</v>
      </c>
      <c r="L1529" s="446" t="s">
        <v>9</v>
      </c>
      <c r="M1529" s="447" t="s">
        <v>2217</v>
      </c>
      <c r="N1529" s="448"/>
      <c r="O1529" s="448"/>
    </row>
    <row r="1530" spans="1:15" hidden="1" x14ac:dyDescent="0.25">
      <c r="A1530" s="384" t="s">
        <v>1473</v>
      </c>
      <c r="B1530" s="384">
        <v>46959017</v>
      </c>
      <c r="C1530" s="584">
        <v>1181910</v>
      </c>
      <c r="D1530" s="385">
        <v>21050</v>
      </c>
      <c r="E1530" s="384">
        <v>1181910</v>
      </c>
      <c r="F1530" s="384"/>
      <c r="G1530" s="386">
        <v>43048</v>
      </c>
      <c r="H1530" s="386" t="s">
        <v>130</v>
      </c>
      <c r="I1530" s="386">
        <v>43055</v>
      </c>
      <c r="J1530" s="386"/>
      <c r="K1530" s="584">
        <f t="shared" si="23"/>
        <v>1900</v>
      </c>
      <c r="L1530" s="195" t="s">
        <v>9</v>
      </c>
      <c r="M1530" s="124"/>
    </row>
    <row r="1531" spans="1:15" hidden="1" x14ac:dyDescent="0.25">
      <c r="A1531" s="443" t="s">
        <v>1473</v>
      </c>
      <c r="B1531" s="443">
        <v>46875215</v>
      </c>
      <c r="C1531" s="584">
        <v>1181910</v>
      </c>
      <c r="D1531" s="444">
        <v>22886.46</v>
      </c>
      <c r="E1531" s="443">
        <v>1181910</v>
      </c>
      <c r="F1531" s="443">
        <v>1003282400</v>
      </c>
      <c r="G1531" s="445">
        <v>42888</v>
      </c>
      <c r="H1531" s="445" t="s">
        <v>130</v>
      </c>
      <c r="I1531" s="445">
        <v>42901</v>
      </c>
      <c r="J1531" s="445">
        <v>43025</v>
      </c>
      <c r="K1531" s="584">
        <f t="shared" si="23"/>
        <v>2017</v>
      </c>
      <c r="L1531" s="446" t="s">
        <v>9</v>
      </c>
      <c r="M1531" s="447" t="s">
        <v>2218</v>
      </c>
      <c r="N1531" s="448"/>
      <c r="O1531" s="448"/>
    </row>
    <row r="1532" spans="1:15" hidden="1" x14ac:dyDescent="0.25">
      <c r="A1532" s="384" t="s">
        <v>1473</v>
      </c>
      <c r="B1532" s="384">
        <v>46959018</v>
      </c>
      <c r="C1532" s="584">
        <v>1181910</v>
      </c>
      <c r="D1532" s="385">
        <v>21050</v>
      </c>
      <c r="E1532" s="384">
        <v>1181910</v>
      </c>
      <c r="F1532" s="384"/>
      <c r="G1532" s="386">
        <v>43048</v>
      </c>
      <c r="H1532" s="386" t="s">
        <v>130</v>
      </c>
      <c r="I1532" s="386">
        <v>43055</v>
      </c>
      <c r="J1532" s="386"/>
      <c r="K1532" s="584">
        <f t="shared" si="23"/>
        <v>1900</v>
      </c>
      <c r="L1532" s="195" t="s">
        <v>9</v>
      </c>
      <c r="M1532" s="124"/>
    </row>
    <row r="1533" spans="1:15" hidden="1" x14ac:dyDescent="0.25">
      <c r="A1533" s="443" t="s">
        <v>1473</v>
      </c>
      <c r="B1533" s="443">
        <v>46875216</v>
      </c>
      <c r="C1533" s="584">
        <v>1181910</v>
      </c>
      <c r="D1533" s="444">
        <v>22886.46</v>
      </c>
      <c r="E1533" s="443">
        <v>1181910</v>
      </c>
      <c r="F1533" s="443">
        <v>1003282402</v>
      </c>
      <c r="G1533" s="445">
        <v>42888</v>
      </c>
      <c r="H1533" s="445" t="s">
        <v>130</v>
      </c>
      <c r="I1533" s="445">
        <v>42901</v>
      </c>
      <c r="J1533" s="445">
        <v>43025</v>
      </c>
      <c r="K1533" s="584">
        <f t="shared" si="23"/>
        <v>2017</v>
      </c>
      <c r="L1533" s="446" t="s">
        <v>9</v>
      </c>
      <c r="M1533" s="447" t="s">
        <v>2219</v>
      </c>
      <c r="N1533" s="448"/>
      <c r="O1533" s="448"/>
    </row>
    <row r="1534" spans="1:15" hidden="1" x14ac:dyDescent="0.25">
      <c r="A1534" s="384" t="s">
        <v>1473</v>
      </c>
      <c r="B1534" s="384">
        <v>46959019</v>
      </c>
      <c r="C1534" s="584">
        <v>1181910</v>
      </c>
      <c r="D1534" s="385">
        <v>21050</v>
      </c>
      <c r="E1534" s="384">
        <v>1181910</v>
      </c>
      <c r="F1534" s="384"/>
      <c r="G1534" s="386">
        <v>43048</v>
      </c>
      <c r="H1534" s="386" t="s">
        <v>130</v>
      </c>
      <c r="I1534" s="386">
        <v>43055</v>
      </c>
      <c r="J1534" s="386"/>
      <c r="K1534" s="584">
        <f t="shared" si="23"/>
        <v>1900</v>
      </c>
      <c r="L1534" s="195" t="s">
        <v>9</v>
      </c>
      <c r="M1534" s="124"/>
    </row>
    <row r="1535" spans="1:15" hidden="1" x14ac:dyDescent="0.25">
      <c r="A1535" s="443" t="s">
        <v>1473</v>
      </c>
      <c r="B1535" s="443">
        <v>46914093</v>
      </c>
      <c r="C1535" s="584">
        <v>1194732</v>
      </c>
      <c r="D1535" s="444">
        <v>7461.19</v>
      </c>
      <c r="E1535" s="443">
        <v>1194732</v>
      </c>
      <c r="F1535" s="443">
        <v>1003282390</v>
      </c>
      <c r="G1535" s="445">
        <v>42981</v>
      </c>
      <c r="H1535" s="445" t="s">
        <v>130</v>
      </c>
      <c r="I1535" s="445">
        <v>42992</v>
      </c>
      <c r="J1535" s="445">
        <v>43025</v>
      </c>
      <c r="K1535" s="584">
        <f t="shared" si="23"/>
        <v>2017</v>
      </c>
      <c r="L1535" s="446" t="s">
        <v>14</v>
      </c>
      <c r="M1535" s="447" t="s">
        <v>2223</v>
      </c>
      <c r="N1535" s="448"/>
      <c r="O1535" s="448"/>
    </row>
    <row r="1536" spans="1:15" hidden="1" x14ac:dyDescent="0.25">
      <c r="A1536" s="384" t="s">
        <v>1473</v>
      </c>
      <c r="B1536" s="384">
        <v>46959016</v>
      </c>
      <c r="C1536" s="584">
        <v>1194732</v>
      </c>
      <c r="D1536" s="385">
        <v>6875</v>
      </c>
      <c r="E1536" s="384">
        <v>1194732</v>
      </c>
      <c r="F1536" s="384"/>
      <c r="G1536" s="386">
        <v>43048</v>
      </c>
      <c r="H1536" s="386" t="s">
        <v>130</v>
      </c>
      <c r="I1536" s="386">
        <v>43055</v>
      </c>
      <c r="J1536" s="386"/>
      <c r="K1536" s="584">
        <f t="shared" si="23"/>
        <v>1900</v>
      </c>
      <c r="L1536" s="195" t="s">
        <v>14</v>
      </c>
      <c r="M1536" s="124"/>
    </row>
    <row r="1537" spans="1:15" hidden="1" x14ac:dyDescent="0.25">
      <c r="A1537" s="443" t="s">
        <v>1473</v>
      </c>
      <c r="B1537" s="443">
        <v>46909498</v>
      </c>
      <c r="C1537" s="584">
        <v>1181910</v>
      </c>
      <c r="D1537" s="444">
        <v>22886.46</v>
      </c>
      <c r="E1537" s="443">
        <v>1181910</v>
      </c>
      <c r="F1537" s="443">
        <v>1003282405</v>
      </c>
      <c r="G1537" s="445">
        <v>42981</v>
      </c>
      <c r="H1537" s="445">
        <v>42990</v>
      </c>
      <c r="I1537" s="445">
        <v>42992</v>
      </c>
      <c r="J1537" s="445">
        <v>43025</v>
      </c>
      <c r="K1537" s="584">
        <f t="shared" si="23"/>
        <v>2017</v>
      </c>
      <c r="L1537" s="446" t="s">
        <v>9</v>
      </c>
      <c r="M1537" s="447" t="s">
        <v>2220</v>
      </c>
      <c r="N1537" s="448"/>
      <c r="O1537" s="448"/>
    </row>
    <row r="1538" spans="1:15" hidden="1" x14ac:dyDescent="0.25">
      <c r="A1538" s="384" t="s">
        <v>1473</v>
      </c>
      <c r="B1538" s="384">
        <v>46959020</v>
      </c>
      <c r="C1538" s="584">
        <v>1181910</v>
      </c>
      <c r="D1538" s="385">
        <v>21050</v>
      </c>
      <c r="E1538" s="384">
        <v>1181910</v>
      </c>
      <c r="F1538" s="384"/>
      <c r="G1538" s="386">
        <v>43048</v>
      </c>
      <c r="H1538" s="386" t="s">
        <v>130</v>
      </c>
      <c r="I1538" s="386">
        <v>43055</v>
      </c>
      <c r="J1538" s="386"/>
      <c r="K1538" s="584">
        <f t="shared" si="23"/>
        <v>1900</v>
      </c>
      <c r="L1538" s="195" t="s">
        <v>9</v>
      </c>
      <c r="M1538" s="124"/>
    </row>
    <row r="1539" spans="1:15" hidden="1" x14ac:dyDescent="0.25">
      <c r="A1539" s="384" t="s">
        <v>1473</v>
      </c>
      <c r="B1539" s="384">
        <v>124496382</v>
      </c>
      <c r="C1539" s="584">
        <v>1180116</v>
      </c>
      <c r="D1539" s="385">
        <v>27175</v>
      </c>
      <c r="E1539" s="384">
        <v>1180116</v>
      </c>
      <c r="F1539" s="384">
        <v>1003316477</v>
      </c>
      <c r="G1539" s="386">
        <v>43035</v>
      </c>
      <c r="H1539" s="386">
        <v>43048</v>
      </c>
      <c r="I1539" s="386">
        <v>43066</v>
      </c>
      <c r="J1539" s="386">
        <v>43073</v>
      </c>
      <c r="K1539" s="584">
        <f t="shared" ref="K1539:K1602" si="24">YEAR(J1539)</f>
        <v>2017</v>
      </c>
      <c r="L1539" s="195" t="s">
        <v>9</v>
      </c>
      <c r="M1539" s="124"/>
    </row>
    <row r="1540" spans="1:15" hidden="1" x14ac:dyDescent="0.25">
      <c r="A1540" s="384" t="s">
        <v>1473</v>
      </c>
      <c r="B1540" s="384">
        <v>124507224</v>
      </c>
      <c r="C1540" s="584">
        <v>1180116</v>
      </c>
      <c r="D1540" s="385">
        <v>10707.14</v>
      </c>
      <c r="E1540" s="384">
        <v>1180116</v>
      </c>
      <c r="F1540" s="384">
        <v>1003322502</v>
      </c>
      <c r="G1540" s="386">
        <v>43066</v>
      </c>
      <c r="H1540" s="386">
        <v>43074</v>
      </c>
      <c r="I1540" s="386">
        <v>43080</v>
      </c>
      <c r="J1540" s="386">
        <v>43080</v>
      </c>
      <c r="K1540" s="584">
        <f t="shared" si="24"/>
        <v>2017</v>
      </c>
      <c r="L1540" s="195" t="s">
        <v>9</v>
      </c>
      <c r="M1540" s="124"/>
    </row>
    <row r="1541" spans="1:15" hidden="1" x14ac:dyDescent="0.25">
      <c r="A1541" s="384" t="s">
        <v>1473</v>
      </c>
      <c r="B1541" s="384">
        <v>47086389</v>
      </c>
      <c r="C1541" s="584">
        <v>1194732</v>
      </c>
      <c r="D1541" s="385">
        <v>6875</v>
      </c>
      <c r="E1541" s="384">
        <v>1194732</v>
      </c>
      <c r="F1541" s="384">
        <v>1003422277</v>
      </c>
      <c r="G1541" s="386">
        <v>43224</v>
      </c>
      <c r="H1541" s="386" t="s">
        <v>130</v>
      </c>
      <c r="I1541" s="386">
        <v>43245</v>
      </c>
      <c r="J1541" s="386">
        <v>43248</v>
      </c>
      <c r="K1541" s="584">
        <f t="shared" si="24"/>
        <v>2018</v>
      </c>
      <c r="L1541" s="195" t="s">
        <v>14</v>
      </c>
      <c r="M1541" s="124"/>
    </row>
    <row r="1542" spans="1:15" hidden="1" x14ac:dyDescent="0.25">
      <c r="A1542" s="384" t="s">
        <v>1473</v>
      </c>
      <c r="B1542" s="384">
        <v>47086391</v>
      </c>
      <c r="C1542" s="584">
        <v>1194732</v>
      </c>
      <c r="D1542" s="385">
        <v>6875</v>
      </c>
      <c r="E1542" s="384">
        <v>1194732</v>
      </c>
      <c r="F1542" s="384">
        <v>1003422269</v>
      </c>
      <c r="G1542" s="386">
        <v>43224</v>
      </c>
      <c r="H1542" s="386" t="s">
        <v>130</v>
      </c>
      <c r="I1542" s="386">
        <v>43245</v>
      </c>
      <c r="J1542" s="386">
        <v>43248</v>
      </c>
      <c r="K1542" s="584">
        <f t="shared" si="24"/>
        <v>2018</v>
      </c>
      <c r="L1542" s="195" t="s">
        <v>14</v>
      </c>
      <c r="M1542" s="124"/>
    </row>
    <row r="1543" spans="1:15" hidden="1" x14ac:dyDescent="0.25">
      <c r="A1543" s="384" t="s">
        <v>1473</v>
      </c>
      <c r="B1543" s="384">
        <v>47086237</v>
      </c>
      <c r="C1543" s="584">
        <v>1181910</v>
      </c>
      <c r="D1543" s="385">
        <v>21050</v>
      </c>
      <c r="E1543" s="384">
        <v>1181910</v>
      </c>
      <c r="F1543" s="384">
        <v>1003422259</v>
      </c>
      <c r="G1543" s="386">
        <v>43224</v>
      </c>
      <c r="H1543" s="386" t="s">
        <v>130</v>
      </c>
      <c r="I1543" s="386">
        <v>43245</v>
      </c>
      <c r="J1543" s="386">
        <v>43248</v>
      </c>
      <c r="K1543" s="584">
        <f t="shared" si="24"/>
        <v>2018</v>
      </c>
      <c r="L1543" s="195" t="s">
        <v>9</v>
      </c>
      <c r="M1543" s="124"/>
    </row>
    <row r="1544" spans="1:15" hidden="1" x14ac:dyDescent="0.25">
      <c r="A1544" s="384" t="s">
        <v>1473</v>
      </c>
      <c r="B1544" s="384">
        <v>47086236</v>
      </c>
      <c r="C1544" s="584">
        <v>1181910</v>
      </c>
      <c r="D1544" s="385">
        <v>21050</v>
      </c>
      <c r="E1544" s="384">
        <v>1181910</v>
      </c>
      <c r="F1544" s="384">
        <v>1003422241</v>
      </c>
      <c r="G1544" s="386">
        <v>43224</v>
      </c>
      <c r="H1544" s="386" t="s">
        <v>130</v>
      </c>
      <c r="I1544" s="386">
        <v>43245</v>
      </c>
      <c r="J1544" s="386">
        <v>43248</v>
      </c>
      <c r="K1544" s="584">
        <f t="shared" si="24"/>
        <v>2018</v>
      </c>
      <c r="L1544" s="195" t="s">
        <v>9</v>
      </c>
      <c r="M1544" s="124"/>
    </row>
    <row r="1545" spans="1:15" hidden="1" x14ac:dyDescent="0.25">
      <c r="A1545" s="384" t="s">
        <v>1473</v>
      </c>
      <c r="B1545" s="384">
        <v>47102574</v>
      </c>
      <c r="C1545" s="584">
        <v>1194732</v>
      </c>
      <c r="D1545" s="385">
        <v>6923.82</v>
      </c>
      <c r="E1545" s="384">
        <v>1194732</v>
      </c>
      <c r="F1545" s="384">
        <v>1003433849</v>
      </c>
      <c r="G1545" s="386" t="s">
        <v>2538</v>
      </c>
      <c r="H1545" s="386">
        <v>43255</v>
      </c>
      <c r="I1545" s="386">
        <v>43257</v>
      </c>
      <c r="J1545" s="386">
        <v>43266</v>
      </c>
      <c r="K1545" s="584">
        <f t="shared" si="24"/>
        <v>2018</v>
      </c>
      <c r="L1545" s="195" t="s">
        <v>14</v>
      </c>
      <c r="M1545" s="124"/>
    </row>
    <row r="1546" spans="1:15" hidden="1" x14ac:dyDescent="0.25">
      <c r="A1546" s="384" t="s">
        <v>1473</v>
      </c>
      <c r="B1546" s="384">
        <v>47102437</v>
      </c>
      <c r="C1546" s="584">
        <v>1181910</v>
      </c>
      <c r="D1546" s="385">
        <v>21199.48</v>
      </c>
      <c r="E1546" s="384">
        <v>1181910</v>
      </c>
      <c r="F1546" s="384">
        <v>1003433855</v>
      </c>
      <c r="G1546" s="386">
        <v>43240</v>
      </c>
      <c r="H1546" s="386">
        <v>43255</v>
      </c>
      <c r="I1546" s="386">
        <v>43257</v>
      </c>
      <c r="J1546" s="386">
        <v>43266</v>
      </c>
      <c r="K1546" s="584">
        <f t="shared" si="24"/>
        <v>2018</v>
      </c>
      <c r="L1546" s="195" t="s">
        <v>9</v>
      </c>
      <c r="M1546" s="124"/>
    </row>
    <row r="1547" spans="1:15" ht="15.75" hidden="1" thickTop="1" x14ac:dyDescent="0.25">
      <c r="A1547" s="317" t="s">
        <v>93</v>
      </c>
      <c r="B1547" s="317">
        <v>36298277</v>
      </c>
      <c r="C1547" s="584">
        <v>646650</v>
      </c>
      <c r="D1547" s="318">
        <v>4397.66</v>
      </c>
      <c r="E1547" s="317">
        <v>646650</v>
      </c>
      <c r="F1547" s="324">
        <v>1002140715</v>
      </c>
      <c r="G1547" s="321">
        <v>41641</v>
      </c>
      <c r="H1547" s="321">
        <v>41645</v>
      </c>
      <c r="I1547" s="321">
        <v>41648</v>
      </c>
      <c r="J1547" s="321">
        <v>41648</v>
      </c>
      <c r="K1547" s="584">
        <f t="shared" si="24"/>
        <v>2014</v>
      </c>
      <c r="L1547" s="111" t="s">
        <v>9</v>
      </c>
      <c r="M1547" s="111"/>
    </row>
    <row r="1548" spans="1:15" hidden="1" x14ac:dyDescent="0.25">
      <c r="A1548" s="62" t="s">
        <v>93</v>
      </c>
      <c r="B1548" s="62">
        <v>36475815</v>
      </c>
      <c r="C1548" s="584">
        <v>646650</v>
      </c>
      <c r="D1548" s="63">
        <v>657.42</v>
      </c>
      <c r="E1548" s="62">
        <v>646650</v>
      </c>
      <c r="F1548" s="225">
        <v>1002146191</v>
      </c>
      <c r="G1548" s="64">
        <v>41647</v>
      </c>
      <c r="H1548" s="64">
        <v>41652</v>
      </c>
      <c r="I1548" s="64">
        <v>41653</v>
      </c>
      <c r="J1548" s="64">
        <v>41654</v>
      </c>
      <c r="K1548" s="584">
        <f t="shared" si="24"/>
        <v>2014</v>
      </c>
      <c r="L1548" s="111" t="s">
        <v>9</v>
      </c>
      <c r="M1548" s="111"/>
    </row>
    <row r="1549" spans="1:15" hidden="1" x14ac:dyDescent="0.25">
      <c r="A1549" s="62" t="s">
        <v>93</v>
      </c>
      <c r="B1549" s="62">
        <v>36529293</v>
      </c>
      <c r="C1549" s="584">
        <v>646650</v>
      </c>
      <c r="D1549" s="63">
        <v>2020</v>
      </c>
      <c r="E1549" s="62">
        <v>646650</v>
      </c>
      <c r="F1549" s="225">
        <v>1002160897</v>
      </c>
      <c r="G1549" s="64">
        <v>41661</v>
      </c>
      <c r="H1549" s="64">
        <v>41666</v>
      </c>
      <c r="I1549" s="64">
        <v>41669</v>
      </c>
      <c r="J1549" s="64">
        <v>41670</v>
      </c>
      <c r="K1549" s="584">
        <f t="shared" si="24"/>
        <v>2014</v>
      </c>
      <c r="L1549" s="111" t="s">
        <v>9</v>
      </c>
      <c r="M1549" s="111"/>
    </row>
    <row r="1550" spans="1:15" hidden="1" x14ac:dyDescent="0.25">
      <c r="A1550" s="62" t="s">
        <v>93</v>
      </c>
      <c r="B1550" s="62">
        <v>36553612</v>
      </c>
      <c r="C1550" s="584">
        <v>646650</v>
      </c>
      <c r="D1550" s="63">
        <v>1970</v>
      </c>
      <c r="E1550" s="62">
        <v>646650</v>
      </c>
      <c r="F1550" s="225">
        <v>1002160894</v>
      </c>
      <c r="G1550" s="64">
        <v>41661</v>
      </c>
      <c r="H1550" s="64">
        <v>41666</v>
      </c>
      <c r="I1550" s="64">
        <v>41669</v>
      </c>
      <c r="J1550" s="64">
        <v>41670</v>
      </c>
      <c r="K1550" s="584">
        <f t="shared" si="24"/>
        <v>2014</v>
      </c>
      <c r="L1550" s="111" t="s">
        <v>9</v>
      </c>
      <c r="M1550" s="111"/>
    </row>
    <row r="1551" spans="1:15" hidden="1" x14ac:dyDescent="0.25">
      <c r="A1551" s="62" t="s">
        <v>93</v>
      </c>
      <c r="B1551" s="62">
        <v>36701824</v>
      </c>
      <c r="C1551" s="584">
        <v>646650</v>
      </c>
      <c r="D1551" s="63">
        <v>3686.88</v>
      </c>
      <c r="E1551" s="62">
        <v>646650</v>
      </c>
      <c r="F1551" s="225">
        <v>1002178222</v>
      </c>
      <c r="G1551" s="64">
        <v>41673</v>
      </c>
      <c r="H1551" s="64">
        <v>41680</v>
      </c>
      <c r="I1551" s="64">
        <v>41688</v>
      </c>
      <c r="J1551" s="64">
        <v>41689</v>
      </c>
      <c r="K1551" s="584">
        <f t="shared" si="24"/>
        <v>2014</v>
      </c>
      <c r="L1551" s="111" t="s">
        <v>9</v>
      </c>
      <c r="M1551" s="111"/>
    </row>
    <row r="1552" spans="1:15" hidden="1" x14ac:dyDescent="0.25">
      <c r="A1552" s="62" t="s">
        <v>93</v>
      </c>
      <c r="B1552" s="62">
        <v>36848990</v>
      </c>
      <c r="C1552" s="584">
        <v>646650</v>
      </c>
      <c r="D1552" s="63">
        <v>642.59</v>
      </c>
      <c r="E1552" s="62">
        <v>646650</v>
      </c>
      <c r="F1552" s="225">
        <v>1002178218</v>
      </c>
      <c r="G1552" s="64">
        <v>41677</v>
      </c>
      <c r="H1552" s="64">
        <v>41681</v>
      </c>
      <c r="I1552" s="64">
        <v>41688</v>
      </c>
      <c r="J1552" s="64">
        <v>41658</v>
      </c>
      <c r="K1552" s="584">
        <f t="shared" si="24"/>
        <v>2014</v>
      </c>
      <c r="L1552" s="111" t="s">
        <v>9</v>
      </c>
      <c r="M1552" s="111"/>
    </row>
    <row r="1553" spans="1:13" hidden="1" x14ac:dyDescent="0.25">
      <c r="A1553" s="62" t="s">
        <v>93</v>
      </c>
      <c r="B1553" s="62">
        <v>37070269</v>
      </c>
      <c r="C1553" s="584">
        <v>646650</v>
      </c>
      <c r="D1553" s="63">
        <v>2645.82</v>
      </c>
      <c r="E1553" s="62">
        <v>646650</v>
      </c>
      <c r="F1553" s="225">
        <v>1002205923</v>
      </c>
      <c r="G1553" s="64">
        <v>41703</v>
      </c>
      <c r="H1553" s="64">
        <v>41708</v>
      </c>
      <c r="I1553" s="64">
        <v>41710</v>
      </c>
      <c r="J1553" s="64">
        <v>41717</v>
      </c>
      <c r="K1553" s="584">
        <f t="shared" si="24"/>
        <v>2014</v>
      </c>
      <c r="L1553" s="111" t="s">
        <v>9</v>
      </c>
      <c r="M1553" s="111"/>
    </row>
    <row r="1554" spans="1:13" hidden="1" x14ac:dyDescent="0.25">
      <c r="A1554" s="62" t="s">
        <v>93</v>
      </c>
      <c r="B1554" s="62">
        <v>37183934</v>
      </c>
      <c r="C1554" s="584">
        <v>646650</v>
      </c>
      <c r="D1554" s="63">
        <v>2262.29</v>
      </c>
      <c r="E1554" s="62">
        <v>646650</v>
      </c>
      <c r="F1554" s="225">
        <v>1002227278</v>
      </c>
      <c r="G1554" s="64">
        <v>41730</v>
      </c>
      <c r="H1554" s="64">
        <v>41732</v>
      </c>
      <c r="I1554" s="64">
        <v>41737</v>
      </c>
      <c r="J1554" s="64">
        <v>41739</v>
      </c>
      <c r="K1554" s="584">
        <f t="shared" si="24"/>
        <v>2014</v>
      </c>
      <c r="L1554" s="111" t="s">
        <v>9</v>
      </c>
      <c r="M1554" s="111"/>
    </row>
    <row r="1555" spans="1:13" hidden="1" x14ac:dyDescent="0.25">
      <c r="A1555" s="62" t="s">
        <v>93</v>
      </c>
      <c r="B1555" s="62">
        <v>37379888</v>
      </c>
      <c r="C1555" s="584">
        <v>646650</v>
      </c>
      <c r="D1555" s="63">
        <v>1262.76</v>
      </c>
      <c r="E1555" s="62">
        <v>646650</v>
      </c>
      <c r="F1555" s="62">
        <v>1002239333</v>
      </c>
      <c r="G1555" s="64">
        <v>41736</v>
      </c>
      <c r="H1555" s="64">
        <v>41738</v>
      </c>
      <c r="I1555" s="64">
        <v>41745</v>
      </c>
      <c r="J1555" s="64">
        <v>41753</v>
      </c>
      <c r="K1555" s="584">
        <f t="shared" si="24"/>
        <v>2014</v>
      </c>
      <c r="L1555" s="111" t="s">
        <v>9</v>
      </c>
      <c r="M1555" s="111"/>
    </row>
    <row r="1556" spans="1:13" hidden="1" x14ac:dyDescent="0.25">
      <c r="A1556" s="62" t="s">
        <v>93</v>
      </c>
      <c r="B1556" s="62">
        <v>37468609</v>
      </c>
      <c r="C1556" s="584">
        <v>646650</v>
      </c>
      <c r="D1556" s="63">
        <v>4123.63</v>
      </c>
      <c r="E1556" s="62">
        <v>646650</v>
      </c>
      <c r="F1556" s="62">
        <v>1002259487</v>
      </c>
      <c r="G1556" s="64">
        <v>41761</v>
      </c>
      <c r="H1556" s="64">
        <v>41771</v>
      </c>
      <c r="I1556" s="64">
        <v>41774</v>
      </c>
      <c r="J1556" s="64">
        <v>41775</v>
      </c>
      <c r="K1556" s="584">
        <f t="shared" si="24"/>
        <v>2014</v>
      </c>
      <c r="L1556" s="111" t="s">
        <v>9</v>
      </c>
      <c r="M1556" s="111"/>
    </row>
    <row r="1557" spans="1:13" hidden="1" x14ac:dyDescent="0.25">
      <c r="A1557" s="62" t="s">
        <v>93</v>
      </c>
      <c r="B1557" s="62">
        <v>37655909</v>
      </c>
      <c r="C1557" s="584">
        <v>646650</v>
      </c>
      <c r="D1557" s="63">
        <v>624.85</v>
      </c>
      <c r="E1557" s="62">
        <v>646650</v>
      </c>
      <c r="F1557" s="62">
        <v>1002259485</v>
      </c>
      <c r="G1557" s="64">
        <v>41768</v>
      </c>
      <c r="H1557" s="64">
        <v>41772</v>
      </c>
      <c r="I1557" s="64">
        <v>41774</v>
      </c>
      <c r="J1557" s="64">
        <v>41775</v>
      </c>
      <c r="K1557" s="584">
        <f t="shared" si="24"/>
        <v>2014</v>
      </c>
      <c r="L1557" s="111" t="s">
        <v>9</v>
      </c>
      <c r="M1557" s="111"/>
    </row>
    <row r="1558" spans="1:13" hidden="1" x14ac:dyDescent="0.25">
      <c r="A1558" s="62" t="s">
        <v>93</v>
      </c>
      <c r="B1558" s="62">
        <v>37727202</v>
      </c>
      <c r="C1558" s="584">
        <v>646650</v>
      </c>
      <c r="D1558" s="63">
        <v>2828.55</v>
      </c>
      <c r="E1558" s="62">
        <v>646650</v>
      </c>
      <c r="F1558" s="62">
        <v>1002297113</v>
      </c>
      <c r="G1558" s="64">
        <v>41792</v>
      </c>
      <c r="H1558" s="64">
        <v>41794</v>
      </c>
      <c r="I1558" s="64">
        <v>41807</v>
      </c>
      <c r="J1558" s="64">
        <v>41815</v>
      </c>
      <c r="K1558" s="584">
        <f t="shared" si="24"/>
        <v>2014</v>
      </c>
      <c r="L1558" s="111" t="s">
        <v>9</v>
      </c>
      <c r="M1558" s="111"/>
    </row>
    <row r="1559" spans="1:13" hidden="1" x14ac:dyDescent="0.25">
      <c r="A1559" s="62" t="s">
        <v>93</v>
      </c>
      <c r="B1559" s="62">
        <v>37910426</v>
      </c>
      <c r="C1559" s="584">
        <v>646650</v>
      </c>
      <c r="D1559" s="63">
        <v>622.86</v>
      </c>
      <c r="E1559" s="62">
        <v>646650</v>
      </c>
      <c r="F1559" s="62">
        <v>1002297161</v>
      </c>
      <c r="G1559" s="64">
        <v>41796</v>
      </c>
      <c r="H1559" s="64">
        <v>41802</v>
      </c>
      <c r="I1559" s="64">
        <v>41807</v>
      </c>
      <c r="J1559" s="64">
        <v>41815</v>
      </c>
      <c r="K1559" s="584">
        <f t="shared" si="24"/>
        <v>2014</v>
      </c>
      <c r="L1559" s="111" t="s">
        <v>9</v>
      </c>
      <c r="M1559" s="111"/>
    </row>
    <row r="1560" spans="1:13" hidden="1" x14ac:dyDescent="0.25">
      <c r="A1560" s="62" t="s">
        <v>93</v>
      </c>
      <c r="B1560" s="62">
        <v>37960627</v>
      </c>
      <c r="C1560" s="584">
        <v>646650</v>
      </c>
      <c r="D1560" s="63">
        <v>2220.64</v>
      </c>
      <c r="E1560" s="62">
        <v>646650</v>
      </c>
      <c r="F1560" s="62">
        <v>1002309956</v>
      </c>
      <c r="G1560" s="64">
        <v>41821</v>
      </c>
      <c r="H1560" s="64">
        <v>41824</v>
      </c>
      <c r="I1560" s="64">
        <v>41827</v>
      </c>
      <c r="J1560" s="64">
        <v>41828</v>
      </c>
      <c r="K1560" s="584">
        <f t="shared" si="24"/>
        <v>2014</v>
      </c>
      <c r="L1560" s="111" t="s">
        <v>9</v>
      </c>
      <c r="M1560" s="111"/>
    </row>
    <row r="1561" spans="1:13" hidden="1" x14ac:dyDescent="0.25">
      <c r="A1561" s="62" t="s">
        <v>93</v>
      </c>
      <c r="B1561" s="62">
        <v>38220717</v>
      </c>
      <c r="C1561" s="584">
        <v>646650</v>
      </c>
      <c r="D1561" s="63">
        <v>2902.74</v>
      </c>
      <c r="E1561" s="62">
        <v>646650</v>
      </c>
      <c r="F1561" s="62">
        <v>1002359154</v>
      </c>
      <c r="G1561" s="64">
        <v>41852</v>
      </c>
      <c r="H1561" s="64">
        <v>41855</v>
      </c>
      <c r="I1561" s="64">
        <v>41872</v>
      </c>
      <c r="J1561" s="64">
        <v>41878</v>
      </c>
      <c r="K1561" s="584">
        <f t="shared" si="24"/>
        <v>2014</v>
      </c>
      <c r="L1561" s="111" t="s">
        <v>9</v>
      </c>
      <c r="M1561" s="111"/>
    </row>
    <row r="1562" spans="1:13" hidden="1" x14ac:dyDescent="0.25">
      <c r="A1562" s="62" t="s">
        <v>93</v>
      </c>
      <c r="B1562" s="62">
        <v>38428387</v>
      </c>
      <c r="C1562" s="584">
        <v>646650</v>
      </c>
      <c r="D1562" s="63">
        <v>631.29999999999995</v>
      </c>
      <c r="E1562" s="62">
        <v>646650</v>
      </c>
      <c r="F1562" s="62">
        <v>1002363409</v>
      </c>
      <c r="G1562" s="64">
        <v>41858</v>
      </c>
      <c r="H1562" s="64">
        <v>41862</v>
      </c>
      <c r="I1562" s="64">
        <v>41880</v>
      </c>
      <c r="J1562" s="64">
        <v>41883</v>
      </c>
      <c r="K1562" s="584">
        <f t="shared" si="24"/>
        <v>2014</v>
      </c>
      <c r="L1562" s="111" t="s">
        <v>9</v>
      </c>
      <c r="M1562" s="111"/>
    </row>
    <row r="1563" spans="1:13" hidden="1" x14ac:dyDescent="0.25">
      <c r="A1563" s="62" t="s">
        <v>93</v>
      </c>
      <c r="B1563" s="62">
        <v>38470025</v>
      </c>
      <c r="C1563" s="584">
        <v>646650</v>
      </c>
      <c r="D1563" s="63">
        <v>2199.1999999999998</v>
      </c>
      <c r="E1563" s="62">
        <v>646650</v>
      </c>
      <c r="F1563" s="62">
        <v>1002377463</v>
      </c>
      <c r="G1563" s="64">
        <v>41883</v>
      </c>
      <c r="H1563" s="64">
        <v>41886</v>
      </c>
      <c r="I1563" s="64">
        <v>41891</v>
      </c>
      <c r="J1563" s="64">
        <v>41897</v>
      </c>
      <c r="K1563" s="584">
        <f t="shared" si="24"/>
        <v>2014</v>
      </c>
      <c r="L1563" s="111" t="s">
        <v>9</v>
      </c>
      <c r="M1563" s="111"/>
    </row>
    <row r="1564" spans="1:13" hidden="1" x14ac:dyDescent="0.25">
      <c r="A1564" s="62" t="s">
        <v>93</v>
      </c>
      <c r="B1564" s="62">
        <v>38678789</v>
      </c>
      <c r="C1564" s="584">
        <v>646650</v>
      </c>
      <c r="D1564" s="63">
        <v>631.46</v>
      </c>
      <c r="E1564" s="62">
        <v>646650</v>
      </c>
      <c r="F1564" s="62">
        <v>1002378822</v>
      </c>
      <c r="G1564" s="64">
        <v>41887</v>
      </c>
      <c r="H1564" s="64" t="s">
        <v>130</v>
      </c>
      <c r="I1564" s="64">
        <v>41892</v>
      </c>
      <c r="J1564" s="64">
        <v>41898</v>
      </c>
      <c r="K1564" s="584">
        <f t="shared" si="24"/>
        <v>2014</v>
      </c>
      <c r="L1564" s="111" t="s">
        <v>9</v>
      </c>
      <c r="M1564" s="111"/>
    </row>
    <row r="1565" spans="1:13" hidden="1" x14ac:dyDescent="0.25">
      <c r="A1565" s="62" t="s">
        <v>93</v>
      </c>
      <c r="B1565" s="62">
        <v>38727723</v>
      </c>
      <c r="C1565" s="584">
        <v>646650</v>
      </c>
      <c r="D1565" s="63">
        <v>2436.98</v>
      </c>
      <c r="E1565" s="62">
        <v>646650</v>
      </c>
      <c r="F1565" s="62">
        <v>1002403513</v>
      </c>
      <c r="G1565" s="64">
        <v>41913</v>
      </c>
      <c r="H1565" s="64">
        <v>41918</v>
      </c>
      <c r="I1565" s="64">
        <v>41920</v>
      </c>
      <c r="J1565" s="64">
        <v>41921</v>
      </c>
      <c r="K1565" s="584">
        <f t="shared" si="24"/>
        <v>2014</v>
      </c>
      <c r="L1565" s="111" t="s">
        <v>9</v>
      </c>
      <c r="M1565" s="111"/>
    </row>
    <row r="1566" spans="1:13" hidden="1" x14ac:dyDescent="0.25">
      <c r="A1566" s="62" t="s">
        <v>93</v>
      </c>
      <c r="B1566" s="62">
        <v>38937467</v>
      </c>
      <c r="C1566" s="584">
        <v>646650</v>
      </c>
      <c r="D1566" s="63">
        <v>1279.92</v>
      </c>
      <c r="E1566" s="62">
        <v>646650</v>
      </c>
      <c r="F1566" s="62">
        <v>1002411118</v>
      </c>
      <c r="G1566" s="64">
        <v>41919</v>
      </c>
      <c r="H1566" s="64">
        <v>41921</v>
      </c>
      <c r="I1566" s="64">
        <v>41927</v>
      </c>
      <c r="J1566" s="64">
        <v>41928</v>
      </c>
      <c r="K1566" s="584">
        <f t="shared" si="24"/>
        <v>2014</v>
      </c>
      <c r="L1566" s="111" t="s">
        <v>9</v>
      </c>
      <c r="M1566" s="111"/>
    </row>
    <row r="1567" spans="1:13" hidden="1" x14ac:dyDescent="0.25">
      <c r="A1567" s="62" t="s">
        <v>93</v>
      </c>
      <c r="B1567" s="62">
        <v>39065031</v>
      </c>
      <c r="C1567" s="584">
        <v>646650</v>
      </c>
      <c r="D1567" s="63">
        <v>3371.87</v>
      </c>
      <c r="E1567" s="62">
        <v>646650</v>
      </c>
      <c r="F1567" s="62">
        <v>1002437830</v>
      </c>
      <c r="G1567" s="64">
        <v>41947</v>
      </c>
      <c r="H1567" s="64">
        <v>41949</v>
      </c>
      <c r="I1567" s="64">
        <v>41950</v>
      </c>
      <c r="J1567" s="64">
        <v>41953</v>
      </c>
      <c r="K1567" s="584">
        <f t="shared" si="24"/>
        <v>2014</v>
      </c>
      <c r="L1567" s="111" t="s">
        <v>9</v>
      </c>
      <c r="M1567" s="111"/>
    </row>
    <row r="1568" spans="1:13" ht="26.25" hidden="1" x14ac:dyDescent="0.25">
      <c r="A1568" s="200" t="s">
        <v>93</v>
      </c>
      <c r="B1568" s="62">
        <v>39247670</v>
      </c>
      <c r="C1568" s="584" t="s">
        <v>1474</v>
      </c>
      <c r="D1568" s="63">
        <v>2809.77</v>
      </c>
      <c r="E1568" s="207" t="s">
        <v>1474</v>
      </c>
      <c r="F1568" s="207" t="s">
        <v>1475</v>
      </c>
      <c r="G1568" s="64">
        <v>41974</v>
      </c>
      <c r="H1568" s="64">
        <v>41976</v>
      </c>
      <c r="I1568" s="64">
        <v>41978</v>
      </c>
      <c r="J1568" s="64">
        <v>41981</v>
      </c>
      <c r="K1568" s="584">
        <f t="shared" si="24"/>
        <v>2014</v>
      </c>
      <c r="L1568" s="111" t="s">
        <v>9</v>
      </c>
      <c r="M1568" s="111"/>
    </row>
    <row r="1569" spans="1:14" hidden="1" x14ac:dyDescent="0.25">
      <c r="A1569" s="62" t="s">
        <v>93</v>
      </c>
      <c r="B1569" s="62">
        <v>39459875</v>
      </c>
      <c r="C1569" s="584">
        <v>646639</v>
      </c>
      <c r="D1569" s="63">
        <v>1228.27</v>
      </c>
      <c r="E1569" s="207">
        <v>646639</v>
      </c>
      <c r="F1569" s="207">
        <v>1002477676</v>
      </c>
      <c r="G1569" s="64">
        <v>41978</v>
      </c>
      <c r="H1569" s="64" t="s">
        <v>130</v>
      </c>
      <c r="I1569" s="64">
        <v>41983</v>
      </c>
      <c r="J1569" s="64">
        <v>41983</v>
      </c>
      <c r="K1569" s="584">
        <f t="shared" si="24"/>
        <v>2014</v>
      </c>
      <c r="L1569" s="111" t="s">
        <v>9</v>
      </c>
      <c r="M1569" s="111"/>
      <c r="N1569" s="45"/>
    </row>
    <row r="1570" spans="1:14" hidden="1" x14ac:dyDescent="0.25">
      <c r="A1570" s="62" t="s">
        <v>93</v>
      </c>
      <c r="B1570" s="62">
        <v>39546506</v>
      </c>
      <c r="C1570" s="584">
        <v>6466939</v>
      </c>
      <c r="D1570" s="63">
        <v>3183.81</v>
      </c>
      <c r="E1570" s="207">
        <v>6466939</v>
      </c>
      <c r="F1570" s="207">
        <v>1002507090</v>
      </c>
      <c r="G1570" s="64">
        <v>42006</v>
      </c>
      <c r="H1570" s="64">
        <v>42012</v>
      </c>
      <c r="I1570" s="64">
        <v>42020</v>
      </c>
      <c r="J1570" s="64">
        <v>42023</v>
      </c>
      <c r="K1570" s="584">
        <f t="shared" si="24"/>
        <v>2015</v>
      </c>
      <c r="L1570" s="111" t="s">
        <v>9</v>
      </c>
      <c r="M1570" s="111"/>
      <c r="N1570" s="45"/>
    </row>
    <row r="1571" spans="1:14" hidden="1" x14ac:dyDescent="0.25">
      <c r="A1571" s="220" t="s">
        <v>93</v>
      </c>
      <c r="B1571" s="220">
        <v>42814751</v>
      </c>
      <c r="C1571" s="584">
        <v>1036685</v>
      </c>
      <c r="D1571" s="221">
        <v>2720.58</v>
      </c>
      <c r="E1571" s="212">
        <v>1036685</v>
      </c>
      <c r="F1571" s="212">
        <v>1002861297</v>
      </c>
      <c r="G1571" s="222">
        <v>42008</v>
      </c>
      <c r="H1571" s="222">
        <v>42380</v>
      </c>
      <c r="I1571" s="222">
        <v>42381</v>
      </c>
      <c r="J1571" s="222">
        <v>42397</v>
      </c>
      <c r="K1571" s="584">
        <f t="shared" si="24"/>
        <v>2016</v>
      </c>
      <c r="L1571" s="124" t="s">
        <v>9</v>
      </c>
      <c r="M1571" s="124"/>
      <c r="N1571" s="42"/>
    </row>
    <row r="1572" spans="1:14" hidden="1" x14ac:dyDescent="0.25">
      <c r="A1572" s="62" t="s">
        <v>93</v>
      </c>
      <c r="B1572" s="62">
        <v>39721386</v>
      </c>
      <c r="C1572" s="584">
        <v>6466939</v>
      </c>
      <c r="D1572" s="63">
        <v>655.87</v>
      </c>
      <c r="E1572" s="207">
        <v>6466939</v>
      </c>
      <c r="F1572" s="207">
        <v>1002507086</v>
      </c>
      <c r="G1572" s="64">
        <v>42012</v>
      </c>
      <c r="H1572" s="64">
        <v>42016</v>
      </c>
      <c r="I1572" s="64">
        <v>42020</v>
      </c>
      <c r="J1572" s="64">
        <v>42023</v>
      </c>
      <c r="K1572" s="584">
        <f t="shared" si="24"/>
        <v>2015</v>
      </c>
      <c r="L1572" s="111" t="s">
        <v>9</v>
      </c>
      <c r="M1572" s="111"/>
      <c r="N1572" s="45"/>
    </row>
    <row r="1573" spans="1:14" hidden="1" x14ac:dyDescent="0.25">
      <c r="A1573" s="62" t="s">
        <v>93</v>
      </c>
      <c r="B1573" s="62">
        <v>39799946</v>
      </c>
      <c r="C1573" s="584">
        <v>1008757</v>
      </c>
      <c r="D1573" s="63">
        <v>1980</v>
      </c>
      <c r="E1573" s="207">
        <v>1008757</v>
      </c>
      <c r="F1573" s="207">
        <v>1002525148</v>
      </c>
      <c r="G1573" s="64">
        <v>42030</v>
      </c>
      <c r="H1573" s="64">
        <v>42032</v>
      </c>
      <c r="I1573" s="64">
        <v>42034</v>
      </c>
      <c r="J1573" s="64">
        <v>42038</v>
      </c>
      <c r="K1573" s="584">
        <f t="shared" si="24"/>
        <v>2015</v>
      </c>
      <c r="L1573" s="125" t="s">
        <v>9</v>
      </c>
      <c r="M1573" s="111"/>
      <c r="N1573" s="45"/>
    </row>
    <row r="1574" spans="1:14" hidden="1" x14ac:dyDescent="0.25">
      <c r="A1574" s="62" t="s">
        <v>93</v>
      </c>
      <c r="B1574" s="62">
        <v>39779121</v>
      </c>
      <c r="C1574" s="584">
        <v>1008757</v>
      </c>
      <c r="D1574" s="63">
        <v>2030</v>
      </c>
      <c r="E1574" s="207">
        <v>1008757</v>
      </c>
      <c r="F1574" s="207">
        <v>1002525161</v>
      </c>
      <c r="G1574" s="64">
        <v>42030</v>
      </c>
      <c r="H1574" s="64">
        <v>42032</v>
      </c>
      <c r="I1574" s="64">
        <v>42034</v>
      </c>
      <c r="J1574" s="64">
        <v>42038</v>
      </c>
      <c r="K1574" s="584">
        <f t="shared" si="24"/>
        <v>2015</v>
      </c>
      <c r="L1574" s="125" t="s">
        <v>9</v>
      </c>
      <c r="M1574" s="111"/>
      <c r="N1574" s="45"/>
    </row>
    <row r="1575" spans="1:14" hidden="1" x14ac:dyDescent="0.25">
      <c r="A1575" s="62" t="s">
        <v>93</v>
      </c>
      <c r="B1575" s="62">
        <v>39917828</v>
      </c>
      <c r="C1575" s="584">
        <v>1036685</v>
      </c>
      <c r="D1575" s="63">
        <v>5319.49</v>
      </c>
      <c r="E1575" s="212">
        <v>1036685</v>
      </c>
      <c r="F1575" s="212">
        <v>1002812478</v>
      </c>
      <c r="G1575" s="64">
        <v>42037</v>
      </c>
      <c r="H1575" s="64">
        <v>42039</v>
      </c>
      <c r="I1575" s="64">
        <v>42041</v>
      </c>
      <c r="J1575" s="64">
        <v>42045</v>
      </c>
      <c r="K1575" s="584">
        <f t="shared" si="24"/>
        <v>2015</v>
      </c>
      <c r="L1575" s="125" t="s">
        <v>9</v>
      </c>
      <c r="M1575" s="111"/>
      <c r="N1575" s="45"/>
    </row>
    <row r="1576" spans="1:14" hidden="1" x14ac:dyDescent="0.25">
      <c r="A1576" s="62" t="s">
        <v>93</v>
      </c>
      <c r="B1576" s="62">
        <v>40176408</v>
      </c>
      <c r="C1576" s="584">
        <v>1036685</v>
      </c>
      <c r="D1576" s="63">
        <v>2852.9</v>
      </c>
      <c r="E1576" s="207">
        <v>1036685</v>
      </c>
      <c r="F1576" s="207">
        <v>1002589344</v>
      </c>
      <c r="G1576" s="64">
        <v>42065</v>
      </c>
      <c r="H1576" s="64">
        <v>42067</v>
      </c>
      <c r="I1576" s="64">
        <v>42069</v>
      </c>
      <c r="J1576" s="64">
        <v>42103</v>
      </c>
      <c r="K1576" s="584">
        <f t="shared" si="24"/>
        <v>2015</v>
      </c>
      <c r="L1576" s="125" t="s">
        <v>9</v>
      </c>
      <c r="M1576" s="111"/>
      <c r="N1576" s="45"/>
    </row>
    <row r="1577" spans="1:14" hidden="1" x14ac:dyDescent="0.25">
      <c r="A1577" s="62" t="s">
        <v>93</v>
      </c>
      <c r="B1577" s="62">
        <v>40351976</v>
      </c>
      <c r="C1577" s="584">
        <v>1036685</v>
      </c>
      <c r="D1577" s="63">
        <v>679.82</v>
      </c>
      <c r="E1577" s="207">
        <v>1036685</v>
      </c>
      <c r="F1577" s="207">
        <v>1002589348</v>
      </c>
      <c r="G1577" s="64">
        <v>42069</v>
      </c>
      <c r="H1577" s="64">
        <v>42073</v>
      </c>
      <c r="I1577" s="64">
        <v>42069</v>
      </c>
      <c r="J1577" s="64">
        <v>42103</v>
      </c>
      <c r="K1577" s="584">
        <f t="shared" si="24"/>
        <v>2015</v>
      </c>
      <c r="L1577" s="125" t="s">
        <v>9</v>
      </c>
      <c r="M1577" s="111"/>
      <c r="N1577" s="45"/>
    </row>
    <row r="1578" spans="1:14" hidden="1" x14ac:dyDescent="0.25">
      <c r="A1578" s="62" t="s">
        <v>93</v>
      </c>
      <c r="B1578" s="62">
        <v>40400446</v>
      </c>
      <c r="C1578" s="584">
        <v>1036685</v>
      </c>
      <c r="D1578" s="63">
        <v>4455.3500000000004</v>
      </c>
      <c r="E1578" s="207">
        <v>1036685</v>
      </c>
      <c r="F1578" s="207">
        <v>1002594497</v>
      </c>
      <c r="G1578" s="64">
        <v>42095</v>
      </c>
      <c r="H1578" s="64">
        <v>42101</v>
      </c>
      <c r="I1578" s="64">
        <v>42104</v>
      </c>
      <c r="J1578" s="64">
        <v>42108</v>
      </c>
      <c r="K1578" s="584">
        <f t="shared" si="24"/>
        <v>2015</v>
      </c>
      <c r="L1578" s="125" t="s">
        <v>9</v>
      </c>
      <c r="M1578" s="111"/>
      <c r="N1578" s="45"/>
    </row>
    <row r="1579" spans="1:14" hidden="1" x14ac:dyDescent="0.25">
      <c r="A1579" s="62" t="s">
        <v>93</v>
      </c>
      <c r="B1579" s="62">
        <v>40593360</v>
      </c>
      <c r="C1579" s="584">
        <v>1036685</v>
      </c>
      <c r="D1579" s="63">
        <v>678.5</v>
      </c>
      <c r="E1579" s="207">
        <v>1036685</v>
      </c>
      <c r="F1579" s="207">
        <v>1002602680</v>
      </c>
      <c r="G1579" s="64">
        <v>42101</v>
      </c>
      <c r="H1579" s="64">
        <v>42103</v>
      </c>
      <c r="I1579" s="64">
        <v>42104</v>
      </c>
      <c r="J1579" s="64">
        <v>42114</v>
      </c>
      <c r="K1579" s="584">
        <f t="shared" si="24"/>
        <v>2015</v>
      </c>
      <c r="L1579" s="125" t="s">
        <v>9</v>
      </c>
      <c r="M1579" s="111"/>
      <c r="N1579" s="45"/>
    </row>
    <row r="1580" spans="1:14" hidden="1" x14ac:dyDescent="0.25">
      <c r="A1580" s="62" t="s">
        <v>93</v>
      </c>
      <c r="B1580" s="62">
        <v>40740949</v>
      </c>
      <c r="C1580" s="584">
        <v>1036685</v>
      </c>
      <c r="D1580" s="63">
        <v>2810.44</v>
      </c>
      <c r="E1580" s="207">
        <v>1036685</v>
      </c>
      <c r="F1580" s="207">
        <v>1002630744</v>
      </c>
      <c r="G1580" s="64">
        <v>42128</v>
      </c>
      <c r="H1580" s="64">
        <v>42135</v>
      </c>
      <c r="I1580" s="64">
        <v>42143</v>
      </c>
      <c r="J1580" s="64">
        <v>42144</v>
      </c>
      <c r="K1580" s="584">
        <f t="shared" si="24"/>
        <v>2015</v>
      </c>
      <c r="L1580" s="125" t="s">
        <v>9</v>
      </c>
      <c r="M1580" s="111"/>
      <c r="N1580" s="45"/>
    </row>
    <row r="1581" spans="1:14" hidden="1" x14ac:dyDescent="0.25">
      <c r="A1581" s="62" t="s">
        <v>93</v>
      </c>
      <c r="B1581" s="62">
        <v>40876264</v>
      </c>
      <c r="C1581" s="584">
        <v>1036685</v>
      </c>
      <c r="D1581" s="63">
        <v>689.9</v>
      </c>
      <c r="E1581" s="207">
        <v>1036685</v>
      </c>
      <c r="F1581" s="207">
        <v>1002633936</v>
      </c>
      <c r="G1581" s="64">
        <v>42135</v>
      </c>
      <c r="H1581" s="64">
        <v>42143</v>
      </c>
      <c r="I1581" s="64">
        <v>42145</v>
      </c>
      <c r="J1581" s="64">
        <v>42146</v>
      </c>
      <c r="K1581" s="584">
        <f t="shared" si="24"/>
        <v>2015</v>
      </c>
      <c r="L1581" s="125" t="s">
        <v>9</v>
      </c>
      <c r="M1581" s="111"/>
      <c r="N1581" s="45"/>
    </row>
    <row r="1582" spans="1:14" hidden="1" x14ac:dyDescent="0.25">
      <c r="A1582" s="62" t="s">
        <v>93</v>
      </c>
      <c r="B1582" s="62">
        <v>40915951</v>
      </c>
      <c r="C1582" s="584">
        <v>1036685</v>
      </c>
      <c r="D1582" s="63">
        <v>2754.75</v>
      </c>
      <c r="E1582" s="207">
        <v>1036685</v>
      </c>
      <c r="F1582" s="207">
        <v>1002663893</v>
      </c>
      <c r="G1582" s="64">
        <v>42156</v>
      </c>
      <c r="H1582" s="64">
        <v>42159</v>
      </c>
      <c r="I1582" s="64">
        <v>42177</v>
      </c>
      <c r="J1582" s="64">
        <v>42178</v>
      </c>
      <c r="K1582" s="584">
        <f t="shared" si="24"/>
        <v>2015</v>
      </c>
      <c r="L1582" s="125" t="s">
        <v>9</v>
      </c>
      <c r="M1582" s="111"/>
      <c r="N1582" s="45"/>
    </row>
    <row r="1583" spans="1:14" hidden="1" x14ac:dyDescent="0.25">
      <c r="A1583" s="62" t="s">
        <v>93</v>
      </c>
      <c r="B1583" s="62">
        <v>41124918</v>
      </c>
      <c r="C1583" s="584">
        <v>1036685</v>
      </c>
      <c r="D1583" s="63">
        <v>1386.15</v>
      </c>
      <c r="E1583" s="207">
        <v>1036685</v>
      </c>
      <c r="F1583" s="207">
        <v>1002655373</v>
      </c>
      <c r="G1583" s="64">
        <v>42160</v>
      </c>
      <c r="H1583" s="64">
        <v>42164</v>
      </c>
      <c r="I1583" s="64">
        <v>42166</v>
      </c>
      <c r="J1583" s="64">
        <v>42170</v>
      </c>
      <c r="K1583" s="584">
        <f t="shared" si="24"/>
        <v>2015</v>
      </c>
      <c r="L1583" s="125" t="s">
        <v>9</v>
      </c>
      <c r="M1583" s="111"/>
      <c r="N1583" s="45"/>
    </row>
    <row r="1584" spans="1:14" hidden="1" x14ac:dyDescent="0.25">
      <c r="A1584" s="220" t="s">
        <v>93</v>
      </c>
      <c r="B1584" s="220">
        <v>41201596</v>
      </c>
      <c r="C1584" s="584">
        <v>1036685</v>
      </c>
      <c r="D1584" s="221">
        <v>3616.97</v>
      </c>
      <c r="E1584" s="212">
        <v>1036685</v>
      </c>
      <c r="F1584" s="212">
        <v>1002683307</v>
      </c>
      <c r="G1584" s="222">
        <v>42186</v>
      </c>
      <c r="H1584" s="222">
        <v>42191</v>
      </c>
      <c r="I1584" s="222">
        <v>42195</v>
      </c>
      <c r="J1584" s="222">
        <v>42198</v>
      </c>
      <c r="K1584" s="584">
        <f t="shared" si="24"/>
        <v>2015</v>
      </c>
      <c r="L1584" s="493" t="s">
        <v>9</v>
      </c>
      <c r="M1584" s="124"/>
      <c r="N1584" s="42"/>
    </row>
    <row r="1585" spans="1:14" hidden="1" x14ac:dyDescent="0.25">
      <c r="A1585" s="220" t="s">
        <v>93</v>
      </c>
      <c r="B1585" s="220">
        <v>41543416</v>
      </c>
      <c r="C1585" s="584">
        <v>1036685</v>
      </c>
      <c r="D1585" s="221">
        <v>3278.5</v>
      </c>
      <c r="E1585" s="212">
        <v>1036685</v>
      </c>
      <c r="F1585" s="212">
        <v>1002732595</v>
      </c>
      <c r="G1585" s="222">
        <v>42219</v>
      </c>
      <c r="H1585" s="222">
        <v>42222</v>
      </c>
      <c r="I1585" s="222">
        <v>42243</v>
      </c>
      <c r="J1585" s="222">
        <v>42254</v>
      </c>
      <c r="K1585" s="584">
        <f t="shared" si="24"/>
        <v>2015</v>
      </c>
      <c r="L1585" s="493" t="s">
        <v>9</v>
      </c>
      <c r="M1585" s="124"/>
      <c r="N1585" s="42"/>
    </row>
    <row r="1586" spans="1:14" hidden="1" x14ac:dyDescent="0.25">
      <c r="A1586" s="220" t="s">
        <v>93</v>
      </c>
      <c r="B1586" s="220">
        <v>41678145</v>
      </c>
      <c r="C1586" s="584">
        <v>1036685</v>
      </c>
      <c r="D1586" s="221">
        <v>696.83</v>
      </c>
      <c r="E1586" s="212">
        <v>1036685</v>
      </c>
      <c r="F1586" s="212">
        <v>1002812482</v>
      </c>
      <c r="G1586" s="222">
        <v>42223</v>
      </c>
      <c r="H1586" s="222">
        <v>42228</v>
      </c>
      <c r="I1586" s="222">
        <v>42243</v>
      </c>
      <c r="J1586" s="222">
        <v>42254</v>
      </c>
      <c r="K1586" s="584">
        <f t="shared" si="24"/>
        <v>2015</v>
      </c>
      <c r="L1586" s="493" t="s">
        <v>9</v>
      </c>
      <c r="M1586" s="124"/>
      <c r="N1586" s="42"/>
    </row>
    <row r="1587" spans="1:14" hidden="1" x14ac:dyDescent="0.25">
      <c r="A1587" s="220" t="s">
        <v>93</v>
      </c>
      <c r="B1587" s="220">
        <v>41725067</v>
      </c>
      <c r="C1587" s="584">
        <v>1036685</v>
      </c>
      <c r="D1587" s="221">
        <v>1989.53</v>
      </c>
      <c r="E1587" s="212">
        <v>1036685</v>
      </c>
      <c r="F1587" s="212">
        <v>1002748890</v>
      </c>
      <c r="G1587" s="222" t="s">
        <v>1476</v>
      </c>
      <c r="H1587" s="222">
        <v>42250</v>
      </c>
      <c r="I1587" s="222">
        <v>42257</v>
      </c>
      <c r="J1587" s="222">
        <v>42269</v>
      </c>
      <c r="K1587" s="584">
        <f t="shared" si="24"/>
        <v>2015</v>
      </c>
      <c r="L1587" s="493" t="s">
        <v>9</v>
      </c>
      <c r="M1587" s="124"/>
      <c r="N1587" s="42"/>
    </row>
    <row r="1588" spans="1:14" hidden="1" x14ac:dyDescent="0.25">
      <c r="A1588" s="220" t="s">
        <v>93</v>
      </c>
      <c r="B1588" s="220">
        <v>41928738</v>
      </c>
      <c r="C1588" s="584">
        <v>1036685</v>
      </c>
      <c r="D1588" s="221">
        <v>1439.93</v>
      </c>
      <c r="E1588" s="212">
        <v>1036685</v>
      </c>
      <c r="F1588" s="212">
        <v>1002812488</v>
      </c>
      <c r="G1588" s="222">
        <v>42254</v>
      </c>
      <c r="H1588" s="222">
        <v>42262</v>
      </c>
      <c r="I1588" s="222">
        <v>42263</v>
      </c>
      <c r="J1588" s="222">
        <v>42271</v>
      </c>
      <c r="K1588" s="584">
        <f t="shared" si="24"/>
        <v>2015</v>
      </c>
      <c r="L1588" s="493" t="s">
        <v>9</v>
      </c>
      <c r="M1588" s="124"/>
      <c r="N1588" s="42"/>
    </row>
    <row r="1589" spans="1:14" hidden="1" x14ac:dyDescent="0.25">
      <c r="A1589" s="220" t="s">
        <v>93</v>
      </c>
      <c r="B1589" s="220">
        <v>42168636</v>
      </c>
      <c r="C1589" s="584">
        <v>1036685</v>
      </c>
      <c r="D1589" s="221">
        <v>2905.58</v>
      </c>
      <c r="E1589" s="212">
        <v>1036685</v>
      </c>
      <c r="F1589" s="212">
        <v>1002777170</v>
      </c>
      <c r="G1589" s="222">
        <v>42282</v>
      </c>
      <c r="H1589" s="222">
        <v>42285</v>
      </c>
      <c r="I1589" s="222">
        <v>42286</v>
      </c>
      <c r="J1589" s="222">
        <v>42299</v>
      </c>
      <c r="K1589" s="584">
        <f t="shared" si="24"/>
        <v>2015</v>
      </c>
      <c r="L1589" s="493" t="s">
        <v>9</v>
      </c>
      <c r="M1589" s="124"/>
      <c r="N1589" s="42"/>
    </row>
    <row r="1590" spans="1:14" hidden="1" x14ac:dyDescent="0.25">
      <c r="A1590" s="220" t="s">
        <v>93</v>
      </c>
      <c r="B1590" s="220">
        <v>42268319</v>
      </c>
      <c r="C1590" s="584">
        <v>1036685</v>
      </c>
      <c r="D1590" s="221">
        <v>2991.49</v>
      </c>
      <c r="E1590" s="212">
        <v>1036685</v>
      </c>
      <c r="F1590" s="212">
        <v>1002804223</v>
      </c>
      <c r="G1590" s="222">
        <v>42310</v>
      </c>
      <c r="H1590" s="222">
        <v>42312</v>
      </c>
      <c r="I1590" s="222">
        <v>42313</v>
      </c>
      <c r="J1590" s="222">
        <v>42326</v>
      </c>
      <c r="K1590" s="584">
        <f t="shared" si="24"/>
        <v>2015</v>
      </c>
      <c r="L1590" s="493" t="s">
        <v>9</v>
      </c>
      <c r="M1590" s="124"/>
      <c r="N1590" s="42"/>
    </row>
    <row r="1591" spans="1:14" hidden="1" x14ac:dyDescent="0.25">
      <c r="A1591" s="220" t="s">
        <v>93</v>
      </c>
      <c r="B1591" s="220">
        <v>42441414</v>
      </c>
      <c r="C1591" s="584">
        <v>1036685</v>
      </c>
      <c r="D1591" s="221">
        <v>686.8</v>
      </c>
      <c r="E1591" s="212">
        <v>1036685</v>
      </c>
      <c r="F1591" s="212">
        <v>1002815993</v>
      </c>
      <c r="G1591" s="222">
        <v>42314</v>
      </c>
      <c r="H1591" s="222">
        <v>42317</v>
      </c>
      <c r="I1591" s="222">
        <v>42318</v>
      </c>
      <c r="J1591" s="222">
        <v>42326</v>
      </c>
      <c r="K1591" s="584">
        <f t="shared" si="24"/>
        <v>2015</v>
      </c>
      <c r="L1591" s="493" t="s">
        <v>9</v>
      </c>
      <c r="M1591" s="124"/>
      <c r="N1591" s="42"/>
    </row>
    <row r="1592" spans="1:14" hidden="1" x14ac:dyDescent="0.25">
      <c r="A1592" s="220" t="s">
        <v>93</v>
      </c>
      <c r="B1592" s="220">
        <v>42484646</v>
      </c>
      <c r="C1592" s="584">
        <v>1036685</v>
      </c>
      <c r="D1592" s="221">
        <v>2396.5700000000002</v>
      </c>
      <c r="E1592" s="212">
        <v>1036685</v>
      </c>
      <c r="F1592" s="212">
        <v>1002844931</v>
      </c>
      <c r="G1592" s="222">
        <v>42339</v>
      </c>
      <c r="H1592" s="222">
        <v>42341</v>
      </c>
      <c r="I1592" s="222">
        <v>42347</v>
      </c>
      <c r="J1592" s="222">
        <v>42377</v>
      </c>
      <c r="K1592" s="584">
        <f t="shared" si="24"/>
        <v>2016</v>
      </c>
      <c r="L1592" s="493" t="s">
        <v>9</v>
      </c>
      <c r="M1592" s="124"/>
      <c r="N1592" s="42"/>
    </row>
    <row r="1593" spans="1:14" hidden="1" x14ac:dyDescent="0.25">
      <c r="A1593" s="220" t="s">
        <v>93</v>
      </c>
      <c r="B1593" s="220">
        <v>42694978</v>
      </c>
      <c r="C1593" s="584">
        <v>1036685</v>
      </c>
      <c r="D1593" s="221">
        <v>1337.47</v>
      </c>
      <c r="E1593" s="212">
        <v>1036685</v>
      </c>
      <c r="F1593" s="212">
        <v>1002844936</v>
      </c>
      <c r="G1593" s="222">
        <v>42345</v>
      </c>
      <c r="H1593" s="222">
        <v>42347</v>
      </c>
      <c r="I1593" s="222">
        <v>42348</v>
      </c>
      <c r="J1593" s="222">
        <v>42377</v>
      </c>
      <c r="K1593" s="584">
        <f t="shared" si="24"/>
        <v>2016</v>
      </c>
      <c r="L1593" s="493" t="s">
        <v>9</v>
      </c>
      <c r="M1593" s="124"/>
      <c r="N1593" s="42"/>
    </row>
    <row r="1594" spans="1:14" hidden="1" x14ac:dyDescent="0.25">
      <c r="A1594" s="220" t="s">
        <v>93</v>
      </c>
      <c r="B1594" s="220">
        <v>42956517</v>
      </c>
      <c r="C1594" s="584">
        <v>1036685</v>
      </c>
      <c r="D1594" s="221">
        <v>702.33</v>
      </c>
      <c r="E1594" s="212">
        <v>1036685</v>
      </c>
      <c r="F1594" s="212">
        <v>1002864060</v>
      </c>
      <c r="G1594" s="222">
        <v>42377</v>
      </c>
      <c r="H1594" s="222">
        <v>42382</v>
      </c>
      <c r="I1594" s="222">
        <v>42383</v>
      </c>
      <c r="J1594" s="222">
        <v>42401</v>
      </c>
      <c r="K1594" s="584">
        <f t="shared" si="24"/>
        <v>2016</v>
      </c>
      <c r="L1594" s="493" t="s">
        <v>9</v>
      </c>
      <c r="M1594" s="124"/>
      <c r="N1594" s="42"/>
    </row>
    <row r="1595" spans="1:14" hidden="1" x14ac:dyDescent="0.25">
      <c r="A1595" s="220" t="s">
        <v>93</v>
      </c>
      <c r="B1595" s="220">
        <v>43040297</v>
      </c>
      <c r="C1595" s="584">
        <v>1008757</v>
      </c>
      <c r="D1595" s="221">
        <v>1995</v>
      </c>
      <c r="E1595" s="212">
        <v>1008757</v>
      </c>
      <c r="F1595" s="212">
        <v>1002877327</v>
      </c>
      <c r="G1595" s="222">
        <v>42395</v>
      </c>
      <c r="H1595" s="222">
        <v>42397</v>
      </c>
      <c r="I1595" s="222">
        <v>42411</v>
      </c>
      <c r="J1595" s="222">
        <v>42416</v>
      </c>
      <c r="K1595" s="584">
        <f t="shared" si="24"/>
        <v>2016</v>
      </c>
      <c r="L1595" s="493" t="s">
        <v>9</v>
      </c>
      <c r="M1595" s="294"/>
      <c r="N1595" s="42"/>
    </row>
    <row r="1596" spans="1:14" hidden="1" x14ac:dyDescent="0.25">
      <c r="A1596" s="220" t="s">
        <v>93</v>
      </c>
      <c r="B1596" s="220">
        <v>43059473</v>
      </c>
      <c r="C1596" s="584">
        <v>1008757</v>
      </c>
      <c r="D1596" s="221">
        <v>2045</v>
      </c>
      <c r="E1596" s="212">
        <v>1008757</v>
      </c>
      <c r="F1596" s="212">
        <v>1002877306</v>
      </c>
      <c r="G1596" s="222">
        <v>42395</v>
      </c>
      <c r="H1596" s="222">
        <v>42397</v>
      </c>
      <c r="I1596" s="222">
        <v>42411</v>
      </c>
      <c r="J1596" s="222">
        <v>42416</v>
      </c>
      <c r="K1596" s="584">
        <f t="shared" si="24"/>
        <v>2016</v>
      </c>
      <c r="L1596" s="493" t="s">
        <v>9</v>
      </c>
      <c r="M1596" s="294"/>
      <c r="N1596" s="42"/>
    </row>
    <row r="1597" spans="1:14" hidden="1" x14ac:dyDescent="0.25">
      <c r="A1597" s="220" t="s">
        <v>93</v>
      </c>
      <c r="B1597" s="220">
        <v>43108357</v>
      </c>
      <c r="C1597" s="584">
        <v>1036685</v>
      </c>
      <c r="D1597" s="221">
        <v>2812.79</v>
      </c>
      <c r="E1597" s="212">
        <v>1036685</v>
      </c>
      <c r="F1597" s="212">
        <v>1002877237</v>
      </c>
      <c r="G1597" s="222">
        <v>42401</v>
      </c>
      <c r="H1597" s="222">
        <v>42403</v>
      </c>
      <c r="I1597" s="222">
        <v>42409</v>
      </c>
      <c r="J1597" s="222">
        <v>42416</v>
      </c>
      <c r="K1597" s="584">
        <f t="shared" si="24"/>
        <v>2016</v>
      </c>
      <c r="L1597" s="493" t="s">
        <v>9</v>
      </c>
      <c r="M1597" s="124"/>
      <c r="N1597" s="42"/>
    </row>
    <row r="1598" spans="1:14" hidden="1" x14ac:dyDescent="0.25">
      <c r="A1598" s="220" t="s">
        <v>93</v>
      </c>
      <c r="B1598" s="220">
        <v>43362649</v>
      </c>
      <c r="C1598" s="584">
        <v>1036685</v>
      </c>
      <c r="D1598" s="221">
        <v>2491.0100000000002</v>
      </c>
      <c r="E1598" s="212">
        <v>1036685</v>
      </c>
      <c r="F1598" s="212">
        <v>1002899859</v>
      </c>
      <c r="G1598" s="222">
        <v>42430</v>
      </c>
      <c r="H1598" s="222">
        <v>42437</v>
      </c>
      <c r="I1598" s="222">
        <v>42443</v>
      </c>
      <c r="J1598" s="222">
        <v>42444</v>
      </c>
      <c r="K1598" s="584">
        <f t="shared" si="24"/>
        <v>2016</v>
      </c>
      <c r="L1598" s="493" t="s">
        <v>9</v>
      </c>
      <c r="M1598" s="124"/>
      <c r="N1598" s="42"/>
    </row>
    <row r="1599" spans="1:14" hidden="1" x14ac:dyDescent="0.25">
      <c r="A1599" s="220" t="s">
        <v>93</v>
      </c>
      <c r="B1599" s="220">
        <v>43569100</v>
      </c>
      <c r="C1599" s="584">
        <v>1036685</v>
      </c>
      <c r="D1599" s="221">
        <v>883.51</v>
      </c>
      <c r="E1599" s="212">
        <v>1036685</v>
      </c>
      <c r="F1599" s="212">
        <v>1002899849</v>
      </c>
      <c r="G1599" s="222">
        <v>42436</v>
      </c>
      <c r="H1599" s="222">
        <v>42438</v>
      </c>
      <c r="I1599" s="222">
        <v>42443</v>
      </c>
      <c r="J1599" s="222">
        <v>42444</v>
      </c>
      <c r="K1599" s="584">
        <f t="shared" si="24"/>
        <v>2016</v>
      </c>
      <c r="L1599" s="493" t="s">
        <v>9</v>
      </c>
      <c r="M1599" s="124"/>
      <c r="N1599" s="42"/>
    </row>
    <row r="1600" spans="1:14" hidden="1" x14ac:dyDescent="0.25">
      <c r="A1600" s="220" t="s">
        <v>93</v>
      </c>
      <c r="B1600" s="220">
        <v>43625006</v>
      </c>
      <c r="C1600" s="584">
        <v>1036685</v>
      </c>
      <c r="D1600" s="221">
        <v>2303.91</v>
      </c>
      <c r="E1600" s="212">
        <v>1036685</v>
      </c>
      <c r="F1600" s="212">
        <v>1002919708</v>
      </c>
      <c r="G1600" s="222">
        <v>42464</v>
      </c>
      <c r="H1600" s="222">
        <v>42466</v>
      </c>
      <c r="I1600" s="222">
        <v>42472</v>
      </c>
      <c r="J1600" s="222">
        <v>42472</v>
      </c>
      <c r="K1600" s="584">
        <f t="shared" si="24"/>
        <v>2016</v>
      </c>
      <c r="L1600" s="493" t="s">
        <v>9</v>
      </c>
      <c r="M1600" s="121"/>
      <c r="N1600" s="42"/>
    </row>
    <row r="1601" spans="1:14" hidden="1" x14ac:dyDescent="0.25">
      <c r="A1601" s="220" t="s">
        <v>93</v>
      </c>
      <c r="B1601" s="220">
        <v>43822846</v>
      </c>
      <c r="C1601" s="584">
        <v>1036685</v>
      </c>
      <c r="D1601" s="221">
        <v>865.17</v>
      </c>
      <c r="E1601" s="212">
        <v>1036685</v>
      </c>
      <c r="F1601" s="212">
        <v>1002920061</v>
      </c>
      <c r="G1601" s="222">
        <v>42467</v>
      </c>
      <c r="H1601" s="222">
        <v>42471</v>
      </c>
      <c r="I1601" s="222">
        <v>42472</v>
      </c>
      <c r="J1601" s="222">
        <v>42472</v>
      </c>
      <c r="K1601" s="584">
        <f t="shared" si="24"/>
        <v>2016</v>
      </c>
      <c r="L1601" s="493" t="s">
        <v>9</v>
      </c>
      <c r="M1601" s="121"/>
      <c r="N1601" s="42"/>
    </row>
    <row r="1602" spans="1:14" hidden="1" x14ac:dyDescent="0.25">
      <c r="A1602" s="220" t="s">
        <v>93</v>
      </c>
      <c r="B1602" s="220">
        <v>43861582</v>
      </c>
      <c r="C1602" s="584">
        <v>1036685</v>
      </c>
      <c r="D1602" s="221">
        <v>3817.87</v>
      </c>
      <c r="E1602" s="212">
        <v>1036685</v>
      </c>
      <c r="F1602" s="212">
        <v>1002941783</v>
      </c>
      <c r="G1602" s="222">
        <v>42492</v>
      </c>
      <c r="H1602" s="222">
        <v>42494</v>
      </c>
      <c r="I1602" s="222">
        <v>42499</v>
      </c>
      <c r="J1602" s="222">
        <v>42501</v>
      </c>
      <c r="K1602" s="584">
        <f t="shared" si="24"/>
        <v>2016</v>
      </c>
      <c r="L1602" s="493" t="s">
        <v>9</v>
      </c>
      <c r="M1602" s="124"/>
      <c r="N1602" s="101"/>
    </row>
    <row r="1603" spans="1:14" hidden="1" x14ac:dyDescent="0.25">
      <c r="A1603" s="220" t="s">
        <v>93</v>
      </c>
      <c r="B1603" s="220">
        <v>44080902</v>
      </c>
      <c r="C1603" s="584">
        <v>1036685</v>
      </c>
      <c r="D1603" s="221">
        <v>570.55999999999995</v>
      </c>
      <c r="E1603" s="212">
        <v>1036685</v>
      </c>
      <c r="F1603" s="212">
        <v>1002948993</v>
      </c>
      <c r="G1603" s="222">
        <v>42499</v>
      </c>
      <c r="H1603" s="222">
        <v>42501</v>
      </c>
      <c r="I1603" s="222">
        <v>42508</v>
      </c>
      <c r="J1603" s="222">
        <v>42508</v>
      </c>
      <c r="K1603" s="584">
        <f t="shared" ref="K1603:K1666" si="25">YEAR(J1603)</f>
        <v>2016</v>
      </c>
      <c r="L1603" s="493" t="s">
        <v>9</v>
      </c>
      <c r="M1603" s="124"/>
      <c r="N1603" s="101"/>
    </row>
    <row r="1604" spans="1:14" hidden="1" x14ac:dyDescent="0.25">
      <c r="A1604" s="220" t="s">
        <v>93</v>
      </c>
      <c r="B1604" s="220">
        <v>44130110</v>
      </c>
      <c r="C1604" s="584">
        <v>1036685</v>
      </c>
      <c r="D1604" s="221">
        <v>1831.31</v>
      </c>
      <c r="E1604" s="212">
        <v>1036685</v>
      </c>
      <c r="F1604" s="212">
        <v>1002965076</v>
      </c>
      <c r="G1604" s="222">
        <v>42522</v>
      </c>
      <c r="H1604" s="222">
        <v>42528</v>
      </c>
      <c r="I1604" s="222">
        <v>42529</v>
      </c>
      <c r="J1604" s="222">
        <v>42530</v>
      </c>
      <c r="K1604" s="584">
        <f t="shared" si="25"/>
        <v>2016</v>
      </c>
      <c r="L1604" s="493" t="s">
        <v>9</v>
      </c>
      <c r="M1604" s="124"/>
      <c r="N1604" s="86"/>
    </row>
    <row r="1605" spans="1:14" hidden="1" x14ac:dyDescent="0.25">
      <c r="A1605" s="220" t="s">
        <v>93</v>
      </c>
      <c r="B1605" s="220">
        <v>44337470</v>
      </c>
      <c r="C1605" s="584">
        <v>1036685</v>
      </c>
      <c r="D1605" s="221">
        <v>1415.24</v>
      </c>
      <c r="E1605" s="212">
        <v>1036685</v>
      </c>
      <c r="F1605" s="212">
        <v>1002966246</v>
      </c>
      <c r="G1605" s="222">
        <v>42528</v>
      </c>
      <c r="H1605" s="222">
        <v>42530</v>
      </c>
      <c r="I1605" s="222">
        <v>42531</v>
      </c>
      <c r="J1605" s="222">
        <v>42531</v>
      </c>
      <c r="K1605" s="584">
        <f t="shared" si="25"/>
        <v>2016</v>
      </c>
      <c r="L1605" s="493" t="s">
        <v>9</v>
      </c>
      <c r="M1605" s="124"/>
      <c r="N1605" s="86"/>
    </row>
    <row r="1606" spans="1:14" hidden="1" x14ac:dyDescent="0.25">
      <c r="A1606" s="220" t="s">
        <v>93</v>
      </c>
      <c r="B1606" s="220">
        <v>44373977</v>
      </c>
      <c r="C1606" s="584">
        <v>1036685</v>
      </c>
      <c r="D1606" s="221">
        <v>2359.27</v>
      </c>
      <c r="E1606" s="212">
        <v>1036685</v>
      </c>
      <c r="F1606" s="212">
        <v>1002984375</v>
      </c>
      <c r="G1606" s="222">
        <v>42558</v>
      </c>
      <c r="H1606" s="222">
        <v>42557</v>
      </c>
      <c r="I1606" s="222">
        <v>42558</v>
      </c>
      <c r="J1606" s="222">
        <v>42559</v>
      </c>
      <c r="K1606" s="584">
        <f t="shared" si="25"/>
        <v>2016</v>
      </c>
      <c r="L1606" s="493" t="s">
        <v>9</v>
      </c>
      <c r="M1606" s="124"/>
      <c r="N1606" s="86"/>
    </row>
    <row r="1607" spans="1:14" hidden="1" x14ac:dyDescent="0.25">
      <c r="A1607" s="220" t="s">
        <v>93</v>
      </c>
      <c r="B1607" s="220">
        <v>44595301</v>
      </c>
      <c r="C1607" s="584">
        <v>1036685</v>
      </c>
      <c r="D1607" s="221">
        <v>743.66</v>
      </c>
      <c r="E1607" s="212">
        <v>1036685</v>
      </c>
      <c r="F1607" s="212">
        <v>1002995496</v>
      </c>
      <c r="G1607" s="222">
        <v>42558</v>
      </c>
      <c r="H1607" s="222">
        <v>42562</v>
      </c>
      <c r="I1607" s="222">
        <v>42576</v>
      </c>
      <c r="J1607" s="222">
        <v>42577</v>
      </c>
      <c r="K1607" s="584">
        <f t="shared" si="25"/>
        <v>2016</v>
      </c>
      <c r="L1607" s="493" t="s">
        <v>9</v>
      </c>
      <c r="M1607" s="124"/>
      <c r="N1607" s="86"/>
    </row>
    <row r="1608" spans="1:14" hidden="1" x14ac:dyDescent="0.25">
      <c r="A1608" s="220" t="s">
        <v>93</v>
      </c>
      <c r="B1608" s="220">
        <v>44637005</v>
      </c>
      <c r="C1608" s="584">
        <v>1036685</v>
      </c>
      <c r="D1608" s="221">
        <v>1803.57</v>
      </c>
      <c r="E1608" s="212">
        <v>1036685</v>
      </c>
      <c r="F1608" s="212">
        <v>1003022846</v>
      </c>
      <c r="G1608" s="222">
        <v>42585</v>
      </c>
      <c r="H1608" s="222">
        <v>42585</v>
      </c>
      <c r="I1608" s="222">
        <v>42612</v>
      </c>
      <c r="J1608" s="222">
        <v>42619</v>
      </c>
      <c r="K1608" s="584">
        <f t="shared" si="25"/>
        <v>2016</v>
      </c>
      <c r="L1608" s="493" t="s">
        <v>9</v>
      </c>
      <c r="M1608" s="124"/>
      <c r="N1608" s="42"/>
    </row>
    <row r="1609" spans="1:14" hidden="1" x14ac:dyDescent="0.25">
      <c r="A1609" s="220" t="s">
        <v>93</v>
      </c>
      <c r="B1609" s="220">
        <v>44725606</v>
      </c>
      <c r="C1609" s="584">
        <v>1036685</v>
      </c>
      <c r="D1609" s="221">
        <v>689.15</v>
      </c>
      <c r="E1609" s="212">
        <v>1036685</v>
      </c>
      <c r="F1609" s="212">
        <v>1003022853</v>
      </c>
      <c r="G1609" s="222">
        <v>42585</v>
      </c>
      <c r="H1609" s="222">
        <v>42591</v>
      </c>
      <c r="I1609" s="222">
        <v>42612</v>
      </c>
      <c r="J1609" s="222">
        <v>42619</v>
      </c>
      <c r="K1609" s="584">
        <f t="shared" si="25"/>
        <v>2016</v>
      </c>
      <c r="L1609" s="493" t="s">
        <v>9</v>
      </c>
      <c r="M1609" s="124"/>
      <c r="N1609" s="42"/>
    </row>
    <row r="1610" spans="1:14" hidden="1" x14ac:dyDescent="0.25">
      <c r="A1610" s="220" t="s">
        <v>93</v>
      </c>
      <c r="B1610" s="220">
        <v>44886405</v>
      </c>
      <c r="C1610" s="584">
        <v>1036685</v>
      </c>
      <c r="D1610" s="221">
        <v>1276.71</v>
      </c>
      <c r="E1610" s="212">
        <v>1036685</v>
      </c>
      <c r="F1610" s="212">
        <v>1003028894</v>
      </c>
      <c r="G1610" s="222">
        <v>42614</v>
      </c>
      <c r="H1610" s="222">
        <v>42618</v>
      </c>
      <c r="I1610" s="222">
        <v>42626</v>
      </c>
      <c r="J1610" s="222">
        <v>42627</v>
      </c>
      <c r="K1610" s="584">
        <f t="shared" si="25"/>
        <v>2016</v>
      </c>
      <c r="L1610" s="493" t="s">
        <v>9</v>
      </c>
      <c r="M1610" s="124"/>
      <c r="N1610" s="42"/>
    </row>
    <row r="1611" spans="1:14" hidden="1" x14ac:dyDescent="0.25">
      <c r="A1611" s="220" t="s">
        <v>93</v>
      </c>
      <c r="B1611" s="220">
        <v>45087863</v>
      </c>
      <c r="C1611" s="584">
        <v>1036685</v>
      </c>
      <c r="D1611" s="221">
        <v>680.4</v>
      </c>
      <c r="E1611" s="212">
        <v>1036685</v>
      </c>
      <c r="F1611" s="212">
        <v>1003029571</v>
      </c>
      <c r="G1611" s="222">
        <v>42620</v>
      </c>
      <c r="H1611" s="222">
        <v>42625</v>
      </c>
      <c r="I1611" s="222">
        <v>42626</v>
      </c>
      <c r="J1611" s="222">
        <v>42628</v>
      </c>
      <c r="K1611" s="584">
        <f t="shared" si="25"/>
        <v>2016</v>
      </c>
      <c r="L1611" s="493" t="s">
        <v>9</v>
      </c>
      <c r="M1611" s="124"/>
      <c r="N1611" s="42"/>
    </row>
    <row r="1612" spans="1:14" hidden="1" x14ac:dyDescent="0.25">
      <c r="A1612" s="77" t="s">
        <v>93</v>
      </c>
      <c r="B1612" s="77">
        <v>45221643</v>
      </c>
      <c r="C1612" s="584">
        <v>1036685</v>
      </c>
      <c r="D1612" s="213">
        <v>1502.11</v>
      </c>
      <c r="E1612" s="214">
        <v>1036685</v>
      </c>
      <c r="F1612" s="214">
        <v>1003043983</v>
      </c>
      <c r="G1612" s="78">
        <v>42646</v>
      </c>
      <c r="H1612" s="78">
        <v>42648</v>
      </c>
      <c r="I1612" s="78">
        <v>42648</v>
      </c>
      <c r="J1612" s="78">
        <v>42650</v>
      </c>
      <c r="K1612" s="584">
        <f t="shared" si="25"/>
        <v>2016</v>
      </c>
      <c r="L1612" s="494" t="s">
        <v>9</v>
      </c>
      <c r="M1612" s="121"/>
      <c r="N1612" s="86"/>
    </row>
    <row r="1613" spans="1:14" hidden="1" x14ac:dyDescent="0.25">
      <c r="A1613" s="77" t="s">
        <v>93</v>
      </c>
      <c r="B1613" s="77">
        <v>45349668</v>
      </c>
      <c r="C1613" s="584">
        <v>1036685</v>
      </c>
      <c r="D1613" s="213">
        <v>673.11</v>
      </c>
      <c r="E1613" s="214">
        <v>1036685</v>
      </c>
      <c r="F1613" s="214">
        <v>1003047781</v>
      </c>
      <c r="G1613" s="78">
        <v>42650</v>
      </c>
      <c r="H1613" s="78">
        <v>42653</v>
      </c>
      <c r="I1613" s="78">
        <v>42654</v>
      </c>
      <c r="J1613" s="78">
        <v>42655</v>
      </c>
      <c r="K1613" s="584">
        <f t="shared" si="25"/>
        <v>2016</v>
      </c>
      <c r="L1613" s="494" t="s">
        <v>9</v>
      </c>
      <c r="M1613" s="121"/>
      <c r="N1613" s="86"/>
    </row>
    <row r="1614" spans="1:14" hidden="1" x14ac:dyDescent="0.25">
      <c r="A1614" s="77" t="s">
        <v>93</v>
      </c>
      <c r="B1614" s="77">
        <v>45424081</v>
      </c>
      <c r="C1614" s="584">
        <v>1036685</v>
      </c>
      <c r="D1614" s="213">
        <v>1522.7</v>
      </c>
      <c r="E1614" s="214">
        <v>1036685</v>
      </c>
      <c r="F1614" s="214">
        <v>1003072783</v>
      </c>
      <c r="G1614" s="78">
        <v>42676</v>
      </c>
      <c r="H1614" s="78">
        <v>42681</v>
      </c>
      <c r="I1614" s="78">
        <v>42682</v>
      </c>
      <c r="J1614" s="78">
        <v>42689</v>
      </c>
      <c r="K1614" s="584">
        <f t="shared" si="25"/>
        <v>2016</v>
      </c>
      <c r="L1614" s="494" t="s">
        <v>9</v>
      </c>
      <c r="M1614" s="121"/>
      <c r="N1614" s="86"/>
    </row>
    <row r="1615" spans="1:14" hidden="1" x14ac:dyDescent="0.25">
      <c r="A1615" s="480" t="s">
        <v>93</v>
      </c>
      <c r="B1615" s="480">
        <v>45642966</v>
      </c>
      <c r="C1615" s="584">
        <v>1036685</v>
      </c>
      <c r="D1615" s="482">
        <v>1599.57</v>
      </c>
      <c r="E1615" s="481">
        <v>1036685</v>
      </c>
      <c r="F1615" s="481">
        <v>1003097711</v>
      </c>
      <c r="G1615" s="484">
        <v>42705</v>
      </c>
      <c r="H1615" s="484">
        <v>42710</v>
      </c>
      <c r="I1615" s="484">
        <v>42717</v>
      </c>
      <c r="J1615" s="484">
        <v>42720</v>
      </c>
      <c r="K1615" s="584">
        <f t="shared" si="25"/>
        <v>2016</v>
      </c>
      <c r="L1615" s="121" t="s">
        <v>9</v>
      </c>
      <c r="M1615" s="122"/>
      <c r="N1615" s="76"/>
    </row>
    <row r="1616" spans="1:14" hidden="1" x14ac:dyDescent="0.25">
      <c r="A1616" s="480" t="s">
        <v>93</v>
      </c>
      <c r="B1616" s="480">
        <v>45846643</v>
      </c>
      <c r="C1616" s="584">
        <v>1036685</v>
      </c>
      <c r="D1616" s="482">
        <v>660.47</v>
      </c>
      <c r="E1616" s="481">
        <v>1036685</v>
      </c>
      <c r="F1616" s="481">
        <v>1003097848</v>
      </c>
      <c r="G1616" s="484">
        <v>42711</v>
      </c>
      <c r="H1616" s="484">
        <v>42716</v>
      </c>
      <c r="I1616" s="484">
        <v>42717</v>
      </c>
      <c r="J1616" s="484">
        <v>42720</v>
      </c>
      <c r="K1616" s="584">
        <f t="shared" si="25"/>
        <v>2016</v>
      </c>
      <c r="L1616" s="121" t="s">
        <v>9</v>
      </c>
      <c r="M1616" s="122"/>
      <c r="N1616" s="76"/>
    </row>
    <row r="1617" spans="1:13" hidden="1" x14ac:dyDescent="0.25">
      <c r="A1617" s="480" t="s">
        <v>93</v>
      </c>
      <c r="B1617" s="480">
        <v>45921852</v>
      </c>
      <c r="C1617" s="584">
        <v>1036685</v>
      </c>
      <c r="D1617" s="482">
        <v>660.47</v>
      </c>
      <c r="E1617" s="481">
        <v>1036685</v>
      </c>
      <c r="F1617" s="481">
        <v>1003097848</v>
      </c>
      <c r="G1617" s="484">
        <v>42711</v>
      </c>
      <c r="H1617" s="484">
        <v>42716</v>
      </c>
      <c r="I1617" s="484">
        <v>42717</v>
      </c>
      <c r="J1617" s="484">
        <v>42720</v>
      </c>
      <c r="K1617" s="584">
        <f t="shared" si="25"/>
        <v>2016</v>
      </c>
      <c r="L1617" s="121" t="s">
        <v>9</v>
      </c>
      <c r="M1617" s="122"/>
    </row>
    <row r="1618" spans="1:13" hidden="1" x14ac:dyDescent="0.25">
      <c r="A1618" s="480" t="s">
        <v>93</v>
      </c>
      <c r="B1618" s="480">
        <v>46097464</v>
      </c>
      <c r="C1618" s="584">
        <v>1036685</v>
      </c>
      <c r="D1618" s="482">
        <v>1307.3399999999999</v>
      </c>
      <c r="E1618" s="481">
        <v>1036685</v>
      </c>
      <c r="F1618" s="481">
        <v>1003116285</v>
      </c>
      <c r="G1618" s="484">
        <v>42741</v>
      </c>
      <c r="H1618" s="484">
        <v>42745</v>
      </c>
      <c r="I1618" s="484">
        <v>42751</v>
      </c>
      <c r="J1618" s="484">
        <v>42758</v>
      </c>
      <c r="K1618" s="584">
        <f t="shared" si="25"/>
        <v>2017</v>
      </c>
      <c r="L1618" s="121" t="s">
        <v>9</v>
      </c>
      <c r="M1618" s="122"/>
    </row>
    <row r="1619" spans="1:13" hidden="1" x14ac:dyDescent="0.25">
      <c r="A1619" s="480" t="s">
        <v>93</v>
      </c>
      <c r="B1619" s="480">
        <v>45921852</v>
      </c>
      <c r="C1619" s="584">
        <v>1036685</v>
      </c>
      <c r="D1619" s="482">
        <v>2064.44</v>
      </c>
      <c r="E1619" s="481">
        <v>1036685</v>
      </c>
      <c r="F1619" s="481">
        <v>1003116282</v>
      </c>
      <c r="G1619" s="484">
        <v>42738</v>
      </c>
      <c r="H1619" s="484">
        <v>42745</v>
      </c>
      <c r="I1619" s="484">
        <v>42751</v>
      </c>
      <c r="J1619" s="484">
        <v>42758</v>
      </c>
      <c r="K1619" s="584">
        <f t="shared" si="25"/>
        <v>2017</v>
      </c>
      <c r="L1619" s="121" t="s">
        <v>9</v>
      </c>
      <c r="M1619" s="122"/>
    </row>
    <row r="1620" spans="1:13" hidden="1" x14ac:dyDescent="0.25">
      <c r="A1620" s="480" t="s">
        <v>93</v>
      </c>
      <c r="B1620" s="480">
        <v>46274388</v>
      </c>
      <c r="C1620" s="584">
        <v>1036685</v>
      </c>
      <c r="D1620" s="482">
        <v>1916.87</v>
      </c>
      <c r="E1620" s="481">
        <v>1036685</v>
      </c>
      <c r="F1620" s="481">
        <v>1003133763</v>
      </c>
      <c r="G1620" s="484">
        <v>42768</v>
      </c>
      <c r="H1620" s="484">
        <v>42772</v>
      </c>
      <c r="I1620" s="484">
        <v>42779</v>
      </c>
      <c r="J1620" s="484">
        <v>42783</v>
      </c>
      <c r="K1620" s="584">
        <f t="shared" si="25"/>
        <v>2017</v>
      </c>
      <c r="L1620" s="121" t="s">
        <v>9</v>
      </c>
      <c r="M1620" s="122"/>
    </row>
    <row r="1621" spans="1:13" hidden="1" x14ac:dyDescent="0.25">
      <c r="A1621" s="480" t="s">
        <v>93</v>
      </c>
      <c r="B1621" s="480">
        <v>46183440</v>
      </c>
      <c r="C1621" s="584">
        <v>1008757</v>
      </c>
      <c r="D1621" s="482">
        <v>2060</v>
      </c>
      <c r="E1621" s="481">
        <v>1008757</v>
      </c>
      <c r="F1621" s="481">
        <v>1003133779</v>
      </c>
      <c r="G1621" s="484">
        <v>42758</v>
      </c>
      <c r="H1621" s="484">
        <v>42766</v>
      </c>
      <c r="I1621" s="484">
        <v>42779</v>
      </c>
      <c r="J1621" s="484">
        <v>42783</v>
      </c>
      <c r="K1621" s="584">
        <f t="shared" si="25"/>
        <v>2017</v>
      </c>
      <c r="L1621" s="121" t="s">
        <v>9</v>
      </c>
      <c r="M1621" s="122"/>
    </row>
    <row r="1622" spans="1:13" hidden="1" x14ac:dyDescent="0.25">
      <c r="A1622" s="480" t="s">
        <v>93</v>
      </c>
      <c r="B1622" s="480">
        <v>46189496</v>
      </c>
      <c r="C1622" s="584">
        <v>1036685</v>
      </c>
      <c r="D1622" s="482">
        <v>2025</v>
      </c>
      <c r="E1622" s="481">
        <v>1036685</v>
      </c>
      <c r="F1622" s="481">
        <v>1003164664</v>
      </c>
      <c r="G1622" s="484">
        <v>42758</v>
      </c>
      <c r="H1622" s="484">
        <v>42766</v>
      </c>
      <c r="I1622" s="484">
        <v>42779</v>
      </c>
      <c r="J1622" s="484">
        <v>42831</v>
      </c>
      <c r="K1622" s="584">
        <f t="shared" si="25"/>
        <v>2017</v>
      </c>
      <c r="L1622" s="121" t="s">
        <v>9</v>
      </c>
      <c r="M1622" s="122"/>
    </row>
    <row r="1623" spans="1:13" hidden="1" x14ac:dyDescent="0.25">
      <c r="A1623" s="480" t="s">
        <v>93</v>
      </c>
      <c r="B1623" s="480">
        <v>46460592</v>
      </c>
      <c r="C1623" s="584">
        <v>1036685</v>
      </c>
      <c r="D1623" s="482">
        <v>666.5</v>
      </c>
      <c r="E1623" s="481">
        <v>1036685</v>
      </c>
      <c r="F1623" s="481">
        <v>1003133757</v>
      </c>
      <c r="G1623" s="484">
        <v>42773</v>
      </c>
      <c r="H1623" s="484">
        <v>42766</v>
      </c>
      <c r="I1623" s="484">
        <v>42779</v>
      </c>
      <c r="J1623" s="484">
        <v>42783</v>
      </c>
      <c r="K1623" s="584">
        <f t="shared" si="25"/>
        <v>2017</v>
      </c>
      <c r="L1623" s="121" t="s">
        <v>9</v>
      </c>
      <c r="M1623" s="122"/>
    </row>
    <row r="1624" spans="1:13" hidden="1" x14ac:dyDescent="0.25">
      <c r="A1624" s="480" t="s">
        <v>93</v>
      </c>
      <c r="B1624" s="480">
        <v>46491888</v>
      </c>
      <c r="C1624" s="584">
        <v>1036685</v>
      </c>
      <c r="D1624" s="482">
        <v>13.19</v>
      </c>
      <c r="E1624" s="481">
        <v>1036685</v>
      </c>
      <c r="F1624" s="481">
        <v>1003137871</v>
      </c>
      <c r="G1624" s="484">
        <v>42774</v>
      </c>
      <c r="H1624" s="484">
        <v>42779</v>
      </c>
      <c r="I1624" s="484">
        <v>42783</v>
      </c>
      <c r="J1624" s="484">
        <v>42790</v>
      </c>
      <c r="K1624" s="584">
        <f t="shared" si="25"/>
        <v>2017</v>
      </c>
      <c r="L1624" s="121" t="s">
        <v>9</v>
      </c>
      <c r="M1624" s="122"/>
    </row>
    <row r="1625" spans="1:13" hidden="1" x14ac:dyDescent="0.25">
      <c r="A1625" s="480" t="s">
        <v>93</v>
      </c>
      <c r="B1625" s="480">
        <v>46531487</v>
      </c>
      <c r="C1625" s="584">
        <v>1036685</v>
      </c>
      <c r="D1625" s="482">
        <v>1847.78</v>
      </c>
      <c r="E1625" s="481">
        <v>1036685</v>
      </c>
      <c r="F1625" s="481">
        <v>1003147151</v>
      </c>
      <c r="G1625" s="484">
        <v>42796</v>
      </c>
      <c r="H1625" s="484">
        <v>42800</v>
      </c>
      <c r="I1625" s="484">
        <v>42774</v>
      </c>
      <c r="J1625" s="484">
        <v>42804</v>
      </c>
      <c r="K1625" s="584">
        <f t="shared" si="25"/>
        <v>2017</v>
      </c>
      <c r="L1625" s="121" t="s">
        <v>9</v>
      </c>
      <c r="M1625" s="122"/>
    </row>
    <row r="1626" spans="1:13" hidden="1" x14ac:dyDescent="0.25">
      <c r="A1626" s="480" t="s">
        <v>93</v>
      </c>
      <c r="B1626" s="480">
        <v>465551729</v>
      </c>
      <c r="C1626" s="584">
        <v>1036685</v>
      </c>
      <c r="D1626" s="482">
        <v>36</v>
      </c>
      <c r="E1626" s="481">
        <v>1036685</v>
      </c>
      <c r="F1626" s="481">
        <v>1003147153</v>
      </c>
      <c r="G1626" s="484">
        <v>42796</v>
      </c>
      <c r="H1626" s="484">
        <v>42800</v>
      </c>
      <c r="I1626" s="484">
        <v>42774</v>
      </c>
      <c r="J1626" s="484">
        <v>42804</v>
      </c>
      <c r="K1626" s="584">
        <f t="shared" si="25"/>
        <v>2017</v>
      </c>
      <c r="L1626" s="121" t="s">
        <v>9</v>
      </c>
      <c r="M1626" s="122"/>
    </row>
    <row r="1627" spans="1:13" hidden="1" x14ac:dyDescent="0.25">
      <c r="A1627" s="480" t="s">
        <v>93</v>
      </c>
      <c r="B1627" s="480">
        <v>46852038</v>
      </c>
      <c r="C1627" s="584">
        <v>1036685</v>
      </c>
      <c r="D1627" s="482">
        <v>2225.31</v>
      </c>
      <c r="E1627" s="481">
        <v>1036685</v>
      </c>
      <c r="F1627" s="481">
        <v>1003178557</v>
      </c>
      <c r="G1627" s="484">
        <v>42828</v>
      </c>
      <c r="H1627" s="484">
        <v>42832</v>
      </c>
      <c r="I1627" s="484">
        <v>42843</v>
      </c>
      <c r="J1627" s="484">
        <v>42853</v>
      </c>
      <c r="K1627" s="584">
        <f t="shared" si="25"/>
        <v>2017</v>
      </c>
      <c r="L1627" s="121" t="s">
        <v>9</v>
      </c>
      <c r="M1627" s="122"/>
    </row>
    <row r="1628" spans="1:13" hidden="1" x14ac:dyDescent="0.25">
      <c r="A1628" s="480" t="s">
        <v>93</v>
      </c>
      <c r="B1628" s="480">
        <v>46941442</v>
      </c>
      <c r="C1628" s="584">
        <v>1036685</v>
      </c>
      <c r="D1628" s="482">
        <v>36</v>
      </c>
      <c r="E1628" s="481">
        <v>1036685</v>
      </c>
      <c r="F1628" s="481">
        <v>1003178541</v>
      </c>
      <c r="G1628" s="484">
        <v>42829</v>
      </c>
      <c r="H1628" s="484">
        <v>42832</v>
      </c>
      <c r="I1628" s="484">
        <v>42843</v>
      </c>
      <c r="J1628" s="484">
        <v>42853</v>
      </c>
      <c r="K1628" s="584">
        <f t="shared" si="25"/>
        <v>2017</v>
      </c>
      <c r="L1628" s="121" t="s">
        <v>9</v>
      </c>
      <c r="M1628" s="122"/>
    </row>
    <row r="1629" spans="1:13" hidden="1" x14ac:dyDescent="0.25">
      <c r="A1629" s="480" t="s">
        <v>93</v>
      </c>
      <c r="B1629" s="480">
        <v>46979264</v>
      </c>
      <c r="C1629" s="584">
        <v>1036685</v>
      </c>
      <c r="D1629" s="482">
        <v>706.44</v>
      </c>
      <c r="E1629" s="481">
        <v>1036685</v>
      </c>
      <c r="F1629" s="481">
        <v>1003188218</v>
      </c>
      <c r="G1629" s="484">
        <v>42832</v>
      </c>
      <c r="H1629" s="484">
        <v>42837</v>
      </c>
      <c r="I1629" s="484">
        <v>42843</v>
      </c>
      <c r="J1629" s="484">
        <v>42867</v>
      </c>
      <c r="K1629" s="584">
        <f t="shared" si="25"/>
        <v>2017</v>
      </c>
      <c r="L1629" s="121" t="s">
        <v>9</v>
      </c>
      <c r="M1629" s="122"/>
    </row>
    <row r="1630" spans="1:13" hidden="1" x14ac:dyDescent="0.25">
      <c r="A1630" s="480" t="s">
        <v>93</v>
      </c>
      <c r="B1630" s="480">
        <v>47178962</v>
      </c>
      <c r="C1630" s="584">
        <v>1036685</v>
      </c>
      <c r="D1630" s="482">
        <v>36</v>
      </c>
      <c r="E1630" s="481">
        <v>1036685</v>
      </c>
      <c r="F1630" s="481">
        <v>1003189831</v>
      </c>
      <c r="G1630" s="484">
        <v>42858</v>
      </c>
      <c r="H1630" s="484">
        <v>42864</v>
      </c>
      <c r="I1630" s="484">
        <v>42870</v>
      </c>
      <c r="J1630" s="484">
        <v>42871</v>
      </c>
      <c r="K1630" s="584">
        <f t="shared" si="25"/>
        <v>2017</v>
      </c>
      <c r="L1630" s="121" t="s">
        <v>9</v>
      </c>
      <c r="M1630" s="122"/>
    </row>
    <row r="1631" spans="1:13" hidden="1" x14ac:dyDescent="0.25">
      <c r="A1631" s="480" t="s">
        <v>93</v>
      </c>
      <c r="B1631" s="480">
        <v>47061904</v>
      </c>
      <c r="C1631" s="584">
        <v>1036685</v>
      </c>
      <c r="D1631" s="482">
        <v>1776.49</v>
      </c>
      <c r="E1631" s="481">
        <v>1036685</v>
      </c>
      <c r="F1631" s="481">
        <v>1003189835</v>
      </c>
      <c r="G1631" s="484">
        <v>42857</v>
      </c>
      <c r="H1631" s="484">
        <v>42864</v>
      </c>
      <c r="I1631" s="484">
        <v>42870</v>
      </c>
      <c r="J1631" s="484">
        <v>42871</v>
      </c>
      <c r="K1631" s="584">
        <f t="shared" si="25"/>
        <v>2017</v>
      </c>
      <c r="L1631" s="121" t="s">
        <v>9</v>
      </c>
      <c r="M1631" s="122"/>
    </row>
    <row r="1632" spans="1:13" hidden="1" x14ac:dyDescent="0.25">
      <c r="A1632" s="480" t="s">
        <v>93</v>
      </c>
      <c r="B1632" s="480">
        <v>47233477</v>
      </c>
      <c r="C1632" s="584">
        <v>1036685</v>
      </c>
      <c r="D1632" s="482">
        <v>6478.77</v>
      </c>
      <c r="E1632" s="481">
        <v>1036685</v>
      </c>
      <c r="F1632" s="481">
        <v>1003202937</v>
      </c>
      <c r="G1632" s="484">
        <v>42864</v>
      </c>
      <c r="H1632" s="484">
        <v>42867</v>
      </c>
      <c r="I1632" s="484">
        <v>42887</v>
      </c>
      <c r="J1632" s="484">
        <v>42892</v>
      </c>
      <c r="K1632" s="584">
        <f t="shared" si="25"/>
        <v>2017</v>
      </c>
      <c r="L1632" s="121" t="s">
        <v>9</v>
      </c>
      <c r="M1632" s="122"/>
    </row>
    <row r="1633" spans="1:13" hidden="1" x14ac:dyDescent="0.25">
      <c r="A1633" s="485" t="s">
        <v>93</v>
      </c>
      <c r="B1633" s="485">
        <v>47282117</v>
      </c>
      <c r="C1633" s="584">
        <v>1036685</v>
      </c>
      <c r="D1633" s="487">
        <v>3514.18</v>
      </c>
      <c r="E1633" s="486">
        <v>1036685</v>
      </c>
      <c r="F1633" s="486">
        <v>1003206493</v>
      </c>
      <c r="G1633" s="479"/>
      <c r="H1633" s="479"/>
      <c r="I1633" s="479"/>
      <c r="J1633" s="479">
        <v>42898</v>
      </c>
      <c r="K1633" s="584">
        <f t="shared" si="25"/>
        <v>2017</v>
      </c>
      <c r="L1633" s="121" t="s">
        <v>9</v>
      </c>
      <c r="M1633" s="308"/>
    </row>
    <row r="1634" spans="1:13" hidden="1" x14ac:dyDescent="0.25">
      <c r="A1634" s="485" t="s">
        <v>93</v>
      </c>
      <c r="B1634" s="485">
        <v>47372418</v>
      </c>
      <c r="C1634" s="584">
        <v>1036685</v>
      </c>
      <c r="D1634" s="487">
        <v>36</v>
      </c>
      <c r="E1634" s="486">
        <v>1036685</v>
      </c>
      <c r="F1634" s="486">
        <v>1003214064</v>
      </c>
      <c r="G1634" s="479">
        <v>42888</v>
      </c>
      <c r="H1634" s="479">
        <v>42898</v>
      </c>
      <c r="I1634" s="479">
        <v>42901</v>
      </c>
      <c r="J1634" s="479">
        <v>42909</v>
      </c>
      <c r="K1634" s="584">
        <f t="shared" si="25"/>
        <v>2017</v>
      </c>
      <c r="L1634" s="121" t="s">
        <v>9</v>
      </c>
      <c r="M1634" s="308"/>
    </row>
    <row r="1635" spans="1:13" hidden="1" x14ac:dyDescent="0.25">
      <c r="A1635" s="485" t="s">
        <v>93</v>
      </c>
      <c r="B1635" s="485">
        <v>47483869</v>
      </c>
      <c r="C1635" s="584">
        <v>1036685</v>
      </c>
      <c r="D1635" s="487">
        <v>1347.36</v>
      </c>
      <c r="E1635" s="486">
        <v>1036685</v>
      </c>
      <c r="F1635" s="486">
        <v>1003214066</v>
      </c>
      <c r="G1635" s="479">
        <v>42894</v>
      </c>
      <c r="H1635" s="479">
        <v>42905</v>
      </c>
      <c r="I1635" s="479">
        <v>42908</v>
      </c>
      <c r="J1635" s="479">
        <v>42909</v>
      </c>
      <c r="K1635" s="584">
        <f t="shared" si="25"/>
        <v>2017</v>
      </c>
      <c r="L1635" s="121" t="s">
        <v>9</v>
      </c>
      <c r="M1635" s="308"/>
    </row>
    <row r="1636" spans="1:13" hidden="1" x14ac:dyDescent="0.25">
      <c r="A1636" s="485" t="s">
        <v>93</v>
      </c>
      <c r="B1636" s="485">
        <v>47613122</v>
      </c>
      <c r="C1636" s="584">
        <v>1036685</v>
      </c>
      <c r="D1636" s="487">
        <v>36</v>
      </c>
      <c r="E1636" s="486">
        <v>1036685</v>
      </c>
      <c r="F1636" s="486">
        <v>1003223205</v>
      </c>
      <c r="G1636" s="479">
        <v>42919</v>
      </c>
      <c r="H1636" s="479">
        <v>42922</v>
      </c>
      <c r="I1636" s="479">
        <v>42926</v>
      </c>
      <c r="J1636" s="479">
        <v>42926</v>
      </c>
      <c r="K1636" s="584">
        <f t="shared" si="25"/>
        <v>2017</v>
      </c>
      <c r="L1636" s="121" t="s">
        <v>9</v>
      </c>
      <c r="M1636" s="308"/>
    </row>
    <row r="1637" spans="1:13" hidden="1" x14ac:dyDescent="0.25">
      <c r="A1637" s="485" t="s">
        <v>93</v>
      </c>
      <c r="B1637" s="485">
        <v>47612424</v>
      </c>
      <c r="C1637" s="584">
        <v>1036685</v>
      </c>
      <c r="D1637" s="487">
        <v>2028.86</v>
      </c>
      <c r="E1637" s="486">
        <v>1036685</v>
      </c>
      <c r="F1637" s="486">
        <v>1003223202</v>
      </c>
      <c r="G1637" s="479">
        <v>42919</v>
      </c>
      <c r="H1637" s="479">
        <v>42922</v>
      </c>
      <c r="I1637" s="479">
        <v>42926</v>
      </c>
      <c r="J1637" s="479">
        <v>42926</v>
      </c>
      <c r="K1637" s="584">
        <f t="shared" si="25"/>
        <v>2017</v>
      </c>
      <c r="L1637" s="121" t="s">
        <v>9</v>
      </c>
      <c r="M1637" s="308"/>
    </row>
    <row r="1638" spans="1:13" hidden="1" x14ac:dyDescent="0.25">
      <c r="A1638" s="485" t="s">
        <v>93</v>
      </c>
      <c r="B1638" s="485">
        <v>47738903</v>
      </c>
      <c r="C1638" s="584">
        <v>1036685</v>
      </c>
      <c r="D1638" s="487">
        <v>692.72</v>
      </c>
      <c r="E1638" s="486">
        <v>1036685</v>
      </c>
      <c r="F1638" s="486">
        <v>1003227991</v>
      </c>
      <c r="G1638" s="479">
        <v>42923</v>
      </c>
      <c r="H1638" s="479">
        <v>42928</v>
      </c>
      <c r="I1638" s="479">
        <v>42929</v>
      </c>
      <c r="J1638" s="479">
        <v>42933</v>
      </c>
      <c r="K1638" s="584">
        <f t="shared" si="25"/>
        <v>2017</v>
      </c>
      <c r="L1638" s="121" t="s">
        <v>9</v>
      </c>
      <c r="M1638" s="308"/>
    </row>
    <row r="1639" spans="1:13" hidden="1" x14ac:dyDescent="0.25">
      <c r="A1639" s="485" t="s">
        <v>93</v>
      </c>
      <c r="B1639" s="485">
        <v>47787955</v>
      </c>
      <c r="C1639" s="584">
        <v>1036685</v>
      </c>
      <c r="D1639" s="487">
        <v>1965.61</v>
      </c>
      <c r="E1639" s="486">
        <v>1036685</v>
      </c>
      <c r="F1639" s="486">
        <v>1003250120</v>
      </c>
      <c r="G1639" s="479">
        <v>42948</v>
      </c>
      <c r="H1639" s="479">
        <v>42951</v>
      </c>
      <c r="I1639" s="479">
        <v>42969</v>
      </c>
      <c r="J1639" s="479">
        <v>42972</v>
      </c>
      <c r="K1639" s="584">
        <f t="shared" si="25"/>
        <v>2017</v>
      </c>
      <c r="L1639" s="121" t="s">
        <v>9</v>
      </c>
      <c r="M1639" s="308"/>
    </row>
    <row r="1640" spans="1:13" hidden="1" x14ac:dyDescent="0.25">
      <c r="A1640" s="485" t="s">
        <v>93</v>
      </c>
      <c r="B1640" s="485">
        <v>47978110</v>
      </c>
      <c r="C1640" s="584">
        <v>1036685</v>
      </c>
      <c r="D1640" s="487">
        <v>170.68</v>
      </c>
      <c r="E1640" s="486">
        <v>1036685</v>
      </c>
      <c r="F1640" s="486">
        <v>1003250122</v>
      </c>
      <c r="G1640" s="479">
        <v>42954</v>
      </c>
      <c r="H1640" s="479">
        <v>42957</v>
      </c>
      <c r="I1640" s="479">
        <v>42969</v>
      </c>
      <c r="J1640" s="479">
        <v>42972</v>
      </c>
      <c r="K1640" s="584">
        <f t="shared" si="25"/>
        <v>2017</v>
      </c>
      <c r="L1640" s="121" t="s">
        <v>9</v>
      </c>
      <c r="M1640" s="308"/>
    </row>
    <row r="1641" spans="1:13" hidden="1" x14ac:dyDescent="0.25">
      <c r="A1641" s="485" t="s">
        <v>93</v>
      </c>
      <c r="B1641" s="485">
        <v>47865008</v>
      </c>
      <c r="C1641" s="584">
        <v>1036685</v>
      </c>
      <c r="D1641" s="487">
        <v>36</v>
      </c>
      <c r="E1641" s="486">
        <v>1036685</v>
      </c>
      <c r="F1641" s="486">
        <v>1003250124</v>
      </c>
      <c r="G1641" s="479">
        <v>42949</v>
      </c>
      <c r="H1641" s="479">
        <v>42954</v>
      </c>
      <c r="I1641" s="479">
        <v>42969</v>
      </c>
      <c r="J1641" s="479">
        <v>42972</v>
      </c>
      <c r="K1641" s="584">
        <f t="shared" si="25"/>
        <v>2017</v>
      </c>
      <c r="L1641" s="121" t="s">
        <v>9</v>
      </c>
      <c r="M1641" s="308"/>
    </row>
    <row r="1642" spans="1:13" hidden="1" x14ac:dyDescent="0.25">
      <c r="A1642" s="485" t="s">
        <v>93</v>
      </c>
      <c r="B1642" s="485">
        <v>48217536</v>
      </c>
      <c r="C1642" s="584">
        <v>1036685</v>
      </c>
      <c r="D1642" s="487">
        <v>1775.99</v>
      </c>
      <c r="E1642" s="486">
        <v>1036685</v>
      </c>
      <c r="F1642" s="486">
        <v>1003263208</v>
      </c>
      <c r="G1642" s="479">
        <v>42983</v>
      </c>
      <c r="H1642" s="479">
        <v>42990</v>
      </c>
      <c r="I1642" s="479">
        <v>42992</v>
      </c>
      <c r="J1642" s="479">
        <v>42993</v>
      </c>
      <c r="K1642" s="584">
        <f t="shared" si="25"/>
        <v>2017</v>
      </c>
      <c r="L1642" s="121" t="s">
        <v>9</v>
      </c>
      <c r="M1642" s="308"/>
    </row>
    <row r="1643" spans="1:13" hidden="1" x14ac:dyDescent="0.25">
      <c r="A1643" s="485" t="s">
        <v>93</v>
      </c>
      <c r="B1643" s="485">
        <v>48066063</v>
      </c>
      <c r="C1643" s="584">
        <v>1036685</v>
      </c>
      <c r="D1643" s="487">
        <v>36</v>
      </c>
      <c r="E1643" s="486">
        <v>1036685</v>
      </c>
      <c r="F1643" s="486">
        <v>1003265148</v>
      </c>
      <c r="G1643" s="479">
        <v>42979</v>
      </c>
      <c r="H1643" s="479">
        <v>42985</v>
      </c>
      <c r="I1643" s="479">
        <v>42992</v>
      </c>
      <c r="J1643" s="479">
        <v>42997</v>
      </c>
      <c r="K1643" s="584">
        <f t="shared" si="25"/>
        <v>2017</v>
      </c>
      <c r="L1643" s="121" t="s">
        <v>9</v>
      </c>
      <c r="M1643" s="308"/>
    </row>
    <row r="1644" spans="1:13" hidden="1" x14ac:dyDescent="0.25">
      <c r="A1644" s="485" t="s">
        <v>93</v>
      </c>
      <c r="B1644" s="485">
        <v>48027111</v>
      </c>
      <c r="C1644" s="584">
        <v>1036685</v>
      </c>
      <c r="D1644" s="487">
        <v>205.17</v>
      </c>
      <c r="E1644" s="486">
        <v>1036685</v>
      </c>
      <c r="F1644" s="486">
        <v>1003265149</v>
      </c>
      <c r="G1644" s="479">
        <v>42979</v>
      </c>
      <c r="H1644" s="479">
        <v>42985</v>
      </c>
      <c r="I1644" s="479">
        <v>42992</v>
      </c>
      <c r="J1644" s="479">
        <v>42997</v>
      </c>
      <c r="K1644" s="584">
        <f t="shared" si="25"/>
        <v>2017</v>
      </c>
      <c r="L1644" s="121" t="s">
        <v>9</v>
      </c>
      <c r="M1644" s="308"/>
    </row>
    <row r="1645" spans="1:13" hidden="1" x14ac:dyDescent="0.25">
      <c r="A1645" s="485" t="s">
        <v>93</v>
      </c>
      <c r="B1645" s="485">
        <v>48234078</v>
      </c>
      <c r="C1645" s="584">
        <v>1036685</v>
      </c>
      <c r="D1645" s="487">
        <v>1137.5</v>
      </c>
      <c r="E1645" s="486">
        <v>1036685</v>
      </c>
      <c r="F1645" s="486">
        <v>1003265160</v>
      </c>
      <c r="G1645" s="479">
        <v>42985</v>
      </c>
      <c r="H1645" s="479">
        <v>42990</v>
      </c>
      <c r="I1645" s="479">
        <v>42992</v>
      </c>
      <c r="J1645" s="479">
        <v>42997</v>
      </c>
      <c r="K1645" s="584">
        <f t="shared" si="25"/>
        <v>2017</v>
      </c>
      <c r="L1645" s="121" t="s">
        <v>9</v>
      </c>
      <c r="M1645" s="308"/>
    </row>
    <row r="1646" spans="1:13" hidden="1" x14ac:dyDescent="0.25">
      <c r="A1646" s="485" t="s">
        <v>93</v>
      </c>
      <c r="B1646" s="485">
        <v>48429943</v>
      </c>
      <c r="C1646" s="584">
        <v>1036685</v>
      </c>
      <c r="D1646" s="487">
        <v>1568.48</v>
      </c>
      <c r="E1646" s="486">
        <v>1036685</v>
      </c>
      <c r="F1646" s="486">
        <v>1003282466</v>
      </c>
      <c r="G1646" s="479">
        <v>43012</v>
      </c>
      <c r="H1646" s="479">
        <v>43020</v>
      </c>
      <c r="I1646" s="479">
        <v>43024</v>
      </c>
      <c r="J1646" s="479">
        <v>43025</v>
      </c>
      <c r="K1646" s="584">
        <f t="shared" si="25"/>
        <v>2017</v>
      </c>
      <c r="L1646" s="121" t="s">
        <v>9</v>
      </c>
      <c r="M1646" s="308"/>
    </row>
    <row r="1647" spans="1:13" hidden="1" x14ac:dyDescent="0.25">
      <c r="A1647" s="485" t="s">
        <v>93</v>
      </c>
      <c r="B1647" s="485">
        <v>48435209</v>
      </c>
      <c r="C1647" s="584">
        <v>1036685</v>
      </c>
      <c r="D1647" s="487">
        <v>36</v>
      </c>
      <c r="E1647" s="486">
        <v>1036685</v>
      </c>
      <c r="F1647" s="486">
        <v>1003282477</v>
      </c>
      <c r="G1647" s="479">
        <v>43012</v>
      </c>
      <c r="H1647" s="479">
        <v>43020</v>
      </c>
      <c r="I1647" s="479">
        <v>43024</v>
      </c>
      <c r="J1647" s="479">
        <v>43025</v>
      </c>
      <c r="K1647" s="584">
        <f t="shared" si="25"/>
        <v>2017</v>
      </c>
      <c r="L1647" s="121" t="s">
        <v>9</v>
      </c>
      <c r="M1647" s="308"/>
    </row>
    <row r="1648" spans="1:13" hidden="1" x14ac:dyDescent="0.25">
      <c r="A1648" s="485" t="s">
        <v>93</v>
      </c>
      <c r="B1648" s="485">
        <v>48834393</v>
      </c>
      <c r="C1648" s="584">
        <v>1036685</v>
      </c>
      <c r="D1648" s="487">
        <v>1515.38</v>
      </c>
      <c r="E1648" s="486">
        <v>1036685</v>
      </c>
      <c r="F1648" s="486">
        <v>1003312612</v>
      </c>
      <c r="G1648" s="479">
        <v>43047</v>
      </c>
      <c r="H1648" s="479">
        <v>43053</v>
      </c>
      <c r="I1648" s="479">
        <v>43066</v>
      </c>
      <c r="J1648" s="479">
        <v>43067</v>
      </c>
      <c r="K1648" s="584">
        <f t="shared" si="25"/>
        <v>2017</v>
      </c>
      <c r="L1648" s="121" t="s">
        <v>9</v>
      </c>
      <c r="M1648" s="308"/>
    </row>
    <row r="1649" spans="1:13" hidden="1" x14ac:dyDescent="0.25">
      <c r="A1649" s="485" t="s">
        <v>93</v>
      </c>
      <c r="B1649" s="485">
        <v>48732841</v>
      </c>
      <c r="C1649" s="584">
        <v>1036685</v>
      </c>
      <c r="D1649" s="487">
        <v>36</v>
      </c>
      <c r="E1649" s="486">
        <v>1036685</v>
      </c>
      <c r="F1649" s="486">
        <v>1003312606</v>
      </c>
      <c r="G1649" s="479">
        <v>43046</v>
      </c>
      <c r="H1649" s="479">
        <v>43053</v>
      </c>
      <c r="I1649" s="479">
        <v>43066</v>
      </c>
      <c r="J1649" s="479">
        <v>43067</v>
      </c>
      <c r="K1649" s="584">
        <f t="shared" si="25"/>
        <v>2017</v>
      </c>
      <c r="L1649" s="121" t="s">
        <v>9</v>
      </c>
      <c r="M1649" s="308"/>
    </row>
    <row r="1650" spans="1:13" hidden="1" x14ac:dyDescent="0.25">
      <c r="A1650" s="485" t="s">
        <v>93</v>
      </c>
      <c r="B1650" s="485">
        <v>48733843</v>
      </c>
      <c r="C1650" s="584">
        <v>1036685</v>
      </c>
      <c r="D1650" s="487">
        <v>2131.64</v>
      </c>
      <c r="E1650" s="486">
        <v>1036685</v>
      </c>
      <c r="F1650" s="486">
        <v>1003312603</v>
      </c>
      <c r="G1650" s="479">
        <v>43046</v>
      </c>
      <c r="H1650" s="479">
        <v>43053</v>
      </c>
      <c r="I1650" s="479">
        <v>43066</v>
      </c>
      <c r="J1650" s="479">
        <v>43067</v>
      </c>
      <c r="K1650" s="584">
        <f t="shared" si="25"/>
        <v>2017</v>
      </c>
      <c r="L1650" s="121" t="s">
        <v>9</v>
      </c>
      <c r="M1650" s="308"/>
    </row>
    <row r="1651" spans="1:13" hidden="1" x14ac:dyDescent="0.25">
      <c r="A1651" s="485" t="s">
        <v>93</v>
      </c>
      <c r="B1651" s="485">
        <v>49038018</v>
      </c>
      <c r="C1651" s="584">
        <v>1036685</v>
      </c>
      <c r="D1651" s="487">
        <v>1754.02</v>
      </c>
      <c r="E1651" s="486">
        <v>1036685</v>
      </c>
      <c r="F1651" s="486">
        <v>1003322472</v>
      </c>
      <c r="G1651" s="479">
        <v>43074</v>
      </c>
      <c r="H1651" s="479">
        <v>43076</v>
      </c>
      <c r="I1651" s="479">
        <v>43080</v>
      </c>
      <c r="J1651" s="479">
        <v>43080</v>
      </c>
      <c r="K1651" s="584">
        <f t="shared" si="25"/>
        <v>2017</v>
      </c>
      <c r="L1651" s="121" t="s">
        <v>9</v>
      </c>
      <c r="M1651" s="308"/>
    </row>
    <row r="1652" spans="1:13" hidden="1" x14ac:dyDescent="0.25">
      <c r="A1652" s="485" t="s">
        <v>93</v>
      </c>
      <c r="B1652" s="485">
        <v>49045678</v>
      </c>
      <c r="C1652" s="584">
        <v>1036685</v>
      </c>
      <c r="D1652" s="487">
        <v>36</v>
      </c>
      <c r="E1652" s="486">
        <v>1036685</v>
      </c>
      <c r="F1652" s="486">
        <v>1003322473</v>
      </c>
      <c r="G1652" s="479">
        <v>43074</v>
      </c>
      <c r="H1652" s="479">
        <v>43076</v>
      </c>
      <c r="I1652" s="479">
        <v>43080</v>
      </c>
      <c r="J1652" s="479">
        <v>43080</v>
      </c>
      <c r="K1652" s="584">
        <f t="shared" si="25"/>
        <v>2017</v>
      </c>
      <c r="L1652" s="121" t="s">
        <v>9</v>
      </c>
      <c r="M1652" s="308"/>
    </row>
    <row r="1653" spans="1:13" hidden="1" x14ac:dyDescent="0.25">
      <c r="A1653" s="485" t="s">
        <v>93</v>
      </c>
      <c r="B1653" s="485">
        <v>49086243</v>
      </c>
      <c r="C1653" s="584">
        <v>1036685</v>
      </c>
      <c r="D1653" s="487">
        <v>827.56</v>
      </c>
      <c r="E1653" s="486">
        <v>1036685</v>
      </c>
      <c r="F1653" s="486">
        <v>1003334846</v>
      </c>
      <c r="G1653" s="479">
        <v>43076</v>
      </c>
      <c r="H1653" s="479">
        <v>43080</v>
      </c>
      <c r="I1653" s="479">
        <v>43108</v>
      </c>
      <c r="J1653" s="479">
        <v>43111</v>
      </c>
      <c r="K1653" s="584">
        <f t="shared" si="25"/>
        <v>2018</v>
      </c>
      <c r="L1653" s="121" t="s">
        <v>9</v>
      </c>
      <c r="M1653" s="308"/>
    </row>
    <row r="1654" spans="1:13" hidden="1" x14ac:dyDescent="0.25">
      <c r="A1654" s="326" t="s">
        <v>93</v>
      </c>
      <c r="B1654" s="326">
        <v>49311597</v>
      </c>
      <c r="C1654" s="584">
        <v>1036685</v>
      </c>
      <c r="D1654" s="278">
        <v>835.72</v>
      </c>
      <c r="E1654" s="328">
        <v>1036685</v>
      </c>
      <c r="F1654" s="328">
        <v>1003341293</v>
      </c>
      <c r="G1654" s="331">
        <v>43108</v>
      </c>
      <c r="H1654" s="331">
        <v>43112</v>
      </c>
      <c r="I1654" s="331">
        <v>43116</v>
      </c>
      <c r="J1654" s="331">
        <v>43119</v>
      </c>
      <c r="K1654" s="584">
        <f t="shared" si="25"/>
        <v>2018</v>
      </c>
      <c r="L1654" s="308" t="s">
        <v>9</v>
      </c>
      <c r="M1654" s="308"/>
    </row>
    <row r="1655" spans="1:13" hidden="1" x14ac:dyDescent="0.25">
      <c r="A1655" s="326" t="s">
        <v>93</v>
      </c>
      <c r="B1655" s="326">
        <v>49262747</v>
      </c>
      <c r="C1655" s="584">
        <v>1036685</v>
      </c>
      <c r="D1655" s="278">
        <v>1722.21</v>
      </c>
      <c r="E1655" s="328">
        <v>1036685</v>
      </c>
      <c r="F1655" s="328">
        <v>1003341294</v>
      </c>
      <c r="G1655" s="331">
        <v>43104</v>
      </c>
      <c r="H1655" s="331">
        <v>43111</v>
      </c>
      <c r="I1655" s="331">
        <v>43116</v>
      </c>
      <c r="J1655" s="331">
        <v>43119</v>
      </c>
      <c r="K1655" s="584">
        <f t="shared" si="25"/>
        <v>2018</v>
      </c>
      <c r="L1655" s="308" t="s">
        <v>9</v>
      </c>
      <c r="M1655" s="308"/>
    </row>
    <row r="1656" spans="1:13" hidden="1" x14ac:dyDescent="0.25">
      <c r="A1656" s="326" t="s">
        <v>93</v>
      </c>
      <c r="B1656" s="326">
        <v>49464656</v>
      </c>
      <c r="C1656" s="584">
        <v>1008757</v>
      </c>
      <c r="D1656" s="278">
        <v>2095</v>
      </c>
      <c r="E1656" s="328">
        <v>1008757</v>
      </c>
      <c r="F1656" s="328">
        <v>1003355898</v>
      </c>
      <c r="G1656" s="331">
        <v>43130</v>
      </c>
      <c r="H1656" s="331">
        <v>43136</v>
      </c>
      <c r="I1656" s="331">
        <v>43140</v>
      </c>
      <c r="J1656" s="331">
        <v>43143</v>
      </c>
      <c r="K1656" s="584">
        <f t="shared" si="25"/>
        <v>2018</v>
      </c>
      <c r="L1656" s="308" t="s">
        <v>9</v>
      </c>
      <c r="M1656" s="308"/>
    </row>
    <row r="1657" spans="1:13" hidden="1" x14ac:dyDescent="0.25">
      <c r="A1657" s="326" t="s">
        <v>93</v>
      </c>
      <c r="B1657" s="326">
        <v>49444988</v>
      </c>
      <c r="C1657" s="584">
        <v>1008757</v>
      </c>
      <c r="D1657" s="278">
        <v>2065</v>
      </c>
      <c r="E1657" s="328">
        <v>1008757</v>
      </c>
      <c r="F1657" s="328">
        <v>1003355905</v>
      </c>
      <c r="G1657" s="331">
        <v>43130</v>
      </c>
      <c r="H1657" s="331">
        <v>43136</v>
      </c>
      <c r="I1657" s="331">
        <v>43140</v>
      </c>
      <c r="J1657" s="331">
        <v>43143</v>
      </c>
      <c r="K1657" s="584">
        <f t="shared" si="25"/>
        <v>2018</v>
      </c>
      <c r="L1657" s="308" t="s">
        <v>9</v>
      </c>
      <c r="M1657" s="308"/>
    </row>
    <row r="1658" spans="1:13" hidden="1" x14ac:dyDescent="0.25">
      <c r="A1658" s="326" t="s">
        <v>93</v>
      </c>
      <c r="B1658" s="326">
        <v>49430702</v>
      </c>
      <c r="C1658" s="584">
        <v>1036685</v>
      </c>
      <c r="D1658" s="278">
        <v>36</v>
      </c>
      <c r="E1658" s="328">
        <v>1036685</v>
      </c>
      <c r="F1658" s="328">
        <v>1003355924</v>
      </c>
      <c r="G1658" s="331">
        <v>43130</v>
      </c>
      <c r="H1658" s="331">
        <v>43136</v>
      </c>
      <c r="I1658" s="331">
        <v>43140</v>
      </c>
      <c r="J1658" s="331">
        <v>43143</v>
      </c>
      <c r="K1658" s="584">
        <f t="shared" si="25"/>
        <v>2018</v>
      </c>
      <c r="L1658" s="308" t="s">
        <v>9</v>
      </c>
      <c r="M1658" s="308"/>
    </row>
    <row r="1659" spans="1:13" hidden="1" x14ac:dyDescent="0.25">
      <c r="A1659" s="326" t="s">
        <v>93</v>
      </c>
      <c r="B1659" s="326">
        <v>49697404</v>
      </c>
      <c r="C1659" s="584">
        <v>1036685</v>
      </c>
      <c r="D1659" s="278">
        <v>865.78</v>
      </c>
      <c r="E1659" s="328">
        <v>1036685</v>
      </c>
      <c r="F1659" s="328">
        <v>1003362878</v>
      </c>
      <c r="G1659" s="331">
        <v>43138</v>
      </c>
      <c r="H1659" s="331">
        <v>43146</v>
      </c>
      <c r="I1659" s="331">
        <v>43151</v>
      </c>
      <c r="J1659" s="331">
        <v>43153</v>
      </c>
      <c r="K1659" s="584">
        <f t="shared" si="25"/>
        <v>2018</v>
      </c>
      <c r="L1659" s="308" t="s">
        <v>9</v>
      </c>
      <c r="M1659" s="308"/>
    </row>
    <row r="1660" spans="1:13" hidden="1" x14ac:dyDescent="0.25">
      <c r="A1660" s="326" t="s">
        <v>93</v>
      </c>
      <c r="B1660" s="326">
        <v>49598425</v>
      </c>
      <c r="C1660" s="584">
        <v>1036685</v>
      </c>
      <c r="D1660" s="278">
        <v>1955.3</v>
      </c>
      <c r="E1660" s="328">
        <v>1036685</v>
      </c>
      <c r="F1660" s="328">
        <v>1003362879</v>
      </c>
      <c r="G1660" s="331">
        <v>43136</v>
      </c>
      <c r="H1660" s="331">
        <v>43146</v>
      </c>
      <c r="I1660" s="331">
        <v>43151</v>
      </c>
      <c r="J1660" s="331">
        <v>43153</v>
      </c>
      <c r="K1660" s="584">
        <f t="shared" si="25"/>
        <v>2018</v>
      </c>
      <c r="L1660" s="308" t="s">
        <v>9</v>
      </c>
      <c r="M1660" s="308"/>
    </row>
    <row r="1661" spans="1:13" hidden="1" x14ac:dyDescent="0.25">
      <c r="A1661" s="326" t="s">
        <v>93</v>
      </c>
      <c r="B1661" s="326">
        <v>49881830</v>
      </c>
      <c r="C1661" s="584">
        <v>1036685</v>
      </c>
      <c r="D1661" s="278">
        <v>1875.61</v>
      </c>
      <c r="E1661" s="328">
        <v>1036685</v>
      </c>
      <c r="F1661" s="328">
        <v>1003376407</v>
      </c>
      <c r="G1661" s="331">
        <v>43164</v>
      </c>
      <c r="H1661" s="331">
        <v>43171</v>
      </c>
      <c r="I1661" s="331">
        <v>43172</v>
      </c>
      <c r="J1661" s="331">
        <v>43174</v>
      </c>
      <c r="K1661" s="584">
        <f t="shared" si="25"/>
        <v>2018</v>
      </c>
      <c r="L1661" s="308" t="s">
        <v>9</v>
      </c>
      <c r="M1661" s="308"/>
    </row>
    <row r="1662" spans="1:13" hidden="1" x14ac:dyDescent="0.25">
      <c r="A1662" s="326" t="s">
        <v>93</v>
      </c>
      <c r="B1662" s="326">
        <v>49948040</v>
      </c>
      <c r="C1662" s="584">
        <v>1036685</v>
      </c>
      <c r="D1662" s="278">
        <v>632.4</v>
      </c>
      <c r="E1662" s="328">
        <v>1036685</v>
      </c>
      <c r="F1662" s="328">
        <v>1003381566</v>
      </c>
      <c r="G1662" s="331">
        <v>43166</v>
      </c>
      <c r="H1662" s="331">
        <v>43174</v>
      </c>
      <c r="I1662" s="331">
        <v>43181</v>
      </c>
      <c r="J1662" s="331">
        <v>43182</v>
      </c>
      <c r="K1662" s="584">
        <f t="shared" si="25"/>
        <v>2018</v>
      </c>
      <c r="L1662" s="308" t="s">
        <v>9</v>
      </c>
      <c r="M1662" s="308"/>
    </row>
    <row r="1663" spans="1:13" hidden="1" x14ac:dyDescent="0.25">
      <c r="A1663" s="326" t="s">
        <v>93</v>
      </c>
      <c r="B1663" s="326">
        <v>50205732</v>
      </c>
      <c r="C1663" s="584">
        <v>1036685</v>
      </c>
      <c r="D1663" s="278">
        <v>592.11</v>
      </c>
      <c r="E1663" s="328">
        <v>1036685</v>
      </c>
      <c r="F1663" s="328">
        <v>1003405523</v>
      </c>
      <c r="G1663" s="331">
        <v>43199</v>
      </c>
      <c r="H1663" s="331">
        <v>43203</v>
      </c>
      <c r="I1663" s="331">
        <v>43217</v>
      </c>
      <c r="J1663" s="331">
        <v>43193</v>
      </c>
      <c r="K1663" s="584">
        <f t="shared" si="25"/>
        <v>2018</v>
      </c>
      <c r="L1663" s="308" t="s">
        <v>9</v>
      </c>
      <c r="M1663" s="308"/>
    </row>
    <row r="1664" spans="1:13" hidden="1" x14ac:dyDescent="0.25">
      <c r="A1664" s="326" t="s">
        <v>93</v>
      </c>
      <c r="B1664" s="326">
        <v>50181653</v>
      </c>
      <c r="C1664" s="584">
        <v>1036685</v>
      </c>
      <c r="D1664" s="278">
        <v>2575.08</v>
      </c>
      <c r="E1664" s="328">
        <v>1036685</v>
      </c>
      <c r="F1664" s="328">
        <v>1003405524</v>
      </c>
      <c r="G1664" s="331">
        <v>43195</v>
      </c>
      <c r="H1664" s="331">
        <v>43203</v>
      </c>
      <c r="I1664" s="331">
        <v>43217</v>
      </c>
      <c r="J1664" s="331">
        <v>43193</v>
      </c>
      <c r="K1664" s="584">
        <f t="shared" si="25"/>
        <v>2018</v>
      </c>
      <c r="L1664" s="308" t="s">
        <v>9</v>
      </c>
      <c r="M1664" s="308"/>
    </row>
    <row r="1665" spans="1:13" hidden="1" x14ac:dyDescent="0.25">
      <c r="A1665" s="326" t="s">
        <v>93</v>
      </c>
      <c r="B1665" s="326">
        <v>50348914</v>
      </c>
      <c r="C1665" s="584">
        <v>1036685</v>
      </c>
      <c r="D1665" s="278">
        <v>2006.47</v>
      </c>
      <c r="E1665" s="328">
        <v>1036685</v>
      </c>
      <c r="F1665" s="328">
        <v>1003416610</v>
      </c>
      <c r="G1665" s="331">
        <v>43224</v>
      </c>
      <c r="H1665" s="331">
        <v>43235</v>
      </c>
      <c r="I1665" s="331">
        <v>43238</v>
      </c>
      <c r="J1665" s="331">
        <v>43238</v>
      </c>
      <c r="K1665" s="584">
        <f t="shared" si="25"/>
        <v>2018</v>
      </c>
      <c r="L1665" s="308" t="s">
        <v>9</v>
      </c>
      <c r="M1665" s="308"/>
    </row>
    <row r="1666" spans="1:13" hidden="1" x14ac:dyDescent="0.25">
      <c r="A1666" s="326" t="s">
        <v>93</v>
      </c>
      <c r="B1666" s="326">
        <v>50453794</v>
      </c>
      <c r="C1666" s="584">
        <v>1036685</v>
      </c>
      <c r="D1666" s="278">
        <v>583.95000000000005</v>
      </c>
      <c r="E1666" s="328">
        <v>1036685</v>
      </c>
      <c r="F1666" s="328">
        <v>1003426486</v>
      </c>
      <c r="G1666" s="331">
        <v>43229</v>
      </c>
      <c r="H1666" s="331">
        <v>43238</v>
      </c>
      <c r="I1666" s="331">
        <v>43250</v>
      </c>
      <c r="J1666" s="331">
        <v>43255</v>
      </c>
      <c r="K1666" s="584">
        <f t="shared" si="25"/>
        <v>2018</v>
      </c>
      <c r="L1666" s="308" t="s">
        <v>9</v>
      </c>
      <c r="M1666" s="308"/>
    </row>
    <row r="1667" spans="1:13" hidden="1" x14ac:dyDescent="0.25">
      <c r="A1667" s="326" t="s">
        <v>93</v>
      </c>
      <c r="B1667" s="326">
        <v>50665210</v>
      </c>
      <c r="C1667" s="584">
        <v>1036685</v>
      </c>
      <c r="D1667" s="278">
        <v>3061.55</v>
      </c>
      <c r="E1667" s="328">
        <v>1036685</v>
      </c>
      <c r="F1667" s="328">
        <v>1003433521</v>
      </c>
      <c r="G1667" s="331">
        <v>43256</v>
      </c>
      <c r="H1667" s="331">
        <v>43262</v>
      </c>
      <c r="I1667" s="331">
        <v>43233</v>
      </c>
      <c r="J1667" s="331">
        <v>43234</v>
      </c>
      <c r="K1667" s="584">
        <f t="shared" ref="K1667:K1730" si="26">YEAR(J1667)</f>
        <v>2018</v>
      </c>
      <c r="L1667" s="308" t="s">
        <v>9</v>
      </c>
      <c r="M1667" s="308"/>
    </row>
    <row r="1668" spans="1:13" hidden="1" x14ac:dyDescent="0.25">
      <c r="A1668" s="326" t="s">
        <v>93</v>
      </c>
      <c r="B1668" s="326">
        <v>50695112</v>
      </c>
      <c r="C1668" s="584">
        <v>1036685</v>
      </c>
      <c r="D1668" s="278">
        <v>181.04</v>
      </c>
      <c r="E1668" s="328">
        <v>1036685</v>
      </c>
      <c r="F1668" s="328">
        <v>1003433522</v>
      </c>
      <c r="G1668" s="331">
        <v>43258</v>
      </c>
      <c r="H1668" s="331">
        <v>43262</v>
      </c>
      <c r="I1668" s="331">
        <v>43233</v>
      </c>
      <c r="J1668" s="331">
        <v>43234</v>
      </c>
      <c r="K1668" s="584">
        <f t="shared" si="26"/>
        <v>2018</v>
      </c>
      <c r="L1668" s="308" t="s">
        <v>9</v>
      </c>
      <c r="M1668" s="308"/>
    </row>
    <row r="1669" spans="1:13" hidden="1" x14ac:dyDescent="0.25">
      <c r="A1669" s="326" t="s">
        <v>93</v>
      </c>
      <c r="B1669" s="326">
        <v>50893557</v>
      </c>
      <c r="C1669" s="584">
        <v>1036685</v>
      </c>
      <c r="D1669" s="278">
        <v>2295.66</v>
      </c>
      <c r="E1669" s="328">
        <v>1036685</v>
      </c>
      <c r="F1669" s="328">
        <v>1003450689</v>
      </c>
      <c r="G1669" s="331">
        <v>43285</v>
      </c>
      <c r="H1669" s="331">
        <v>43290</v>
      </c>
      <c r="I1669" s="331">
        <v>43293</v>
      </c>
      <c r="J1669" s="331">
        <v>43294</v>
      </c>
      <c r="K1669" s="584">
        <f t="shared" si="26"/>
        <v>2018</v>
      </c>
      <c r="L1669" s="308" t="s">
        <v>9</v>
      </c>
      <c r="M1669" s="308"/>
    </row>
    <row r="1670" spans="1:13" hidden="1" x14ac:dyDescent="0.25">
      <c r="A1670" s="326" t="s">
        <v>93</v>
      </c>
      <c r="B1670" s="326">
        <v>50943959</v>
      </c>
      <c r="C1670" s="584">
        <v>1036685</v>
      </c>
      <c r="D1670" s="278">
        <v>1285.6199999999999</v>
      </c>
      <c r="E1670" s="328">
        <v>1036685</v>
      </c>
      <c r="F1670" s="328">
        <v>1003457820</v>
      </c>
      <c r="G1670" s="331">
        <v>43287</v>
      </c>
      <c r="H1670" s="331">
        <v>43298</v>
      </c>
      <c r="I1670" s="331">
        <v>43304</v>
      </c>
      <c r="J1670" s="331">
        <v>43305</v>
      </c>
      <c r="K1670" s="584">
        <f t="shared" si="26"/>
        <v>2018</v>
      </c>
      <c r="L1670" s="308" t="s">
        <v>9</v>
      </c>
      <c r="M1670" s="308"/>
    </row>
    <row r="1671" spans="1:13" hidden="1" x14ac:dyDescent="0.25">
      <c r="A1671" s="326" t="s">
        <v>93</v>
      </c>
      <c r="B1671" s="326">
        <v>51116328</v>
      </c>
      <c r="C1671" s="584">
        <v>1036685</v>
      </c>
      <c r="D1671" s="278">
        <v>1974.02</v>
      </c>
      <c r="E1671" s="328">
        <v>1036685</v>
      </c>
      <c r="F1671" s="328">
        <v>1003474740</v>
      </c>
      <c r="G1671" s="331">
        <v>43315</v>
      </c>
      <c r="H1671" s="331">
        <v>43321</v>
      </c>
      <c r="I1671" s="331">
        <v>43333</v>
      </c>
      <c r="J1671" s="331">
        <v>43335</v>
      </c>
      <c r="K1671" s="584">
        <f t="shared" si="26"/>
        <v>2018</v>
      </c>
      <c r="L1671" s="308" t="s">
        <v>9</v>
      </c>
      <c r="M1671" s="308"/>
    </row>
    <row r="1672" spans="1:13" hidden="1" x14ac:dyDescent="0.25">
      <c r="A1672" s="326" t="s">
        <v>93</v>
      </c>
      <c r="B1672" s="326">
        <v>51172602</v>
      </c>
      <c r="C1672" s="584">
        <v>1036685</v>
      </c>
      <c r="D1672" s="278">
        <v>824.17</v>
      </c>
      <c r="E1672" s="328">
        <v>1036685</v>
      </c>
      <c r="F1672" s="328">
        <v>1003474721</v>
      </c>
      <c r="G1672" s="331">
        <v>43319</v>
      </c>
      <c r="H1672" s="331">
        <v>43325</v>
      </c>
      <c r="I1672" s="331">
        <v>43333</v>
      </c>
      <c r="J1672" s="331">
        <v>43335</v>
      </c>
      <c r="K1672" s="584">
        <f t="shared" si="26"/>
        <v>2018</v>
      </c>
      <c r="L1672" s="308" t="s">
        <v>9</v>
      </c>
      <c r="M1672" s="308"/>
    </row>
    <row r="1673" spans="1:13" ht="15.75" hidden="1" thickTop="1" x14ac:dyDescent="0.25">
      <c r="A1673" s="317" t="s">
        <v>1477</v>
      </c>
      <c r="B1673" s="390" t="s">
        <v>1478</v>
      </c>
      <c r="C1673" s="584">
        <v>0</v>
      </c>
      <c r="D1673" s="318">
        <v>1606.02</v>
      </c>
      <c r="E1673" s="317"/>
      <c r="F1673" s="317" t="s">
        <v>1479</v>
      </c>
      <c r="G1673" s="321">
        <v>41518</v>
      </c>
      <c r="H1673" s="321" t="s">
        <v>130</v>
      </c>
      <c r="I1673" s="321">
        <v>41807</v>
      </c>
      <c r="J1673" s="317"/>
      <c r="K1673" s="584">
        <f t="shared" si="26"/>
        <v>1900</v>
      </c>
      <c r="L1673" s="111"/>
      <c r="M1673" s="111"/>
    </row>
    <row r="1674" spans="1:13" hidden="1" x14ac:dyDescent="0.25">
      <c r="A1674" s="62" t="s">
        <v>1477</v>
      </c>
      <c r="B1674" s="249" t="s">
        <v>1480</v>
      </c>
      <c r="C1674" s="584">
        <v>544236</v>
      </c>
      <c r="D1674" s="63">
        <v>1805.27</v>
      </c>
      <c r="E1674" s="220">
        <v>544236</v>
      </c>
      <c r="F1674" s="62" t="s">
        <v>1479</v>
      </c>
      <c r="G1674" s="64">
        <v>41579</v>
      </c>
      <c r="H1674" s="64">
        <v>41590</v>
      </c>
      <c r="I1674" s="64">
        <v>41591</v>
      </c>
      <c r="J1674" s="250"/>
      <c r="K1674" s="584">
        <f t="shared" si="26"/>
        <v>1900</v>
      </c>
      <c r="L1674" s="111" t="s">
        <v>1481</v>
      </c>
      <c r="M1674" s="111"/>
    </row>
    <row r="1675" spans="1:13" hidden="1" x14ac:dyDescent="0.25">
      <c r="A1675" s="62" t="s">
        <v>1477</v>
      </c>
      <c r="B1675" s="249" t="s">
        <v>1482</v>
      </c>
      <c r="C1675" s="584">
        <v>0</v>
      </c>
      <c r="D1675" s="63">
        <v>1620.83</v>
      </c>
      <c r="E1675" s="62"/>
      <c r="F1675" s="62" t="s">
        <v>1479</v>
      </c>
      <c r="G1675" s="64">
        <v>41884</v>
      </c>
      <c r="H1675" s="64">
        <v>41890</v>
      </c>
      <c r="I1675" s="64">
        <v>41914</v>
      </c>
      <c r="J1675" s="220"/>
      <c r="K1675" s="584">
        <f t="shared" si="26"/>
        <v>1900</v>
      </c>
      <c r="L1675" s="111"/>
      <c r="M1675" s="111"/>
    </row>
    <row r="1676" spans="1:13" hidden="1" x14ac:dyDescent="0.25">
      <c r="A1676" s="322" t="s">
        <v>1477</v>
      </c>
      <c r="B1676" s="391" t="s">
        <v>1483</v>
      </c>
      <c r="C1676" s="584">
        <v>544236</v>
      </c>
      <c r="D1676" s="234">
        <v>1821.93</v>
      </c>
      <c r="E1676" s="322">
        <v>544236</v>
      </c>
      <c r="F1676" s="322" t="s">
        <v>1479</v>
      </c>
      <c r="G1676" s="250">
        <v>41944</v>
      </c>
      <c r="H1676" s="250">
        <v>41949</v>
      </c>
      <c r="I1676" s="250">
        <v>41950</v>
      </c>
      <c r="J1676" s="250"/>
      <c r="K1676" s="584">
        <f t="shared" si="26"/>
        <v>1900</v>
      </c>
      <c r="L1676" s="111"/>
      <c r="M1676" s="111"/>
    </row>
    <row r="1677" spans="1:13" ht="15.75" hidden="1" thickTop="1" x14ac:dyDescent="0.25">
      <c r="A1677" s="454" t="s">
        <v>2315</v>
      </c>
      <c r="B1677" s="455" t="s">
        <v>2410</v>
      </c>
      <c r="C1677" s="584">
        <v>1202640</v>
      </c>
      <c r="D1677" s="456">
        <v>2323.15</v>
      </c>
      <c r="E1677" s="454">
        <v>1202640</v>
      </c>
      <c r="F1677" s="454">
        <v>1003344202</v>
      </c>
      <c r="G1677" s="457">
        <v>43100</v>
      </c>
      <c r="H1677" s="457" t="s">
        <v>130</v>
      </c>
      <c r="I1677" s="457">
        <v>42751</v>
      </c>
      <c r="J1677" s="457">
        <v>43123</v>
      </c>
      <c r="K1677" s="584">
        <f t="shared" si="26"/>
        <v>2018</v>
      </c>
      <c r="L1677" s="111"/>
      <c r="M1677" s="111"/>
    </row>
    <row r="1678" spans="1:13" hidden="1" x14ac:dyDescent="0.25">
      <c r="A1678" s="433" t="s">
        <v>2315</v>
      </c>
      <c r="B1678" s="458" t="s">
        <v>2411</v>
      </c>
      <c r="C1678" s="584">
        <v>1202640</v>
      </c>
      <c r="D1678" s="434">
        <v>330</v>
      </c>
      <c r="E1678" s="433">
        <v>1202640</v>
      </c>
      <c r="F1678" s="433">
        <v>1003344194</v>
      </c>
      <c r="G1678" s="435">
        <v>43100</v>
      </c>
      <c r="H1678" s="435" t="s">
        <v>130</v>
      </c>
      <c r="I1678" s="435">
        <v>42751</v>
      </c>
      <c r="J1678" s="435">
        <v>43123</v>
      </c>
      <c r="K1678" s="584">
        <f t="shared" si="26"/>
        <v>2018</v>
      </c>
      <c r="L1678" s="111"/>
      <c r="M1678" s="111"/>
    </row>
    <row r="1679" spans="1:13" hidden="1" x14ac:dyDescent="0.25">
      <c r="A1679" s="433" t="s">
        <v>2315</v>
      </c>
      <c r="B1679" s="458" t="s">
        <v>2412</v>
      </c>
      <c r="C1679" s="584">
        <v>1202640</v>
      </c>
      <c r="D1679" s="434">
        <v>100</v>
      </c>
      <c r="E1679" s="433">
        <v>1202640</v>
      </c>
      <c r="F1679" s="433">
        <v>1003344193</v>
      </c>
      <c r="G1679" s="435">
        <v>43100</v>
      </c>
      <c r="H1679" s="435" t="s">
        <v>130</v>
      </c>
      <c r="I1679" s="435">
        <v>42751</v>
      </c>
      <c r="J1679" s="435">
        <v>43123</v>
      </c>
      <c r="K1679" s="584">
        <f t="shared" si="26"/>
        <v>2018</v>
      </c>
      <c r="L1679" s="111"/>
      <c r="M1679" s="111"/>
    </row>
    <row r="1680" spans="1:13" hidden="1" x14ac:dyDescent="0.25">
      <c r="A1680" s="433" t="s">
        <v>2315</v>
      </c>
      <c r="B1680" s="458" t="s">
        <v>2413</v>
      </c>
      <c r="C1680" s="584">
        <v>1202640</v>
      </c>
      <c r="D1680" s="434">
        <v>1139.5999999999999</v>
      </c>
      <c r="E1680" s="433">
        <v>1202640</v>
      </c>
      <c r="F1680" s="433">
        <v>1003344193</v>
      </c>
      <c r="G1680" s="435">
        <v>43100</v>
      </c>
      <c r="H1680" s="435" t="s">
        <v>130</v>
      </c>
      <c r="I1680" s="435">
        <v>42751</v>
      </c>
      <c r="J1680" s="435">
        <v>43123</v>
      </c>
      <c r="K1680" s="584">
        <f t="shared" si="26"/>
        <v>2018</v>
      </c>
      <c r="L1680" s="111"/>
      <c r="M1680" s="111"/>
    </row>
    <row r="1681" spans="1:13" hidden="1" x14ac:dyDescent="0.25">
      <c r="A1681" s="433" t="s">
        <v>2315</v>
      </c>
      <c r="B1681" s="458" t="s">
        <v>2414</v>
      </c>
      <c r="C1681" s="584">
        <v>1202640</v>
      </c>
      <c r="D1681" s="434">
        <v>1093.24</v>
      </c>
      <c r="E1681" s="433">
        <v>1202640</v>
      </c>
      <c r="F1681" s="433">
        <v>1003344198</v>
      </c>
      <c r="G1681" s="435">
        <v>43100</v>
      </c>
      <c r="H1681" s="435" t="s">
        <v>130</v>
      </c>
      <c r="I1681" s="435">
        <v>42751</v>
      </c>
      <c r="J1681" s="435">
        <v>43123</v>
      </c>
      <c r="K1681" s="584">
        <f t="shared" si="26"/>
        <v>2018</v>
      </c>
      <c r="L1681" s="111"/>
      <c r="M1681" s="111"/>
    </row>
    <row r="1682" spans="1:13" hidden="1" x14ac:dyDescent="0.25">
      <c r="A1682" s="433" t="s">
        <v>2315</v>
      </c>
      <c r="B1682" s="458" t="s">
        <v>2415</v>
      </c>
      <c r="C1682" s="584">
        <v>1202640</v>
      </c>
      <c r="D1682" s="434">
        <v>397.57</v>
      </c>
      <c r="E1682" s="433">
        <v>1202640</v>
      </c>
      <c r="F1682" s="433">
        <v>1003344198</v>
      </c>
      <c r="G1682" s="435">
        <v>43100</v>
      </c>
      <c r="H1682" s="435" t="s">
        <v>130</v>
      </c>
      <c r="I1682" s="435">
        <v>42751</v>
      </c>
      <c r="J1682" s="435">
        <v>43123</v>
      </c>
      <c r="K1682" s="584">
        <f t="shared" si="26"/>
        <v>2018</v>
      </c>
      <c r="L1682" s="111"/>
      <c r="M1682" s="111"/>
    </row>
    <row r="1683" spans="1:13" hidden="1" x14ac:dyDescent="0.25">
      <c r="A1683" s="433" t="s">
        <v>2315</v>
      </c>
      <c r="B1683" s="458" t="s">
        <v>2408</v>
      </c>
      <c r="C1683" s="584">
        <v>1202640</v>
      </c>
      <c r="D1683" s="434">
        <v>76.760000000000005</v>
      </c>
      <c r="E1683" s="433">
        <v>1202640</v>
      </c>
      <c r="F1683" s="433">
        <v>1003376519</v>
      </c>
      <c r="G1683" s="435">
        <v>43131</v>
      </c>
      <c r="H1683" s="435" t="s">
        <v>130</v>
      </c>
      <c r="I1683" s="435">
        <v>43146</v>
      </c>
      <c r="J1683" s="435">
        <v>43174</v>
      </c>
      <c r="K1683" s="584">
        <f t="shared" si="26"/>
        <v>2018</v>
      </c>
      <c r="L1683" s="111"/>
      <c r="M1683" s="111"/>
    </row>
    <row r="1684" spans="1:13" ht="15.75" hidden="1" thickBot="1" x14ac:dyDescent="0.3">
      <c r="A1684" s="430" t="s">
        <v>2315</v>
      </c>
      <c r="B1684" s="459" t="s">
        <v>2409</v>
      </c>
      <c r="C1684" s="584">
        <v>1202640</v>
      </c>
      <c r="D1684" s="431">
        <v>187.34</v>
      </c>
      <c r="E1684" s="430">
        <v>1202640</v>
      </c>
      <c r="F1684" s="430">
        <v>1003376516</v>
      </c>
      <c r="G1684" s="432">
        <v>43131</v>
      </c>
      <c r="H1684" s="432" t="s">
        <v>130</v>
      </c>
      <c r="I1684" s="432">
        <v>43146</v>
      </c>
      <c r="J1684" s="435">
        <v>43174</v>
      </c>
      <c r="K1684" s="584">
        <f t="shared" si="26"/>
        <v>2018</v>
      </c>
      <c r="L1684" s="111"/>
      <c r="M1684" s="111"/>
    </row>
    <row r="1685" spans="1:13" ht="15.75" hidden="1" thickTop="1" x14ac:dyDescent="0.25">
      <c r="A1685" s="355" t="s">
        <v>1484</v>
      </c>
      <c r="B1685" s="392" t="s">
        <v>1485</v>
      </c>
      <c r="C1685" s="584">
        <v>929639</v>
      </c>
      <c r="D1685" s="356">
        <v>3307</v>
      </c>
      <c r="E1685" s="355">
        <v>929639</v>
      </c>
      <c r="F1685" s="355">
        <v>1002359219</v>
      </c>
      <c r="G1685" s="357">
        <v>41848</v>
      </c>
      <c r="H1685" s="357">
        <v>41852</v>
      </c>
      <c r="I1685" s="357">
        <v>41872</v>
      </c>
      <c r="J1685" s="357">
        <v>41878</v>
      </c>
      <c r="K1685" s="584">
        <f t="shared" si="26"/>
        <v>2014</v>
      </c>
      <c r="L1685" s="111" t="s">
        <v>9</v>
      </c>
      <c r="M1685" s="111"/>
    </row>
    <row r="1686" spans="1:13" ht="15.75" hidden="1" thickTop="1" x14ac:dyDescent="0.25">
      <c r="A1686" s="317" t="s">
        <v>24</v>
      </c>
      <c r="B1686" s="393">
        <v>35033489</v>
      </c>
      <c r="C1686" s="584">
        <v>735582</v>
      </c>
      <c r="D1686" s="318">
        <v>524.14</v>
      </c>
      <c r="E1686" s="393">
        <v>735582</v>
      </c>
      <c r="F1686" s="394" t="s">
        <v>1486</v>
      </c>
      <c r="G1686" s="321">
        <v>41956</v>
      </c>
      <c r="H1686" s="321">
        <v>41961</v>
      </c>
      <c r="I1686" s="321">
        <v>41963</v>
      </c>
      <c r="J1686" s="321">
        <v>41963</v>
      </c>
      <c r="K1686" s="584">
        <f t="shared" si="26"/>
        <v>2014</v>
      </c>
      <c r="L1686" s="111" t="s">
        <v>9</v>
      </c>
      <c r="M1686" s="111"/>
    </row>
    <row r="1687" spans="1:13" ht="38.25" hidden="1" x14ac:dyDescent="0.25">
      <c r="A1687" s="200" t="s">
        <v>24</v>
      </c>
      <c r="B1687" s="251">
        <v>35105856</v>
      </c>
      <c r="C1687" s="584">
        <v>735582</v>
      </c>
      <c r="D1687" s="208">
        <v>3299.57</v>
      </c>
      <c r="E1687" s="251">
        <v>735582</v>
      </c>
      <c r="F1687" s="238" t="s">
        <v>1487</v>
      </c>
      <c r="G1687" s="211">
        <v>41983</v>
      </c>
      <c r="H1687" s="211">
        <v>41989</v>
      </c>
      <c r="I1687" s="211">
        <v>42009</v>
      </c>
      <c r="J1687" s="211">
        <v>42010</v>
      </c>
      <c r="K1687" s="584">
        <f t="shared" si="26"/>
        <v>2015</v>
      </c>
      <c r="L1687" s="120" t="s">
        <v>9</v>
      </c>
      <c r="M1687" s="120"/>
    </row>
    <row r="1688" spans="1:13" hidden="1" x14ac:dyDescent="0.25">
      <c r="A1688" s="77" t="s">
        <v>24</v>
      </c>
      <c r="B1688" s="252">
        <v>35551827</v>
      </c>
      <c r="C1688" s="584">
        <v>735582</v>
      </c>
      <c r="D1688" s="213">
        <v>220</v>
      </c>
      <c r="E1688" s="252">
        <v>735582</v>
      </c>
      <c r="F1688" s="253">
        <v>1002857423</v>
      </c>
      <c r="G1688" s="78">
        <v>42338</v>
      </c>
      <c r="H1688" s="78">
        <v>42345</v>
      </c>
      <c r="I1688" s="78">
        <v>42348</v>
      </c>
      <c r="J1688" s="78">
        <v>42391</v>
      </c>
      <c r="K1688" s="584">
        <f t="shared" si="26"/>
        <v>2016</v>
      </c>
      <c r="L1688" s="121" t="s">
        <v>9</v>
      </c>
      <c r="M1688" s="121"/>
    </row>
    <row r="1689" spans="1:13" hidden="1" x14ac:dyDescent="0.25">
      <c r="A1689" s="81" t="s">
        <v>24</v>
      </c>
      <c r="B1689" s="259">
        <v>34533235</v>
      </c>
      <c r="C1689" s="584">
        <v>735582</v>
      </c>
      <c r="D1689" s="83">
        <v>259</v>
      </c>
      <c r="E1689" s="259">
        <v>735582</v>
      </c>
      <c r="F1689" s="295">
        <v>1003037997</v>
      </c>
      <c r="G1689" s="85">
        <v>41611</v>
      </c>
      <c r="H1689" s="85" t="s">
        <v>130</v>
      </c>
      <c r="I1689" s="85" t="s">
        <v>130</v>
      </c>
      <c r="J1689" s="85">
        <v>42641</v>
      </c>
      <c r="K1689" s="584">
        <f t="shared" si="26"/>
        <v>2016</v>
      </c>
      <c r="L1689" s="121" t="s">
        <v>9</v>
      </c>
      <c r="M1689" s="121"/>
    </row>
    <row r="1690" spans="1:13" hidden="1" x14ac:dyDescent="0.25">
      <c r="A1690" s="81" t="s">
        <v>24</v>
      </c>
      <c r="B1690" s="259">
        <v>34947343</v>
      </c>
      <c r="C1690" s="584">
        <v>735582</v>
      </c>
      <c r="D1690" s="83">
        <v>220</v>
      </c>
      <c r="E1690" s="259">
        <v>735582</v>
      </c>
      <c r="F1690" s="295">
        <v>1003037999</v>
      </c>
      <c r="G1690" s="85">
        <v>41950</v>
      </c>
      <c r="H1690" s="85" t="s">
        <v>130</v>
      </c>
      <c r="I1690" s="85" t="s">
        <v>130</v>
      </c>
      <c r="J1690" s="85">
        <v>42641</v>
      </c>
      <c r="K1690" s="584">
        <f t="shared" si="26"/>
        <v>2016</v>
      </c>
      <c r="L1690" s="121" t="s">
        <v>9</v>
      </c>
      <c r="M1690" s="121"/>
    </row>
    <row r="1691" spans="1:13" hidden="1" x14ac:dyDescent="0.25">
      <c r="A1691" s="353" t="s">
        <v>24</v>
      </c>
      <c r="B1691" s="395">
        <v>35519887</v>
      </c>
      <c r="C1691" s="584">
        <v>31057655</v>
      </c>
      <c r="D1691" s="100">
        <v>3290</v>
      </c>
      <c r="E1691" s="395">
        <v>31057655</v>
      </c>
      <c r="F1691" s="396">
        <v>1003039300</v>
      </c>
      <c r="G1691" s="354">
        <v>42336</v>
      </c>
      <c r="H1691" s="354" t="s">
        <v>130</v>
      </c>
      <c r="I1691" s="354" t="s">
        <v>130</v>
      </c>
      <c r="J1691" s="354">
        <v>42642</v>
      </c>
      <c r="K1691" s="584">
        <f t="shared" si="26"/>
        <v>2016</v>
      </c>
      <c r="L1691" s="121" t="s">
        <v>9</v>
      </c>
      <c r="M1691" s="121"/>
    </row>
    <row r="1692" spans="1:13" hidden="1" x14ac:dyDescent="0.25">
      <c r="A1692" s="326" t="s">
        <v>24</v>
      </c>
      <c r="B1692" s="404">
        <v>110284419</v>
      </c>
      <c r="C1692" s="584">
        <v>31146051</v>
      </c>
      <c r="D1692" s="278">
        <v>822.5</v>
      </c>
      <c r="E1692" s="404">
        <v>31146051</v>
      </c>
      <c r="F1692" s="403">
        <v>1003320958</v>
      </c>
      <c r="G1692" s="331">
        <v>43028</v>
      </c>
      <c r="H1692" s="331">
        <v>43033</v>
      </c>
      <c r="I1692" s="331">
        <v>43043</v>
      </c>
      <c r="J1692" s="331">
        <v>43077</v>
      </c>
      <c r="K1692" s="584">
        <f t="shared" si="26"/>
        <v>2017</v>
      </c>
      <c r="L1692" s="308" t="s">
        <v>9</v>
      </c>
      <c r="M1692" s="121"/>
    </row>
    <row r="1693" spans="1:13" ht="15.75" hidden="1" thickTop="1" x14ac:dyDescent="0.25">
      <c r="A1693" s="397" t="s">
        <v>16</v>
      </c>
      <c r="B1693" s="398" t="s">
        <v>1488</v>
      </c>
      <c r="C1693" s="584">
        <v>544236</v>
      </c>
      <c r="D1693" s="399">
        <v>1805.27</v>
      </c>
      <c r="E1693" s="398">
        <v>544236</v>
      </c>
      <c r="F1693" s="400">
        <v>1003030530</v>
      </c>
      <c r="G1693" s="401">
        <v>41579</v>
      </c>
      <c r="H1693" s="363"/>
      <c r="I1693" s="363"/>
      <c r="J1693" s="401">
        <v>42629</v>
      </c>
      <c r="K1693" s="584">
        <f t="shared" si="26"/>
        <v>2016</v>
      </c>
      <c r="L1693" s="121" t="s">
        <v>9</v>
      </c>
      <c r="M1693" s="121" t="s">
        <v>1489</v>
      </c>
    </row>
    <row r="1694" spans="1:13" hidden="1" x14ac:dyDescent="0.25">
      <c r="A1694" s="81" t="s">
        <v>16</v>
      </c>
      <c r="B1694" s="259" t="s">
        <v>1490</v>
      </c>
      <c r="C1694" s="584">
        <v>544236</v>
      </c>
      <c r="D1694" s="83">
        <v>1821.93</v>
      </c>
      <c r="E1694" s="259">
        <v>544236</v>
      </c>
      <c r="F1694" s="295">
        <v>1003030535</v>
      </c>
      <c r="G1694" s="85">
        <v>41944</v>
      </c>
      <c r="H1694" s="78"/>
      <c r="I1694" s="78"/>
      <c r="J1694" s="85">
        <v>42629</v>
      </c>
      <c r="K1694" s="584">
        <f t="shared" si="26"/>
        <v>2016</v>
      </c>
      <c r="L1694" s="121" t="s">
        <v>9</v>
      </c>
      <c r="M1694" s="121" t="s">
        <v>1489</v>
      </c>
    </row>
    <row r="1695" spans="1:13" hidden="1" x14ac:dyDescent="0.25">
      <c r="A1695" s="81" t="s">
        <v>16</v>
      </c>
      <c r="B1695" s="259" t="s">
        <v>1491</v>
      </c>
      <c r="C1695" s="584">
        <v>31056109</v>
      </c>
      <c r="D1695" s="83">
        <v>1634.9</v>
      </c>
      <c r="E1695" s="259">
        <v>31056109</v>
      </c>
      <c r="F1695" s="295">
        <v>1003034930</v>
      </c>
      <c r="G1695" s="85">
        <v>42249</v>
      </c>
      <c r="H1695" s="85">
        <v>42255</v>
      </c>
      <c r="I1695" s="85">
        <v>42263</v>
      </c>
      <c r="J1695" s="85">
        <v>42635</v>
      </c>
      <c r="K1695" s="584">
        <f t="shared" si="26"/>
        <v>2016</v>
      </c>
      <c r="L1695" s="121" t="s">
        <v>9</v>
      </c>
      <c r="M1695" s="121" t="s">
        <v>1492</v>
      </c>
    </row>
    <row r="1696" spans="1:13" hidden="1" x14ac:dyDescent="0.25">
      <c r="A1696" s="81" t="s">
        <v>16</v>
      </c>
      <c r="B1696" s="259" t="s">
        <v>1493</v>
      </c>
      <c r="C1696" s="584">
        <v>31056109</v>
      </c>
      <c r="D1696" s="83">
        <v>1969</v>
      </c>
      <c r="E1696" s="259">
        <v>31056109</v>
      </c>
      <c r="F1696" s="295">
        <v>1003034937</v>
      </c>
      <c r="G1696" s="85">
        <v>42431</v>
      </c>
      <c r="H1696" s="85">
        <v>42437</v>
      </c>
      <c r="I1696" s="85">
        <v>42627</v>
      </c>
      <c r="J1696" s="85">
        <v>42635</v>
      </c>
      <c r="K1696" s="584">
        <f t="shared" si="26"/>
        <v>2016</v>
      </c>
      <c r="L1696" s="121" t="s">
        <v>9</v>
      </c>
      <c r="M1696" s="121"/>
    </row>
    <row r="1697" spans="1:13" hidden="1" x14ac:dyDescent="0.25">
      <c r="A1697" s="326" t="s">
        <v>16</v>
      </c>
      <c r="B1697" s="402"/>
      <c r="C1697" s="584">
        <v>0</v>
      </c>
      <c r="D1697" s="278">
        <v>3235</v>
      </c>
      <c r="E1697" s="402"/>
      <c r="F1697" s="403">
        <v>1003100846</v>
      </c>
      <c r="G1697" s="404">
        <v>2014</v>
      </c>
      <c r="H1697" s="405"/>
      <c r="I1697" s="405"/>
      <c r="J1697" s="331">
        <v>42725</v>
      </c>
      <c r="K1697" s="584">
        <f t="shared" si="26"/>
        <v>2016</v>
      </c>
      <c r="L1697" s="122" t="s">
        <v>9</v>
      </c>
      <c r="M1697" s="122" t="s">
        <v>1494</v>
      </c>
    </row>
    <row r="1698" spans="1:13" hidden="1" x14ac:dyDescent="0.25">
      <c r="A1698" s="326" t="s">
        <v>16</v>
      </c>
      <c r="B1698" s="526">
        <v>2018.4552000000001</v>
      </c>
      <c r="C1698" s="584">
        <v>5000031973</v>
      </c>
      <c r="D1698" s="278">
        <v>2054.59</v>
      </c>
      <c r="E1698" s="526">
        <v>31166913</v>
      </c>
      <c r="F1698" s="403">
        <v>1003382566</v>
      </c>
      <c r="G1698" s="331">
        <v>43132</v>
      </c>
      <c r="H1698" s="519">
        <v>43146</v>
      </c>
      <c r="I1698" s="519">
        <v>43151</v>
      </c>
      <c r="J1698" s="331">
        <v>43185</v>
      </c>
      <c r="K1698" s="584">
        <f t="shared" si="26"/>
        <v>2018</v>
      </c>
      <c r="L1698" s="308" t="s">
        <v>9</v>
      </c>
      <c r="M1698" s="308"/>
    </row>
    <row r="1699" spans="1:13" ht="15.75" hidden="1" thickTop="1" x14ac:dyDescent="0.25">
      <c r="A1699" s="348" t="s">
        <v>101</v>
      </c>
      <c r="B1699" s="348" t="s">
        <v>1495</v>
      </c>
      <c r="C1699" s="584">
        <v>664527</v>
      </c>
      <c r="D1699" s="349">
        <v>399.2</v>
      </c>
      <c r="E1699" s="348">
        <v>664527</v>
      </c>
      <c r="F1699" s="406">
        <v>1002205914</v>
      </c>
      <c r="G1699" s="351">
        <v>41698</v>
      </c>
      <c r="H1699" s="351">
        <v>41708</v>
      </c>
      <c r="I1699" s="351">
        <v>41710</v>
      </c>
      <c r="J1699" s="351">
        <v>41717</v>
      </c>
      <c r="K1699" s="584">
        <f t="shared" si="26"/>
        <v>2014</v>
      </c>
      <c r="L1699" s="111" t="s">
        <v>11</v>
      </c>
      <c r="M1699" s="111"/>
    </row>
    <row r="1700" spans="1:13" hidden="1" x14ac:dyDescent="0.25">
      <c r="A1700" s="47" t="s">
        <v>101</v>
      </c>
      <c r="B1700" s="47" t="s">
        <v>1496</v>
      </c>
      <c r="C1700" s="584">
        <v>664527</v>
      </c>
      <c r="D1700" s="48">
        <v>1741.72</v>
      </c>
      <c r="E1700" s="47">
        <v>664527</v>
      </c>
      <c r="F1700" s="51">
        <v>1002227286</v>
      </c>
      <c r="G1700" s="49">
        <v>41729</v>
      </c>
      <c r="H1700" s="49">
        <v>41733</v>
      </c>
      <c r="I1700" s="49">
        <v>41737</v>
      </c>
      <c r="J1700" s="49">
        <v>41739</v>
      </c>
      <c r="K1700" s="584">
        <f t="shared" si="26"/>
        <v>2014</v>
      </c>
      <c r="L1700" s="111" t="s">
        <v>9</v>
      </c>
      <c r="M1700" s="111"/>
    </row>
    <row r="1701" spans="1:13" hidden="1" x14ac:dyDescent="0.25">
      <c r="A1701" s="47" t="s">
        <v>101</v>
      </c>
      <c r="B1701" s="47" t="s">
        <v>1497</v>
      </c>
      <c r="C1701" s="584">
        <v>664527</v>
      </c>
      <c r="D1701" s="48">
        <v>286.32</v>
      </c>
      <c r="E1701" s="47">
        <v>664527</v>
      </c>
      <c r="F1701" s="51">
        <v>1002259482</v>
      </c>
      <c r="G1701" s="49">
        <v>41759</v>
      </c>
      <c r="H1701" s="49">
        <v>41771</v>
      </c>
      <c r="I1701" s="49">
        <v>41774</v>
      </c>
      <c r="J1701" s="49">
        <v>41775</v>
      </c>
      <c r="K1701" s="584">
        <f t="shared" si="26"/>
        <v>2014</v>
      </c>
      <c r="L1701" s="111" t="s">
        <v>9</v>
      </c>
      <c r="M1701" s="111"/>
    </row>
    <row r="1702" spans="1:13" hidden="1" x14ac:dyDescent="0.25">
      <c r="A1702" s="47" t="s">
        <v>101</v>
      </c>
      <c r="B1702" s="47" t="s">
        <v>1498</v>
      </c>
      <c r="C1702" s="584">
        <v>664527</v>
      </c>
      <c r="D1702" s="48">
        <v>72.22</v>
      </c>
      <c r="E1702" s="47">
        <v>664527</v>
      </c>
      <c r="F1702" s="51">
        <v>1002332843</v>
      </c>
      <c r="G1702" s="49">
        <v>41820</v>
      </c>
      <c r="H1702" s="49">
        <v>41827</v>
      </c>
      <c r="I1702" s="49">
        <v>41845</v>
      </c>
      <c r="J1702" s="49">
        <v>41850</v>
      </c>
      <c r="K1702" s="584">
        <f t="shared" si="26"/>
        <v>2014</v>
      </c>
      <c r="L1702" s="111" t="s">
        <v>9</v>
      </c>
      <c r="M1702" s="111"/>
    </row>
    <row r="1703" spans="1:13" hidden="1" x14ac:dyDescent="0.25">
      <c r="A1703" s="47" t="s">
        <v>101</v>
      </c>
      <c r="B1703" s="47" t="s">
        <v>1499</v>
      </c>
      <c r="C1703" s="584">
        <v>664527</v>
      </c>
      <c r="D1703" s="48">
        <v>43</v>
      </c>
      <c r="E1703" s="47">
        <v>664527</v>
      </c>
      <c r="F1703" s="51">
        <v>1002363413</v>
      </c>
      <c r="G1703" s="49">
        <v>41851</v>
      </c>
      <c r="H1703" s="49">
        <v>41865</v>
      </c>
      <c r="I1703" s="49">
        <v>41880</v>
      </c>
      <c r="J1703" s="49">
        <v>41883</v>
      </c>
      <c r="K1703" s="584">
        <f t="shared" si="26"/>
        <v>2014</v>
      </c>
      <c r="L1703" s="111" t="s">
        <v>9</v>
      </c>
      <c r="M1703" s="111"/>
    </row>
    <row r="1704" spans="1:13" hidden="1" x14ac:dyDescent="0.25">
      <c r="A1704" s="47" t="s">
        <v>101</v>
      </c>
      <c r="B1704" s="47" t="s">
        <v>1500</v>
      </c>
      <c r="C1704" s="584">
        <v>664527</v>
      </c>
      <c r="D1704" s="48">
        <v>65.92</v>
      </c>
      <c r="E1704" s="47">
        <v>664527</v>
      </c>
      <c r="F1704" s="51">
        <v>1002417634</v>
      </c>
      <c r="G1704" s="49">
        <v>41912</v>
      </c>
      <c r="H1704" s="49">
        <v>41920</v>
      </c>
      <c r="I1704" s="49">
        <v>41934</v>
      </c>
      <c r="J1704" s="49">
        <v>41934</v>
      </c>
      <c r="K1704" s="584">
        <f t="shared" si="26"/>
        <v>2014</v>
      </c>
      <c r="L1704" s="111" t="s">
        <v>9</v>
      </c>
      <c r="M1704" s="111"/>
    </row>
    <row r="1705" spans="1:13" hidden="1" x14ac:dyDescent="0.25">
      <c r="A1705" s="47" t="s">
        <v>101</v>
      </c>
      <c r="B1705" s="47" t="s">
        <v>1501</v>
      </c>
      <c r="C1705" s="584">
        <v>664527</v>
      </c>
      <c r="D1705" s="48">
        <v>141.6</v>
      </c>
      <c r="E1705" s="47">
        <v>664527</v>
      </c>
      <c r="F1705" s="51">
        <v>1002448707</v>
      </c>
      <c r="G1705" s="49">
        <v>41943</v>
      </c>
      <c r="H1705" s="49">
        <v>41956</v>
      </c>
      <c r="I1705" s="49">
        <v>41956</v>
      </c>
      <c r="J1705" s="49">
        <v>41961</v>
      </c>
      <c r="K1705" s="584">
        <f t="shared" si="26"/>
        <v>2014</v>
      </c>
      <c r="L1705" s="111" t="s">
        <v>9</v>
      </c>
      <c r="M1705" s="111"/>
    </row>
    <row r="1706" spans="1:13" hidden="1" x14ac:dyDescent="0.25">
      <c r="A1706" s="47" t="s">
        <v>101</v>
      </c>
      <c r="B1706" s="47" t="s">
        <v>1502</v>
      </c>
      <c r="C1706" s="584">
        <v>664527</v>
      </c>
      <c r="D1706" s="48">
        <v>2318.0500000000002</v>
      </c>
      <c r="E1706" s="47">
        <v>664527</v>
      </c>
      <c r="F1706" s="51">
        <v>1002493457</v>
      </c>
      <c r="G1706" s="49">
        <v>41973</v>
      </c>
      <c r="H1706" s="49">
        <v>41981</v>
      </c>
      <c r="I1706" s="49">
        <v>42009</v>
      </c>
      <c r="J1706" s="49">
        <v>42010</v>
      </c>
      <c r="K1706" s="584">
        <f t="shared" si="26"/>
        <v>2015</v>
      </c>
      <c r="L1706" s="111" t="s">
        <v>9</v>
      </c>
      <c r="M1706" s="111"/>
    </row>
    <row r="1707" spans="1:13" hidden="1" x14ac:dyDescent="0.25">
      <c r="A1707" s="47" t="s">
        <v>101</v>
      </c>
      <c r="B1707" s="47" t="s">
        <v>1503</v>
      </c>
      <c r="C1707" s="584">
        <v>664527</v>
      </c>
      <c r="D1707" s="48">
        <v>1523.45</v>
      </c>
      <c r="E1707" s="47">
        <v>664527</v>
      </c>
      <c r="F1707" s="51">
        <v>1002507096</v>
      </c>
      <c r="G1707" s="49">
        <v>42004</v>
      </c>
      <c r="H1707" s="49">
        <v>41651</v>
      </c>
      <c r="I1707" s="49">
        <v>41655</v>
      </c>
      <c r="J1707" s="49">
        <v>41658</v>
      </c>
      <c r="K1707" s="584">
        <f t="shared" si="26"/>
        <v>2014</v>
      </c>
      <c r="L1707" s="111" t="s">
        <v>9</v>
      </c>
      <c r="M1707" s="111"/>
    </row>
    <row r="1708" spans="1:13" hidden="1" x14ac:dyDescent="0.25">
      <c r="A1708" s="47" t="s">
        <v>101</v>
      </c>
      <c r="B1708" s="47" t="s">
        <v>1504</v>
      </c>
      <c r="C1708" s="584">
        <v>664527</v>
      </c>
      <c r="D1708" s="48">
        <v>376.68</v>
      </c>
      <c r="E1708" s="47">
        <v>664527</v>
      </c>
      <c r="F1708" s="51">
        <v>1002532677</v>
      </c>
      <c r="G1708" s="49">
        <v>42035</v>
      </c>
      <c r="H1708" s="49">
        <v>42040</v>
      </c>
      <c r="I1708" s="49">
        <v>42041</v>
      </c>
      <c r="J1708" s="49">
        <v>42045</v>
      </c>
      <c r="K1708" s="584">
        <f t="shared" si="26"/>
        <v>2015</v>
      </c>
      <c r="L1708" s="111" t="s">
        <v>9</v>
      </c>
      <c r="M1708" s="111"/>
    </row>
    <row r="1709" spans="1:13" hidden="1" x14ac:dyDescent="0.25">
      <c r="A1709" s="47" t="s">
        <v>101</v>
      </c>
      <c r="B1709" s="47" t="s">
        <v>1505</v>
      </c>
      <c r="C1709" s="584">
        <v>664527</v>
      </c>
      <c r="D1709" s="48">
        <v>21.59</v>
      </c>
      <c r="E1709" s="47">
        <v>664527</v>
      </c>
      <c r="F1709" s="51">
        <v>1002667123</v>
      </c>
      <c r="G1709" s="49">
        <v>42063</v>
      </c>
      <c r="H1709" s="49">
        <v>42172</v>
      </c>
      <c r="I1709" s="49">
        <v>42180</v>
      </c>
      <c r="J1709" s="49">
        <v>42181</v>
      </c>
      <c r="K1709" s="584">
        <f t="shared" si="26"/>
        <v>2015</v>
      </c>
      <c r="L1709" s="111" t="s">
        <v>9</v>
      </c>
      <c r="M1709" s="111"/>
    </row>
    <row r="1710" spans="1:13" hidden="1" x14ac:dyDescent="0.25">
      <c r="A1710" s="47" t="s">
        <v>101</v>
      </c>
      <c r="B1710" s="47" t="s">
        <v>1506</v>
      </c>
      <c r="C1710" s="584">
        <v>664527</v>
      </c>
      <c r="D1710" s="48">
        <v>142.71</v>
      </c>
      <c r="E1710" s="47">
        <v>664527</v>
      </c>
      <c r="F1710" s="51">
        <v>1002667124</v>
      </c>
      <c r="G1710" s="49">
        <v>42094</v>
      </c>
      <c r="H1710" s="49">
        <v>42172</v>
      </c>
      <c r="I1710" s="49">
        <v>42180</v>
      </c>
      <c r="J1710" s="49">
        <v>42181</v>
      </c>
      <c r="K1710" s="584">
        <f t="shared" si="26"/>
        <v>2015</v>
      </c>
      <c r="L1710" s="111" t="s">
        <v>9</v>
      </c>
      <c r="M1710" s="111"/>
    </row>
    <row r="1711" spans="1:13" hidden="1" x14ac:dyDescent="0.25">
      <c r="A1711" s="80" t="s">
        <v>101</v>
      </c>
      <c r="B1711" s="80" t="s">
        <v>1507</v>
      </c>
      <c r="C1711" s="584">
        <v>664527</v>
      </c>
      <c r="D1711" s="87">
        <v>768.08</v>
      </c>
      <c r="E1711" s="80">
        <v>664527</v>
      </c>
      <c r="F1711" s="103">
        <v>1002688603</v>
      </c>
      <c r="G1711" s="89">
        <v>42124</v>
      </c>
      <c r="H1711" s="89">
        <v>42172</v>
      </c>
      <c r="I1711" s="89">
        <v>42180</v>
      </c>
      <c r="J1711" s="89">
        <v>42205</v>
      </c>
      <c r="K1711" s="584">
        <f t="shared" si="26"/>
        <v>2015</v>
      </c>
      <c r="L1711" s="124" t="s">
        <v>9</v>
      </c>
      <c r="M1711" s="124"/>
    </row>
    <row r="1712" spans="1:13" hidden="1" x14ac:dyDescent="0.25">
      <c r="A1712" s="80" t="s">
        <v>101</v>
      </c>
      <c r="B1712" s="80" t="s">
        <v>1508</v>
      </c>
      <c r="C1712" s="584">
        <v>664527</v>
      </c>
      <c r="D1712" s="87">
        <v>189.33</v>
      </c>
      <c r="E1712" s="80">
        <v>664527</v>
      </c>
      <c r="F1712" s="103">
        <v>1002688606</v>
      </c>
      <c r="G1712" s="89">
        <v>42185</v>
      </c>
      <c r="H1712" s="89">
        <v>42191</v>
      </c>
      <c r="I1712" s="89">
        <v>42195</v>
      </c>
      <c r="J1712" s="89">
        <v>42205</v>
      </c>
      <c r="K1712" s="584">
        <f t="shared" si="26"/>
        <v>2015</v>
      </c>
      <c r="L1712" s="124" t="s">
        <v>9</v>
      </c>
      <c r="M1712" s="124"/>
    </row>
    <row r="1713" spans="1:14" hidden="1" x14ac:dyDescent="0.25">
      <c r="A1713" s="80" t="s">
        <v>101</v>
      </c>
      <c r="B1713" s="80" t="s">
        <v>1509</v>
      </c>
      <c r="C1713" s="584">
        <v>664527</v>
      </c>
      <c r="D1713" s="87">
        <v>192.2</v>
      </c>
      <c r="E1713" s="80">
        <v>664527</v>
      </c>
      <c r="F1713" s="103">
        <v>1002748871</v>
      </c>
      <c r="G1713" s="89">
        <v>42247</v>
      </c>
      <c r="H1713" s="89">
        <v>42255</v>
      </c>
      <c r="I1713" s="89">
        <v>42257</v>
      </c>
      <c r="J1713" s="89">
        <v>42269</v>
      </c>
      <c r="K1713" s="584">
        <f t="shared" si="26"/>
        <v>2015</v>
      </c>
      <c r="L1713" s="124" t="s">
        <v>9</v>
      </c>
      <c r="M1713" s="124"/>
    </row>
    <row r="1714" spans="1:14" hidden="1" x14ac:dyDescent="0.25">
      <c r="A1714" s="80" t="s">
        <v>101</v>
      </c>
      <c r="B1714" s="80" t="s">
        <v>1510</v>
      </c>
      <c r="C1714" s="584">
        <v>664527</v>
      </c>
      <c r="D1714" s="87">
        <v>82.02</v>
      </c>
      <c r="E1714" s="80">
        <v>664527</v>
      </c>
      <c r="F1714" s="103">
        <v>1002889409</v>
      </c>
      <c r="G1714" s="89">
        <v>42415</v>
      </c>
      <c r="H1714" s="89">
        <v>42417</v>
      </c>
      <c r="I1714" s="89">
        <v>42429</v>
      </c>
      <c r="J1714" s="89">
        <v>42431</v>
      </c>
      <c r="K1714" s="584">
        <f t="shared" si="26"/>
        <v>2016</v>
      </c>
      <c r="L1714" s="124" t="s">
        <v>9</v>
      </c>
      <c r="M1714" s="124"/>
    </row>
    <row r="1715" spans="1:14" hidden="1" x14ac:dyDescent="0.25">
      <c r="A1715" s="80" t="s">
        <v>101</v>
      </c>
      <c r="B1715" s="80" t="s">
        <v>1511</v>
      </c>
      <c r="C1715" s="584">
        <v>664527</v>
      </c>
      <c r="D1715" s="87">
        <v>92.2</v>
      </c>
      <c r="E1715" s="80">
        <v>664527</v>
      </c>
      <c r="F1715" s="103">
        <v>1002949029</v>
      </c>
      <c r="G1715" s="89">
        <v>42490</v>
      </c>
      <c r="H1715" s="89">
        <v>42507</v>
      </c>
      <c r="I1715" s="89">
        <v>42508</v>
      </c>
      <c r="J1715" s="89">
        <v>42508</v>
      </c>
      <c r="K1715" s="584">
        <f t="shared" si="26"/>
        <v>2016</v>
      </c>
      <c r="L1715" s="124" t="s">
        <v>9</v>
      </c>
      <c r="M1715" s="124"/>
      <c r="N1715" s="101"/>
    </row>
    <row r="1716" spans="1:14" hidden="1" x14ac:dyDescent="0.25">
      <c r="A1716" s="80" t="s">
        <v>101</v>
      </c>
      <c r="B1716" s="80" t="s">
        <v>1512</v>
      </c>
      <c r="C1716" s="584">
        <v>664527</v>
      </c>
      <c r="D1716" s="87">
        <v>42.1</v>
      </c>
      <c r="E1716" s="80">
        <v>664527</v>
      </c>
      <c r="F1716" s="103">
        <v>1002965051</v>
      </c>
      <c r="G1716" s="89">
        <v>42521</v>
      </c>
      <c r="H1716" s="89">
        <v>42528</v>
      </c>
      <c r="I1716" s="89">
        <v>42529</v>
      </c>
      <c r="J1716" s="89">
        <v>42530</v>
      </c>
      <c r="K1716" s="584">
        <f t="shared" si="26"/>
        <v>2016</v>
      </c>
      <c r="L1716" s="124" t="s">
        <v>9</v>
      </c>
      <c r="M1716" s="124"/>
      <c r="N1716" s="86"/>
    </row>
    <row r="1717" spans="1:14" hidden="1" x14ac:dyDescent="0.25">
      <c r="A1717" s="80" t="s">
        <v>101</v>
      </c>
      <c r="B1717" s="80" t="s">
        <v>1513</v>
      </c>
      <c r="C1717" s="584">
        <v>664527</v>
      </c>
      <c r="D1717" s="87">
        <v>173.71</v>
      </c>
      <c r="E1717" s="80">
        <v>664527</v>
      </c>
      <c r="F1717" s="103">
        <v>1003048528</v>
      </c>
      <c r="G1717" s="89">
        <v>42643</v>
      </c>
      <c r="H1717" s="89">
        <v>42653</v>
      </c>
      <c r="I1717" s="89">
        <v>42654</v>
      </c>
      <c r="J1717" s="89">
        <v>42656</v>
      </c>
      <c r="K1717" s="584">
        <f t="shared" si="26"/>
        <v>2016</v>
      </c>
      <c r="L1717" s="124" t="s">
        <v>9</v>
      </c>
      <c r="M1717" s="124"/>
      <c r="N1717" s="86"/>
    </row>
    <row r="1718" spans="1:14" hidden="1" x14ac:dyDescent="0.25">
      <c r="A1718" s="384" t="s">
        <v>101</v>
      </c>
      <c r="B1718" s="384" t="s">
        <v>1514</v>
      </c>
      <c r="C1718" s="584">
        <v>664527</v>
      </c>
      <c r="D1718" s="385">
        <v>158.08000000000001</v>
      </c>
      <c r="E1718" s="384">
        <v>664527</v>
      </c>
      <c r="F1718" s="407">
        <v>1003097824</v>
      </c>
      <c r="G1718" s="386">
        <v>42704</v>
      </c>
      <c r="H1718" s="386">
        <v>42711</v>
      </c>
      <c r="I1718" s="386">
        <v>42717</v>
      </c>
      <c r="J1718" s="386">
        <v>42720</v>
      </c>
      <c r="K1718" s="584">
        <f t="shared" si="26"/>
        <v>2016</v>
      </c>
      <c r="L1718" s="195" t="s">
        <v>9</v>
      </c>
      <c r="M1718" s="195"/>
      <c r="N1718" s="76"/>
    </row>
    <row r="1719" spans="1:14" hidden="1" x14ac:dyDescent="0.25">
      <c r="A1719" s="384" t="s">
        <v>101</v>
      </c>
      <c r="B1719" s="384" t="s">
        <v>2108</v>
      </c>
      <c r="C1719" s="584">
        <v>664527</v>
      </c>
      <c r="D1719" s="385">
        <v>65.84</v>
      </c>
      <c r="E1719" s="384">
        <v>664527</v>
      </c>
      <c r="F1719" s="407">
        <v>1003250128</v>
      </c>
      <c r="G1719" s="386">
        <v>42916</v>
      </c>
      <c r="H1719" s="386">
        <v>42922</v>
      </c>
      <c r="I1719" s="386">
        <v>42969</v>
      </c>
      <c r="J1719" s="386">
        <v>42972</v>
      </c>
      <c r="K1719" s="584">
        <f t="shared" si="26"/>
        <v>2017</v>
      </c>
      <c r="L1719" s="195" t="s">
        <v>9</v>
      </c>
      <c r="M1719" s="195"/>
      <c r="N1719" s="76"/>
    </row>
    <row r="1720" spans="1:14" hidden="1" x14ac:dyDescent="0.25">
      <c r="A1720" s="384" t="s">
        <v>101</v>
      </c>
      <c r="B1720" s="384" t="s">
        <v>2109</v>
      </c>
      <c r="C1720" s="584">
        <v>664527</v>
      </c>
      <c r="D1720" s="385">
        <v>89.4</v>
      </c>
      <c r="E1720" s="384">
        <v>664527</v>
      </c>
      <c r="F1720" s="407">
        <v>1003250130</v>
      </c>
      <c r="G1720" s="386">
        <v>42947</v>
      </c>
      <c r="H1720" s="386">
        <v>42951</v>
      </c>
      <c r="I1720" s="386">
        <v>42969</v>
      </c>
      <c r="J1720" s="386">
        <v>42972</v>
      </c>
      <c r="K1720" s="584">
        <f t="shared" si="26"/>
        <v>2017</v>
      </c>
      <c r="L1720" s="195" t="s">
        <v>9</v>
      </c>
      <c r="M1720" s="195"/>
      <c r="N1720" s="76"/>
    </row>
    <row r="1721" spans="1:14" hidden="1" x14ac:dyDescent="0.25">
      <c r="A1721" s="384" t="s">
        <v>101</v>
      </c>
      <c r="B1721" s="384" t="s">
        <v>2138</v>
      </c>
      <c r="C1721" s="584">
        <v>664527</v>
      </c>
      <c r="D1721" s="385">
        <v>38.83</v>
      </c>
      <c r="E1721" s="384">
        <v>664527</v>
      </c>
      <c r="F1721" s="407">
        <v>1003262954</v>
      </c>
      <c r="G1721" s="386">
        <v>42886</v>
      </c>
      <c r="H1721" s="386">
        <v>42898</v>
      </c>
      <c r="I1721" s="386">
        <v>42990</v>
      </c>
      <c r="J1721" s="386">
        <v>42993</v>
      </c>
      <c r="K1721" s="584">
        <f t="shared" si="26"/>
        <v>2017</v>
      </c>
      <c r="L1721" s="195" t="s">
        <v>9</v>
      </c>
      <c r="M1721" s="195"/>
      <c r="N1721" s="76"/>
    </row>
    <row r="1722" spans="1:14" hidden="1" x14ac:dyDescent="0.25">
      <c r="A1722" s="384" t="s">
        <v>101</v>
      </c>
      <c r="B1722" s="384" t="s">
        <v>2148</v>
      </c>
      <c r="C1722" s="584">
        <v>664527</v>
      </c>
      <c r="D1722" s="385">
        <v>83.81</v>
      </c>
      <c r="E1722" s="384">
        <v>664527</v>
      </c>
      <c r="F1722" s="407">
        <v>1003262976</v>
      </c>
      <c r="G1722" s="386">
        <v>42978</v>
      </c>
      <c r="H1722" s="386">
        <v>42991</v>
      </c>
      <c r="I1722" s="386">
        <v>42992</v>
      </c>
      <c r="J1722" s="386">
        <v>42993</v>
      </c>
      <c r="K1722" s="584">
        <f t="shared" si="26"/>
        <v>2017</v>
      </c>
      <c r="L1722" s="195" t="s">
        <v>9</v>
      </c>
      <c r="M1722" s="195"/>
      <c r="N1722" s="76"/>
    </row>
    <row r="1723" spans="1:14" hidden="1" x14ac:dyDescent="0.25">
      <c r="A1723" s="384" t="s">
        <v>101</v>
      </c>
      <c r="B1723" s="384" t="s">
        <v>2246</v>
      </c>
      <c r="C1723" s="584">
        <v>664527</v>
      </c>
      <c r="D1723" s="385">
        <v>106.94</v>
      </c>
      <c r="E1723" s="384">
        <v>664527</v>
      </c>
      <c r="F1723" s="407">
        <v>1003316489</v>
      </c>
      <c r="G1723" s="386">
        <v>43008</v>
      </c>
      <c r="H1723" s="386">
        <v>43020</v>
      </c>
      <c r="I1723" s="386">
        <v>43012</v>
      </c>
      <c r="J1723" s="386">
        <v>43073</v>
      </c>
      <c r="K1723" s="584">
        <f t="shared" si="26"/>
        <v>2017</v>
      </c>
      <c r="L1723" s="195" t="s">
        <v>9</v>
      </c>
      <c r="M1723" s="195"/>
      <c r="N1723" s="76"/>
    </row>
    <row r="1724" spans="1:14" hidden="1" x14ac:dyDescent="0.25">
      <c r="A1724" s="384" t="s">
        <v>101</v>
      </c>
      <c r="B1724" s="384" t="s">
        <v>2270</v>
      </c>
      <c r="C1724" s="584">
        <v>664527</v>
      </c>
      <c r="D1724" s="385">
        <v>66.3</v>
      </c>
      <c r="E1724" s="384">
        <v>664527</v>
      </c>
      <c r="F1724" s="407">
        <v>1003322498</v>
      </c>
      <c r="G1724" s="386">
        <v>43069</v>
      </c>
      <c r="H1724" s="386">
        <v>43076</v>
      </c>
      <c r="I1724" s="386">
        <v>43080</v>
      </c>
      <c r="J1724" s="386">
        <v>43080</v>
      </c>
      <c r="K1724" s="584">
        <f t="shared" si="26"/>
        <v>2017</v>
      </c>
      <c r="L1724" s="195" t="s">
        <v>9</v>
      </c>
      <c r="M1724" s="195"/>
      <c r="N1724" s="76"/>
    </row>
    <row r="1725" spans="1:14" hidden="1" x14ac:dyDescent="0.25">
      <c r="A1725" s="384" t="s">
        <v>101</v>
      </c>
      <c r="B1725" s="384" t="s">
        <v>2321</v>
      </c>
      <c r="C1725" s="584">
        <v>664527</v>
      </c>
      <c r="D1725" s="385">
        <v>26.69</v>
      </c>
      <c r="E1725" s="384">
        <v>664527</v>
      </c>
      <c r="F1725" s="407">
        <v>1003345616</v>
      </c>
      <c r="G1725" s="386">
        <v>43100</v>
      </c>
      <c r="H1725" s="386">
        <v>43118</v>
      </c>
      <c r="I1725" s="386">
        <v>43125</v>
      </c>
      <c r="J1725" s="386">
        <v>43125</v>
      </c>
      <c r="K1725" s="584">
        <f t="shared" si="26"/>
        <v>2018</v>
      </c>
      <c r="L1725" s="195" t="s">
        <v>9</v>
      </c>
      <c r="M1725" s="195"/>
      <c r="N1725" s="76"/>
    </row>
    <row r="1726" spans="1:14" hidden="1" x14ac:dyDescent="0.25">
      <c r="A1726" s="384" t="s">
        <v>101</v>
      </c>
      <c r="B1726" s="384" t="s">
        <v>2340</v>
      </c>
      <c r="C1726" s="584">
        <v>664527</v>
      </c>
      <c r="D1726" s="385">
        <v>175.73</v>
      </c>
      <c r="E1726" s="384">
        <v>664527</v>
      </c>
      <c r="F1726" s="407">
        <v>1003359815</v>
      </c>
      <c r="G1726" s="386">
        <v>43131</v>
      </c>
      <c r="H1726" s="386">
        <v>43143</v>
      </c>
      <c r="I1726" s="386">
        <v>43146</v>
      </c>
      <c r="J1726" s="386">
        <v>43150</v>
      </c>
      <c r="K1726" s="584">
        <f t="shared" si="26"/>
        <v>2018</v>
      </c>
      <c r="L1726" s="195" t="s">
        <v>9</v>
      </c>
      <c r="M1726" s="195"/>
      <c r="N1726" s="76"/>
    </row>
    <row r="1727" spans="1:14" hidden="1" x14ac:dyDescent="0.25">
      <c r="A1727" s="384" t="s">
        <v>101</v>
      </c>
      <c r="B1727" s="384" t="s">
        <v>2537</v>
      </c>
      <c r="C1727" s="584">
        <v>664527</v>
      </c>
      <c r="D1727" s="385">
        <v>179.7</v>
      </c>
      <c r="E1727" s="384">
        <v>664527</v>
      </c>
      <c r="F1727" s="407">
        <v>1003433282</v>
      </c>
      <c r="G1727" s="386">
        <v>43251</v>
      </c>
      <c r="H1727" s="386">
        <v>43262</v>
      </c>
      <c r="I1727" s="386">
        <v>43264</v>
      </c>
      <c r="J1727" s="386">
        <v>43265</v>
      </c>
      <c r="K1727" s="584">
        <f t="shared" si="26"/>
        <v>2018</v>
      </c>
      <c r="L1727" s="195" t="s">
        <v>9</v>
      </c>
      <c r="M1727" s="195"/>
      <c r="N1727" s="76"/>
    </row>
    <row r="1728" spans="1:14" hidden="1" x14ac:dyDescent="0.25">
      <c r="A1728" s="384" t="s">
        <v>101</v>
      </c>
      <c r="B1728" s="384" t="s">
        <v>2572</v>
      </c>
      <c r="C1728" s="584">
        <v>664527</v>
      </c>
      <c r="D1728" s="385">
        <v>58.64</v>
      </c>
      <c r="E1728" s="384">
        <v>664527</v>
      </c>
      <c r="F1728" s="407">
        <v>1003457811</v>
      </c>
      <c r="G1728" s="386">
        <v>43281</v>
      </c>
      <c r="H1728" s="386">
        <v>43298</v>
      </c>
      <c r="I1728" s="386">
        <v>43304</v>
      </c>
      <c r="J1728" s="386">
        <v>43305</v>
      </c>
      <c r="K1728" s="584">
        <f t="shared" si="26"/>
        <v>2018</v>
      </c>
      <c r="L1728" s="195" t="s">
        <v>9</v>
      </c>
      <c r="M1728" s="195"/>
      <c r="N1728" s="76"/>
    </row>
    <row r="1729" spans="1:14" hidden="1" x14ac:dyDescent="0.25">
      <c r="A1729" s="384" t="s">
        <v>101</v>
      </c>
      <c r="B1729" s="384" t="s">
        <v>2594</v>
      </c>
      <c r="C1729" s="584">
        <v>664527</v>
      </c>
      <c r="D1729" s="385">
        <v>44.05</v>
      </c>
      <c r="E1729" s="384">
        <v>664527</v>
      </c>
      <c r="F1729" s="407">
        <v>1003474742</v>
      </c>
      <c r="G1729" s="386">
        <v>43312</v>
      </c>
      <c r="H1729" s="386">
        <v>43321</v>
      </c>
      <c r="I1729" s="386">
        <v>43333</v>
      </c>
      <c r="J1729" s="386">
        <v>43335</v>
      </c>
      <c r="K1729" s="584">
        <f t="shared" si="26"/>
        <v>2018</v>
      </c>
      <c r="L1729" s="195" t="s">
        <v>9</v>
      </c>
      <c r="M1729" s="195"/>
      <c r="N1729" s="76"/>
    </row>
    <row r="1730" spans="1:14" ht="15.75" hidden="1" thickTop="1" x14ac:dyDescent="0.25">
      <c r="A1730" s="348" t="s">
        <v>1515</v>
      </c>
      <c r="B1730" s="348" t="s">
        <v>1516</v>
      </c>
      <c r="C1730" s="584">
        <v>617562</v>
      </c>
      <c r="D1730" s="349">
        <v>944.7</v>
      </c>
      <c r="E1730" s="348">
        <v>617562</v>
      </c>
      <c r="F1730" s="406">
        <v>1002610205</v>
      </c>
      <c r="G1730" s="351">
        <v>41934</v>
      </c>
      <c r="H1730" s="351">
        <v>41946</v>
      </c>
      <c r="I1730" s="351">
        <v>41950</v>
      </c>
      <c r="J1730" s="351">
        <v>42123</v>
      </c>
      <c r="K1730" s="584">
        <f t="shared" si="26"/>
        <v>2015</v>
      </c>
      <c r="L1730" s="111" t="s">
        <v>9</v>
      </c>
      <c r="M1730" s="111"/>
      <c r="N1730" s="45"/>
    </row>
    <row r="1731" spans="1:14" ht="25.5" hidden="1" x14ac:dyDescent="0.25">
      <c r="A1731" s="168" t="s">
        <v>1515</v>
      </c>
      <c r="B1731" s="168" t="s">
        <v>1517</v>
      </c>
      <c r="C1731" s="584" t="s">
        <v>1518</v>
      </c>
      <c r="D1731" s="61">
        <v>1554.2</v>
      </c>
      <c r="E1731" s="44" t="s">
        <v>1518</v>
      </c>
      <c r="F1731" s="54" t="s">
        <v>1519</v>
      </c>
      <c r="G1731" s="43">
        <v>41943</v>
      </c>
      <c r="H1731" s="43">
        <v>41956</v>
      </c>
      <c r="I1731" s="43">
        <v>41963</v>
      </c>
      <c r="J1731" s="43">
        <v>41971</v>
      </c>
      <c r="K1731" s="584">
        <f t="shared" ref="K1731:K1794" si="27">YEAR(J1731)</f>
        <v>2014</v>
      </c>
      <c r="L1731" s="120"/>
      <c r="M1731" s="120"/>
      <c r="N1731" s="55"/>
    </row>
    <row r="1732" spans="1:14" ht="25.5" hidden="1" x14ac:dyDescent="0.25">
      <c r="A1732" s="168" t="s">
        <v>1515</v>
      </c>
      <c r="B1732" s="168" t="s">
        <v>1520</v>
      </c>
      <c r="C1732" s="584" t="s">
        <v>1518</v>
      </c>
      <c r="D1732" s="61">
        <v>1111.2</v>
      </c>
      <c r="E1732" s="44" t="s">
        <v>1518</v>
      </c>
      <c r="F1732" s="54" t="s">
        <v>1521</v>
      </c>
      <c r="G1732" s="43">
        <v>41973</v>
      </c>
      <c r="H1732" s="43">
        <v>41989</v>
      </c>
      <c r="I1732" s="43">
        <v>42009</v>
      </c>
      <c r="J1732" s="43">
        <v>42011</v>
      </c>
      <c r="K1732" s="584">
        <f t="shared" si="27"/>
        <v>2015</v>
      </c>
      <c r="L1732" s="120" t="s">
        <v>1522</v>
      </c>
      <c r="M1732" s="120"/>
      <c r="N1732" s="55"/>
    </row>
    <row r="1733" spans="1:14" ht="25.5" hidden="1" x14ac:dyDescent="0.25">
      <c r="A1733" s="168" t="s">
        <v>1515</v>
      </c>
      <c r="B1733" s="168" t="s">
        <v>1523</v>
      </c>
      <c r="C1733" s="584" t="s">
        <v>1518</v>
      </c>
      <c r="D1733" s="61">
        <v>1245.2</v>
      </c>
      <c r="E1733" s="44" t="s">
        <v>1518</v>
      </c>
      <c r="F1733" s="54" t="s">
        <v>1524</v>
      </c>
      <c r="G1733" s="43">
        <v>42004</v>
      </c>
      <c r="H1733" s="43">
        <v>42033</v>
      </c>
      <c r="I1733" s="43">
        <v>42034</v>
      </c>
      <c r="J1733" s="43">
        <v>42039</v>
      </c>
      <c r="K1733" s="584">
        <f t="shared" si="27"/>
        <v>2015</v>
      </c>
      <c r="L1733" s="120" t="s">
        <v>1436</v>
      </c>
      <c r="M1733" s="120"/>
      <c r="N1733" s="55"/>
    </row>
    <row r="1734" spans="1:14" ht="25.5" hidden="1" x14ac:dyDescent="0.25">
      <c r="A1734" s="168" t="s">
        <v>1515</v>
      </c>
      <c r="B1734" s="168" t="s">
        <v>1525</v>
      </c>
      <c r="C1734" s="584" t="s">
        <v>1518</v>
      </c>
      <c r="D1734" s="61">
        <v>1187.2</v>
      </c>
      <c r="E1734" s="44" t="s">
        <v>1518</v>
      </c>
      <c r="F1734" s="54" t="s">
        <v>1526</v>
      </c>
      <c r="G1734" s="43">
        <v>42035</v>
      </c>
      <c r="H1734" s="43">
        <v>42047</v>
      </c>
      <c r="I1734" s="43">
        <v>42051</v>
      </c>
      <c r="J1734" s="43">
        <v>42059</v>
      </c>
      <c r="K1734" s="584">
        <f t="shared" si="27"/>
        <v>2015</v>
      </c>
      <c r="L1734" s="120" t="s">
        <v>1436</v>
      </c>
      <c r="M1734" s="120"/>
      <c r="N1734" s="55"/>
    </row>
    <row r="1735" spans="1:14" ht="25.5" hidden="1" x14ac:dyDescent="0.25">
      <c r="A1735" s="168" t="s">
        <v>1515</v>
      </c>
      <c r="B1735" s="168" t="s">
        <v>1527</v>
      </c>
      <c r="C1735" s="584" t="s">
        <v>1518</v>
      </c>
      <c r="D1735" s="61">
        <v>1190.2</v>
      </c>
      <c r="E1735" s="44" t="s">
        <v>1518</v>
      </c>
      <c r="F1735" s="54" t="s">
        <v>1528</v>
      </c>
      <c r="G1735" s="43">
        <v>42063</v>
      </c>
      <c r="H1735" s="43">
        <v>42072</v>
      </c>
      <c r="I1735" s="43">
        <v>42089</v>
      </c>
      <c r="J1735" s="43">
        <v>42094</v>
      </c>
      <c r="K1735" s="584">
        <f t="shared" si="27"/>
        <v>2015</v>
      </c>
      <c r="L1735" s="120" t="s">
        <v>1436</v>
      </c>
      <c r="M1735" s="120"/>
      <c r="N1735" s="55"/>
    </row>
    <row r="1736" spans="1:14" hidden="1" x14ac:dyDescent="0.25">
      <c r="A1736" s="168" t="s">
        <v>1515</v>
      </c>
      <c r="B1736" s="168" t="s">
        <v>1516</v>
      </c>
      <c r="C1736" s="584">
        <v>973857</v>
      </c>
      <c r="D1736" s="61">
        <v>1294.2</v>
      </c>
      <c r="E1736" s="44">
        <v>973857</v>
      </c>
      <c r="F1736" s="54">
        <v>1002610260</v>
      </c>
      <c r="G1736" s="43">
        <v>42094</v>
      </c>
      <c r="H1736" s="43">
        <v>42108</v>
      </c>
      <c r="I1736" s="43">
        <v>42111</v>
      </c>
      <c r="J1736" s="43">
        <v>42123</v>
      </c>
      <c r="K1736" s="584">
        <f t="shared" si="27"/>
        <v>2015</v>
      </c>
      <c r="L1736" s="120" t="s">
        <v>14</v>
      </c>
      <c r="M1736" s="120"/>
      <c r="N1736" s="55"/>
    </row>
    <row r="1737" spans="1:14" ht="25.5" hidden="1" x14ac:dyDescent="0.25">
      <c r="A1737" s="168" t="s">
        <v>1515</v>
      </c>
      <c r="B1737" s="168" t="s">
        <v>1529</v>
      </c>
      <c r="C1737" s="584" t="s">
        <v>1518</v>
      </c>
      <c r="D1737" s="61">
        <v>1195.2</v>
      </c>
      <c r="E1737" s="44" t="s">
        <v>1518</v>
      </c>
      <c r="F1737" s="54" t="s">
        <v>1530</v>
      </c>
      <c r="G1737" s="43">
        <v>42124</v>
      </c>
      <c r="H1737" s="43">
        <v>42142</v>
      </c>
      <c r="I1737" s="43">
        <v>42143</v>
      </c>
      <c r="J1737" s="43">
        <v>42145</v>
      </c>
      <c r="K1737" s="584">
        <f t="shared" si="27"/>
        <v>2015</v>
      </c>
      <c r="L1737" s="120" t="s">
        <v>1531</v>
      </c>
      <c r="M1737" s="120"/>
      <c r="N1737" s="55"/>
    </row>
    <row r="1738" spans="1:14" hidden="1" x14ac:dyDescent="0.25">
      <c r="A1738" s="168" t="s">
        <v>1515</v>
      </c>
      <c r="B1738" s="168" t="s">
        <v>1532</v>
      </c>
      <c r="C1738" s="584">
        <v>973857</v>
      </c>
      <c r="D1738" s="61">
        <v>517.09</v>
      </c>
      <c r="E1738" s="44">
        <v>973857</v>
      </c>
      <c r="F1738" s="54">
        <v>1002655573</v>
      </c>
      <c r="G1738" s="43">
        <v>42133</v>
      </c>
      <c r="H1738" s="43">
        <v>42163</v>
      </c>
      <c r="I1738" s="43">
        <v>42166</v>
      </c>
      <c r="J1738" s="43">
        <v>42170</v>
      </c>
      <c r="K1738" s="584">
        <f t="shared" si="27"/>
        <v>2015</v>
      </c>
      <c r="L1738" s="120" t="s">
        <v>9</v>
      </c>
      <c r="M1738" s="120"/>
      <c r="N1738" s="55"/>
    </row>
    <row r="1739" spans="1:14" ht="25.5" hidden="1" x14ac:dyDescent="0.25">
      <c r="A1739" s="168" t="s">
        <v>1515</v>
      </c>
      <c r="B1739" s="168" t="s">
        <v>1533</v>
      </c>
      <c r="C1739" s="584" t="s">
        <v>1518</v>
      </c>
      <c r="D1739" s="61">
        <v>969.2</v>
      </c>
      <c r="E1739" s="44" t="s">
        <v>1518</v>
      </c>
      <c r="F1739" s="54" t="s">
        <v>1534</v>
      </c>
      <c r="G1739" s="43">
        <v>42155</v>
      </c>
      <c r="H1739" s="43">
        <v>42173</v>
      </c>
      <c r="I1739" s="43">
        <v>42177</v>
      </c>
      <c r="J1739" s="43">
        <v>42178</v>
      </c>
      <c r="K1739" s="584">
        <f t="shared" si="27"/>
        <v>2015</v>
      </c>
      <c r="L1739" s="120" t="s">
        <v>1522</v>
      </c>
      <c r="M1739" s="120"/>
      <c r="N1739" s="55"/>
    </row>
    <row r="1740" spans="1:14" ht="25.5" hidden="1" x14ac:dyDescent="0.25">
      <c r="A1740" s="81" t="s">
        <v>1515</v>
      </c>
      <c r="B1740" s="81" t="s">
        <v>1535</v>
      </c>
      <c r="C1740" s="584" t="s">
        <v>1518</v>
      </c>
      <c r="D1740" s="83">
        <v>1267.2</v>
      </c>
      <c r="E1740" s="82" t="s">
        <v>1518</v>
      </c>
      <c r="F1740" s="84" t="s">
        <v>1536</v>
      </c>
      <c r="G1740" s="85">
        <v>42185</v>
      </c>
      <c r="H1740" s="85">
        <v>42205</v>
      </c>
      <c r="I1740" s="85">
        <v>42209</v>
      </c>
      <c r="J1740" s="85">
        <v>42221</v>
      </c>
      <c r="K1740" s="584">
        <f t="shared" si="27"/>
        <v>2015</v>
      </c>
      <c r="L1740" s="121" t="s">
        <v>1522</v>
      </c>
      <c r="M1740" s="121"/>
      <c r="N1740" s="86"/>
    </row>
    <row r="1741" spans="1:14" hidden="1" x14ac:dyDescent="0.25">
      <c r="A1741" s="81" t="s">
        <v>1515</v>
      </c>
      <c r="B1741" s="81" t="s">
        <v>1537</v>
      </c>
      <c r="C1741" s="584">
        <v>973857</v>
      </c>
      <c r="D1741" s="83">
        <v>1058.55</v>
      </c>
      <c r="E1741" s="82">
        <v>973857</v>
      </c>
      <c r="F1741" s="84">
        <v>1002770252</v>
      </c>
      <c r="G1741" s="85">
        <v>42198</v>
      </c>
      <c r="H1741" s="85">
        <v>42282</v>
      </c>
      <c r="I1741" s="85">
        <v>42284</v>
      </c>
      <c r="J1741" s="85">
        <v>42292</v>
      </c>
      <c r="K1741" s="584">
        <f t="shared" si="27"/>
        <v>2015</v>
      </c>
      <c r="L1741" s="121" t="s">
        <v>9</v>
      </c>
      <c r="M1741" s="121"/>
      <c r="N1741" s="86"/>
    </row>
    <row r="1742" spans="1:14" ht="25.5" hidden="1" x14ac:dyDescent="0.25">
      <c r="A1742" s="81" t="s">
        <v>1515</v>
      </c>
      <c r="B1742" s="81" t="s">
        <v>1538</v>
      </c>
      <c r="C1742" s="584" t="s">
        <v>1518</v>
      </c>
      <c r="D1742" s="83">
        <v>1294.2</v>
      </c>
      <c r="E1742" s="82" t="s">
        <v>1518</v>
      </c>
      <c r="F1742" s="84" t="s">
        <v>1539</v>
      </c>
      <c r="G1742" s="85">
        <v>42216</v>
      </c>
      <c r="H1742" s="85">
        <v>42227</v>
      </c>
      <c r="I1742" s="85">
        <v>42243</v>
      </c>
      <c r="J1742" s="85">
        <v>42247</v>
      </c>
      <c r="K1742" s="584">
        <f t="shared" si="27"/>
        <v>2015</v>
      </c>
      <c r="L1742" s="121" t="s">
        <v>1522</v>
      </c>
      <c r="M1742" s="121"/>
    </row>
    <row r="1743" spans="1:14" hidden="1" x14ac:dyDescent="0.25">
      <c r="A1743" s="81" t="s">
        <v>1515</v>
      </c>
      <c r="B1743" s="81" t="s">
        <v>1540</v>
      </c>
      <c r="C1743" s="584">
        <v>617562</v>
      </c>
      <c r="D1743" s="83">
        <v>241.2</v>
      </c>
      <c r="E1743" s="82">
        <v>617562</v>
      </c>
      <c r="F1743" s="84">
        <v>1002756652</v>
      </c>
      <c r="G1743" s="85">
        <v>42247</v>
      </c>
      <c r="H1743" s="85">
        <v>42261</v>
      </c>
      <c r="I1743" s="85">
        <v>42263</v>
      </c>
      <c r="J1743" s="85">
        <v>42271</v>
      </c>
      <c r="K1743" s="584">
        <f t="shared" si="27"/>
        <v>2015</v>
      </c>
      <c r="L1743" s="121" t="s">
        <v>331</v>
      </c>
      <c r="M1743" s="121"/>
    </row>
    <row r="1744" spans="1:14" ht="25.5" hidden="1" x14ac:dyDescent="0.25">
      <c r="A1744" s="81" t="s">
        <v>1515</v>
      </c>
      <c r="B1744" s="81" t="s">
        <v>1541</v>
      </c>
      <c r="C1744" s="584" t="s">
        <v>1518</v>
      </c>
      <c r="D1744" s="83">
        <v>789</v>
      </c>
      <c r="E1744" s="82" t="s">
        <v>1518</v>
      </c>
      <c r="F1744" s="84" t="s">
        <v>1542</v>
      </c>
      <c r="G1744" s="85">
        <v>42247</v>
      </c>
      <c r="H1744" s="85">
        <v>42261</v>
      </c>
      <c r="I1744" s="85">
        <v>42263</v>
      </c>
      <c r="J1744" s="85">
        <v>42271</v>
      </c>
      <c r="K1744" s="584">
        <f t="shared" si="27"/>
        <v>2015</v>
      </c>
      <c r="L1744" s="121" t="s">
        <v>331</v>
      </c>
      <c r="M1744" s="121"/>
    </row>
    <row r="1745" spans="1:14" hidden="1" x14ac:dyDescent="0.25">
      <c r="A1745" s="81" t="s">
        <v>1515</v>
      </c>
      <c r="B1745" s="81" t="s">
        <v>1543</v>
      </c>
      <c r="C1745" s="584">
        <v>973857</v>
      </c>
      <c r="D1745" s="83">
        <v>812.2</v>
      </c>
      <c r="E1745" s="82">
        <v>973857</v>
      </c>
      <c r="F1745" s="84">
        <v>1002789544</v>
      </c>
      <c r="G1745" s="85">
        <v>42277</v>
      </c>
      <c r="H1745" s="85">
        <v>42297</v>
      </c>
      <c r="I1745" s="85">
        <v>42298</v>
      </c>
      <c r="J1745" s="85">
        <v>42312</v>
      </c>
      <c r="K1745" s="584">
        <f t="shared" si="27"/>
        <v>2015</v>
      </c>
      <c r="L1745" s="121" t="s">
        <v>9</v>
      </c>
      <c r="M1745" s="121"/>
    </row>
    <row r="1746" spans="1:14" hidden="1" x14ac:dyDescent="0.25">
      <c r="A1746" s="81" t="s">
        <v>1515</v>
      </c>
      <c r="B1746" s="81" t="s">
        <v>1544</v>
      </c>
      <c r="C1746" s="584">
        <v>982576</v>
      </c>
      <c r="D1746" s="83">
        <v>396</v>
      </c>
      <c r="E1746" s="82">
        <v>982576</v>
      </c>
      <c r="F1746" s="84">
        <v>1002789547</v>
      </c>
      <c r="G1746" s="85">
        <v>42277</v>
      </c>
      <c r="H1746" s="85">
        <v>42297</v>
      </c>
      <c r="I1746" s="85">
        <v>42298</v>
      </c>
      <c r="J1746" s="85">
        <v>42312</v>
      </c>
      <c r="K1746" s="584">
        <f t="shared" si="27"/>
        <v>2015</v>
      </c>
      <c r="L1746" s="121" t="s">
        <v>14</v>
      </c>
      <c r="M1746" s="121"/>
    </row>
    <row r="1747" spans="1:14" hidden="1" x14ac:dyDescent="0.25">
      <c r="A1747" s="81" t="s">
        <v>1515</v>
      </c>
      <c r="B1747" s="81" t="s">
        <v>1545</v>
      </c>
      <c r="C1747" s="584">
        <v>982576</v>
      </c>
      <c r="D1747" s="83">
        <v>389</v>
      </c>
      <c r="E1747" s="82">
        <v>982576</v>
      </c>
      <c r="F1747" s="84">
        <v>1002814978</v>
      </c>
      <c r="G1747" s="85">
        <v>42308</v>
      </c>
      <c r="H1747" s="85">
        <v>42327</v>
      </c>
      <c r="I1747" s="85">
        <v>42332</v>
      </c>
      <c r="J1747" s="85">
        <v>42335</v>
      </c>
      <c r="K1747" s="584">
        <f t="shared" si="27"/>
        <v>2015</v>
      </c>
      <c r="L1747" s="121" t="s">
        <v>14</v>
      </c>
      <c r="M1747" s="121"/>
    </row>
    <row r="1748" spans="1:14" hidden="1" x14ac:dyDescent="0.25">
      <c r="A1748" s="81" t="s">
        <v>1515</v>
      </c>
      <c r="B1748" s="81" t="s">
        <v>1546</v>
      </c>
      <c r="C1748" s="584">
        <v>973857</v>
      </c>
      <c r="D1748" s="83">
        <v>782.2</v>
      </c>
      <c r="E1748" s="82">
        <v>973857</v>
      </c>
      <c r="F1748" s="84">
        <v>1002814983</v>
      </c>
      <c r="G1748" s="85">
        <v>42308</v>
      </c>
      <c r="H1748" s="85">
        <v>42327</v>
      </c>
      <c r="I1748" s="85">
        <v>42332</v>
      </c>
      <c r="J1748" s="85">
        <v>42335</v>
      </c>
      <c r="K1748" s="584">
        <f t="shared" si="27"/>
        <v>2015</v>
      </c>
      <c r="L1748" s="121" t="s">
        <v>9</v>
      </c>
      <c r="M1748" s="121"/>
    </row>
    <row r="1749" spans="1:14" hidden="1" x14ac:dyDescent="0.25">
      <c r="A1749" s="81" t="s">
        <v>1515</v>
      </c>
      <c r="B1749" s="81" t="s">
        <v>1547</v>
      </c>
      <c r="C1749" s="584">
        <v>973857</v>
      </c>
      <c r="D1749" s="83">
        <v>821.2</v>
      </c>
      <c r="E1749" s="82">
        <v>973857</v>
      </c>
      <c r="F1749" s="84">
        <v>1002845067</v>
      </c>
      <c r="G1749" s="85">
        <v>42338</v>
      </c>
      <c r="H1749" s="85">
        <v>42354</v>
      </c>
      <c r="I1749" s="85">
        <v>42355</v>
      </c>
      <c r="J1749" s="85">
        <v>42377</v>
      </c>
      <c r="K1749" s="584">
        <f t="shared" si="27"/>
        <v>2016</v>
      </c>
      <c r="L1749" s="121" t="s">
        <v>9</v>
      </c>
      <c r="M1749" s="121"/>
    </row>
    <row r="1750" spans="1:14" hidden="1" x14ac:dyDescent="0.25">
      <c r="A1750" s="81" t="s">
        <v>1515</v>
      </c>
      <c r="B1750" s="81" t="s">
        <v>1548</v>
      </c>
      <c r="C1750" s="584">
        <v>982576</v>
      </c>
      <c r="D1750" s="83">
        <v>411</v>
      </c>
      <c r="E1750" s="82">
        <v>982576</v>
      </c>
      <c r="F1750" s="84">
        <v>1002845069</v>
      </c>
      <c r="G1750" s="85">
        <v>42338</v>
      </c>
      <c r="H1750" s="85">
        <v>42354</v>
      </c>
      <c r="I1750" s="85">
        <v>42355</v>
      </c>
      <c r="J1750" s="85">
        <v>42377</v>
      </c>
      <c r="K1750" s="584">
        <f t="shared" si="27"/>
        <v>2016</v>
      </c>
      <c r="L1750" s="121" t="s">
        <v>14</v>
      </c>
      <c r="M1750" s="121"/>
    </row>
    <row r="1751" spans="1:14" hidden="1" x14ac:dyDescent="0.25">
      <c r="A1751" s="81" t="s">
        <v>1515</v>
      </c>
      <c r="B1751" s="81" t="s">
        <v>1549</v>
      </c>
      <c r="C1751" s="584">
        <v>982576</v>
      </c>
      <c r="D1751" s="83">
        <v>315</v>
      </c>
      <c r="E1751" s="82">
        <v>982576</v>
      </c>
      <c r="F1751" s="84">
        <v>1002871108</v>
      </c>
      <c r="G1751" s="85">
        <v>42369</v>
      </c>
      <c r="H1751" s="85">
        <v>42387</v>
      </c>
      <c r="I1751" s="85">
        <v>42394</v>
      </c>
      <c r="J1751" s="85">
        <v>42408</v>
      </c>
      <c r="K1751" s="584">
        <f t="shared" si="27"/>
        <v>2016</v>
      </c>
      <c r="L1751" s="121" t="s">
        <v>14</v>
      </c>
      <c r="M1751" s="121"/>
    </row>
    <row r="1752" spans="1:14" hidden="1" x14ac:dyDescent="0.25">
      <c r="A1752" s="81" t="s">
        <v>1515</v>
      </c>
      <c r="B1752" s="81" t="s">
        <v>1550</v>
      </c>
      <c r="C1752" s="584">
        <v>973857</v>
      </c>
      <c r="D1752" s="83">
        <v>742.2</v>
      </c>
      <c r="E1752" s="82">
        <v>973857</v>
      </c>
      <c r="F1752" s="84">
        <v>1002871109</v>
      </c>
      <c r="G1752" s="85">
        <v>42369</v>
      </c>
      <c r="H1752" s="85">
        <v>42387</v>
      </c>
      <c r="I1752" s="85">
        <v>42394</v>
      </c>
      <c r="J1752" s="85">
        <v>42408</v>
      </c>
      <c r="K1752" s="584">
        <f t="shared" si="27"/>
        <v>2016</v>
      </c>
      <c r="L1752" s="121" t="s">
        <v>9</v>
      </c>
      <c r="M1752" s="121"/>
    </row>
    <row r="1753" spans="1:14" hidden="1" x14ac:dyDescent="0.25">
      <c r="A1753" s="81" t="s">
        <v>1515</v>
      </c>
      <c r="B1753" s="81" t="s">
        <v>1551</v>
      </c>
      <c r="C1753" s="584">
        <v>982576</v>
      </c>
      <c r="D1753" s="83">
        <v>350.2</v>
      </c>
      <c r="E1753" s="82">
        <v>982576</v>
      </c>
      <c r="F1753" s="84">
        <v>1002877253</v>
      </c>
      <c r="G1753" s="85">
        <v>42400</v>
      </c>
      <c r="H1753" s="85">
        <v>42411</v>
      </c>
      <c r="I1753" s="85">
        <v>42412</v>
      </c>
      <c r="J1753" s="85">
        <v>42416</v>
      </c>
      <c r="K1753" s="584">
        <f t="shared" si="27"/>
        <v>2016</v>
      </c>
      <c r="L1753" s="121" t="s">
        <v>14</v>
      </c>
      <c r="M1753" s="121"/>
    </row>
    <row r="1754" spans="1:14" hidden="1" x14ac:dyDescent="0.25">
      <c r="A1754" s="81" t="s">
        <v>1515</v>
      </c>
      <c r="B1754" s="81" t="s">
        <v>1552</v>
      </c>
      <c r="C1754" s="584">
        <v>973857</v>
      </c>
      <c r="D1754" s="83">
        <v>722.33</v>
      </c>
      <c r="E1754" s="82">
        <v>973857</v>
      </c>
      <c r="F1754" s="84">
        <v>1002877265</v>
      </c>
      <c r="G1754" s="85">
        <v>42400</v>
      </c>
      <c r="H1754" s="85">
        <v>42411</v>
      </c>
      <c r="I1754" s="85">
        <v>42412</v>
      </c>
      <c r="J1754" s="85">
        <v>42416</v>
      </c>
      <c r="K1754" s="584">
        <f t="shared" si="27"/>
        <v>2016</v>
      </c>
      <c r="L1754" s="121" t="s">
        <v>9</v>
      </c>
      <c r="M1754" s="121"/>
    </row>
    <row r="1755" spans="1:14" hidden="1" x14ac:dyDescent="0.25">
      <c r="A1755" s="81" t="s">
        <v>1515</v>
      </c>
      <c r="B1755" s="81" t="s">
        <v>1553</v>
      </c>
      <c r="C1755" s="584">
        <v>973857</v>
      </c>
      <c r="D1755" s="83">
        <v>943.23</v>
      </c>
      <c r="E1755" s="82">
        <v>973857</v>
      </c>
      <c r="F1755" s="84">
        <v>1002901246</v>
      </c>
      <c r="G1755" s="85">
        <v>42429</v>
      </c>
      <c r="H1755" s="85">
        <v>42444</v>
      </c>
      <c r="I1755" s="85">
        <v>42445</v>
      </c>
      <c r="J1755" s="85">
        <v>42445</v>
      </c>
      <c r="K1755" s="584">
        <f t="shared" si="27"/>
        <v>2016</v>
      </c>
      <c r="L1755" s="121" t="s">
        <v>9</v>
      </c>
      <c r="M1755" s="121"/>
    </row>
    <row r="1756" spans="1:14" hidden="1" x14ac:dyDescent="0.25">
      <c r="A1756" s="81" t="s">
        <v>1515</v>
      </c>
      <c r="B1756" s="81" t="s">
        <v>1554</v>
      </c>
      <c r="C1756" s="584">
        <v>982576</v>
      </c>
      <c r="D1756" s="83">
        <v>387.86</v>
      </c>
      <c r="E1756" s="82">
        <v>982576</v>
      </c>
      <c r="F1756" s="84">
        <v>1002911750</v>
      </c>
      <c r="G1756" s="85">
        <v>42429</v>
      </c>
      <c r="H1756" s="85">
        <v>42450</v>
      </c>
      <c r="I1756" s="85">
        <v>42459</v>
      </c>
      <c r="J1756" s="85">
        <v>42461</v>
      </c>
      <c r="K1756" s="584">
        <f t="shared" si="27"/>
        <v>2016</v>
      </c>
      <c r="L1756" s="121" t="s">
        <v>14</v>
      </c>
      <c r="M1756" s="121"/>
    </row>
    <row r="1757" spans="1:14" hidden="1" x14ac:dyDescent="0.25">
      <c r="A1757" s="81" t="s">
        <v>1515</v>
      </c>
      <c r="B1757" s="81" t="s">
        <v>1555</v>
      </c>
      <c r="C1757" s="584">
        <v>982576</v>
      </c>
      <c r="D1757" s="83">
        <v>374.63</v>
      </c>
      <c r="E1757" s="82">
        <v>982576</v>
      </c>
      <c r="F1757" s="84">
        <v>1002926248</v>
      </c>
      <c r="G1757" s="85">
        <v>42460</v>
      </c>
      <c r="H1757" s="85">
        <v>42474</v>
      </c>
      <c r="I1757" s="85">
        <v>42478</v>
      </c>
      <c r="J1757" s="85">
        <v>42479</v>
      </c>
      <c r="K1757" s="584">
        <f t="shared" si="27"/>
        <v>2016</v>
      </c>
      <c r="L1757" s="121" t="s">
        <v>14</v>
      </c>
      <c r="M1757" s="121"/>
    </row>
    <row r="1758" spans="1:14" hidden="1" x14ac:dyDescent="0.25">
      <c r="A1758" s="81" t="s">
        <v>1515</v>
      </c>
      <c r="B1758" s="81" t="s">
        <v>1556</v>
      </c>
      <c r="C1758" s="584">
        <v>617562</v>
      </c>
      <c r="D1758" s="83">
        <v>1632</v>
      </c>
      <c r="E1758" s="82">
        <v>617562</v>
      </c>
      <c r="F1758" s="84">
        <v>1002929114</v>
      </c>
      <c r="G1758" s="85">
        <v>42460</v>
      </c>
      <c r="H1758" s="85">
        <v>42474</v>
      </c>
      <c r="I1758" s="85">
        <v>42478</v>
      </c>
      <c r="J1758" s="85">
        <v>42479</v>
      </c>
      <c r="K1758" s="584">
        <f t="shared" si="27"/>
        <v>2016</v>
      </c>
      <c r="L1758" s="121" t="s">
        <v>9</v>
      </c>
      <c r="M1758" s="121"/>
      <c r="N1758" s="86"/>
    </row>
    <row r="1759" spans="1:14" hidden="1" x14ac:dyDescent="0.25">
      <c r="A1759" s="81" t="s">
        <v>1515</v>
      </c>
      <c r="B1759" s="81" t="s">
        <v>1557</v>
      </c>
      <c r="C1759" s="584">
        <v>973857</v>
      </c>
      <c r="D1759" s="83">
        <v>716.2</v>
      </c>
      <c r="E1759" s="82">
        <v>973857</v>
      </c>
      <c r="F1759" s="84">
        <v>1002926252</v>
      </c>
      <c r="G1759" s="85">
        <v>42460</v>
      </c>
      <c r="H1759" s="85">
        <v>42474</v>
      </c>
      <c r="I1759" s="85">
        <v>42478</v>
      </c>
      <c r="J1759" s="85">
        <v>42479</v>
      </c>
      <c r="K1759" s="584">
        <f t="shared" si="27"/>
        <v>2016</v>
      </c>
      <c r="L1759" s="121" t="s">
        <v>9</v>
      </c>
      <c r="M1759" s="121"/>
      <c r="N1759" s="86"/>
    </row>
    <row r="1760" spans="1:14" hidden="1" x14ac:dyDescent="0.25">
      <c r="A1760" s="81" t="s">
        <v>1515</v>
      </c>
      <c r="B1760" s="81" t="s">
        <v>1558</v>
      </c>
      <c r="C1760" s="584">
        <v>973857</v>
      </c>
      <c r="D1760" s="83">
        <v>823.12</v>
      </c>
      <c r="E1760" s="82">
        <v>973857</v>
      </c>
      <c r="F1760" s="84">
        <v>1002948925</v>
      </c>
      <c r="G1760" s="85">
        <v>42490</v>
      </c>
      <c r="H1760" s="85">
        <v>42502</v>
      </c>
      <c r="I1760" s="85">
        <v>42508</v>
      </c>
      <c r="J1760" s="85">
        <v>42508</v>
      </c>
      <c r="K1760" s="584">
        <f t="shared" si="27"/>
        <v>2016</v>
      </c>
      <c r="L1760" s="121" t="s">
        <v>9</v>
      </c>
      <c r="M1760" s="121"/>
      <c r="N1760" s="101"/>
    </row>
    <row r="1761" spans="1:14" hidden="1" x14ac:dyDescent="0.25">
      <c r="A1761" s="81" t="s">
        <v>1515</v>
      </c>
      <c r="B1761" s="81" t="s">
        <v>1559</v>
      </c>
      <c r="C1761" s="584">
        <v>982576</v>
      </c>
      <c r="D1761" s="83">
        <v>397.03</v>
      </c>
      <c r="E1761" s="82">
        <v>982576</v>
      </c>
      <c r="F1761" s="84">
        <v>1002948931</v>
      </c>
      <c r="G1761" s="85">
        <v>42490</v>
      </c>
      <c r="H1761" s="85">
        <v>42502</v>
      </c>
      <c r="I1761" s="85">
        <v>42508</v>
      </c>
      <c r="J1761" s="85">
        <v>42508</v>
      </c>
      <c r="K1761" s="584">
        <f t="shared" si="27"/>
        <v>2016</v>
      </c>
      <c r="L1761" s="121" t="s">
        <v>14</v>
      </c>
      <c r="M1761" s="121"/>
      <c r="N1761" s="101"/>
    </row>
    <row r="1762" spans="1:14" hidden="1" x14ac:dyDescent="0.25">
      <c r="A1762" s="81" t="s">
        <v>1515</v>
      </c>
      <c r="B1762" s="81" t="s">
        <v>1560</v>
      </c>
      <c r="C1762" s="584">
        <v>973857</v>
      </c>
      <c r="D1762" s="83">
        <v>625.6</v>
      </c>
      <c r="E1762" s="82">
        <v>973857</v>
      </c>
      <c r="F1762" s="84">
        <v>1002973519</v>
      </c>
      <c r="G1762" s="85">
        <v>42521</v>
      </c>
      <c r="H1762" s="85">
        <v>42541</v>
      </c>
      <c r="I1762" s="85">
        <v>42542</v>
      </c>
      <c r="J1762" s="85">
        <v>42543</v>
      </c>
      <c r="K1762" s="584">
        <f t="shared" si="27"/>
        <v>2016</v>
      </c>
      <c r="L1762" s="121" t="s">
        <v>9</v>
      </c>
      <c r="M1762" s="121"/>
      <c r="N1762" s="86"/>
    </row>
    <row r="1763" spans="1:14" hidden="1" x14ac:dyDescent="0.25">
      <c r="A1763" s="81" t="s">
        <v>1515</v>
      </c>
      <c r="B1763" s="81" t="s">
        <v>1561</v>
      </c>
      <c r="C1763" s="584">
        <v>982576</v>
      </c>
      <c r="D1763" s="83">
        <v>442.85</v>
      </c>
      <c r="E1763" s="82">
        <v>982576</v>
      </c>
      <c r="F1763" s="84">
        <v>1002973509</v>
      </c>
      <c r="G1763" s="85">
        <v>42521</v>
      </c>
      <c r="H1763" s="85">
        <v>42541</v>
      </c>
      <c r="I1763" s="85">
        <v>42542</v>
      </c>
      <c r="J1763" s="85">
        <v>42543</v>
      </c>
      <c r="K1763" s="584">
        <f t="shared" si="27"/>
        <v>2016</v>
      </c>
      <c r="L1763" s="121" t="s">
        <v>14</v>
      </c>
      <c r="M1763" s="121"/>
      <c r="N1763" s="86"/>
    </row>
    <row r="1764" spans="1:14" hidden="1" x14ac:dyDescent="0.25">
      <c r="A1764" s="81" t="s">
        <v>1515</v>
      </c>
      <c r="B1764" s="81" t="s">
        <v>1562</v>
      </c>
      <c r="C1764" s="584">
        <v>982576</v>
      </c>
      <c r="D1764" s="83">
        <v>384.81</v>
      </c>
      <c r="E1764" s="82">
        <v>982576</v>
      </c>
      <c r="F1764" s="84">
        <v>1002993373</v>
      </c>
      <c r="G1764" s="85">
        <v>42551</v>
      </c>
      <c r="H1764" s="85">
        <v>42562</v>
      </c>
      <c r="I1764" s="85">
        <v>42570</v>
      </c>
      <c r="J1764" s="85">
        <v>42572</v>
      </c>
      <c r="K1764" s="584">
        <f t="shared" si="27"/>
        <v>2016</v>
      </c>
      <c r="L1764" s="121" t="s">
        <v>14</v>
      </c>
      <c r="M1764" s="121"/>
      <c r="N1764" s="86"/>
    </row>
    <row r="1765" spans="1:14" hidden="1" x14ac:dyDescent="0.25">
      <c r="A1765" s="81" t="s">
        <v>1515</v>
      </c>
      <c r="B1765" s="81" t="s">
        <v>1563</v>
      </c>
      <c r="C1765" s="584">
        <v>973857</v>
      </c>
      <c r="D1765" s="83">
        <v>859.56</v>
      </c>
      <c r="E1765" s="82">
        <v>973857</v>
      </c>
      <c r="F1765" s="84">
        <v>1002993376</v>
      </c>
      <c r="G1765" s="85">
        <v>42551</v>
      </c>
      <c r="H1765" s="85">
        <v>42562</v>
      </c>
      <c r="I1765" s="85">
        <v>42570</v>
      </c>
      <c r="J1765" s="85">
        <v>42572</v>
      </c>
      <c r="K1765" s="584">
        <f t="shared" si="27"/>
        <v>2016</v>
      </c>
      <c r="L1765" s="121" t="s">
        <v>9</v>
      </c>
      <c r="M1765" s="121"/>
      <c r="N1765" s="86"/>
    </row>
    <row r="1766" spans="1:14" hidden="1" x14ac:dyDescent="0.25">
      <c r="A1766" s="81" t="s">
        <v>1515</v>
      </c>
      <c r="B1766" s="81" t="s">
        <v>1564</v>
      </c>
      <c r="C1766" s="584">
        <v>973857</v>
      </c>
      <c r="D1766" s="83">
        <v>721.29</v>
      </c>
      <c r="E1766" s="82">
        <v>973857</v>
      </c>
      <c r="F1766" s="84">
        <v>1003021761</v>
      </c>
      <c r="G1766" s="85">
        <v>42582</v>
      </c>
      <c r="H1766" s="85">
        <v>42593</v>
      </c>
      <c r="I1766" s="85">
        <v>42612</v>
      </c>
      <c r="J1766" s="85">
        <v>42614</v>
      </c>
      <c r="K1766" s="584">
        <f t="shared" si="27"/>
        <v>2016</v>
      </c>
      <c r="L1766" s="121" t="s">
        <v>9</v>
      </c>
      <c r="M1766" s="121"/>
      <c r="N1766" s="86"/>
    </row>
    <row r="1767" spans="1:14" hidden="1" x14ac:dyDescent="0.25">
      <c r="A1767" s="81" t="s">
        <v>1515</v>
      </c>
      <c r="B1767" s="81" t="s">
        <v>1565</v>
      </c>
      <c r="C1767" s="584">
        <v>982576</v>
      </c>
      <c r="D1767" s="83">
        <v>356.3</v>
      </c>
      <c r="E1767" s="82">
        <v>982576</v>
      </c>
      <c r="F1767" s="84">
        <v>1003021763</v>
      </c>
      <c r="G1767" s="85">
        <v>42582</v>
      </c>
      <c r="H1767" s="85">
        <v>42593</v>
      </c>
      <c r="I1767" s="85">
        <v>42612</v>
      </c>
      <c r="J1767" s="85">
        <v>42614</v>
      </c>
      <c r="K1767" s="584">
        <f t="shared" si="27"/>
        <v>2016</v>
      </c>
      <c r="L1767" s="121" t="s">
        <v>14</v>
      </c>
      <c r="M1767" s="121"/>
      <c r="N1767" s="86"/>
    </row>
    <row r="1768" spans="1:14" hidden="1" x14ac:dyDescent="0.25">
      <c r="A1768" s="81" t="s">
        <v>1515</v>
      </c>
      <c r="B1768" s="81" t="s">
        <v>1566</v>
      </c>
      <c r="C1768" s="584">
        <v>982576</v>
      </c>
      <c r="D1768" s="83">
        <v>391.94</v>
      </c>
      <c r="E1768" s="82">
        <v>982576</v>
      </c>
      <c r="F1768" s="84">
        <v>1003029809</v>
      </c>
      <c r="G1768" s="85">
        <v>42613</v>
      </c>
      <c r="H1768" s="85">
        <v>42626</v>
      </c>
      <c r="I1768" s="85">
        <v>42627</v>
      </c>
      <c r="J1768" s="85">
        <v>42628</v>
      </c>
      <c r="K1768" s="584">
        <f t="shared" si="27"/>
        <v>2016</v>
      </c>
      <c r="L1768" s="121" t="s">
        <v>14</v>
      </c>
      <c r="M1768" s="121"/>
      <c r="N1768" s="86"/>
    </row>
    <row r="1769" spans="1:14" hidden="1" x14ac:dyDescent="0.25">
      <c r="A1769" s="81" t="s">
        <v>1515</v>
      </c>
      <c r="B1769" s="81" t="s">
        <v>1567</v>
      </c>
      <c r="C1769" s="584">
        <v>973857</v>
      </c>
      <c r="D1769" s="83">
        <v>659.18</v>
      </c>
      <c r="E1769" s="82">
        <v>973857</v>
      </c>
      <c r="F1769" s="84">
        <v>1003029816</v>
      </c>
      <c r="G1769" s="85">
        <v>42613</v>
      </c>
      <c r="H1769" s="85">
        <v>42626</v>
      </c>
      <c r="I1769" s="85">
        <v>42627</v>
      </c>
      <c r="J1769" s="85">
        <v>42628</v>
      </c>
      <c r="K1769" s="584">
        <f t="shared" si="27"/>
        <v>2016</v>
      </c>
      <c r="L1769" s="121" t="s">
        <v>9</v>
      </c>
      <c r="M1769" s="121"/>
      <c r="N1769" s="86"/>
    </row>
    <row r="1770" spans="1:14" hidden="1" x14ac:dyDescent="0.25">
      <c r="A1770" s="81" t="s">
        <v>1515</v>
      </c>
      <c r="B1770" s="81" t="s">
        <v>1568</v>
      </c>
      <c r="C1770" s="584">
        <v>973857</v>
      </c>
      <c r="D1770" s="83">
        <v>782.38</v>
      </c>
      <c r="E1770" s="82">
        <v>973857</v>
      </c>
      <c r="F1770" s="84">
        <v>1003056497</v>
      </c>
      <c r="G1770" s="85">
        <v>42643</v>
      </c>
      <c r="H1770" s="85">
        <v>42663</v>
      </c>
      <c r="I1770" s="85">
        <v>42664</v>
      </c>
      <c r="J1770" s="85">
        <v>42667</v>
      </c>
      <c r="K1770" s="584">
        <f t="shared" si="27"/>
        <v>2016</v>
      </c>
      <c r="L1770" s="121" t="s">
        <v>9</v>
      </c>
      <c r="M1770" s="121"/>
      <c r="N1770" s="86"/>
    </row>
    <row r="1771" spans="1:14" hidden="1" x14ac:dyDescent="0.25">
      <c r="A1771" s="81" t="s">
        <v>1515</v>
      </c>
      <c r="B1771" s="81" t="s">
        <v>1569</v>
      </c>
      <c r="C1771" s="584">
        <v>982576</v>
      </c>
      <c r="D1771" s="83">
        <v>382.77</v>
      </c>
      <c r="E1771" s="82">
        <v>982576</v>
      </c>
      <c r="F1771" s="84">
        <v>1003056501</v>
      </c>
      <c r="G1771" s="85">
        <v>42643</v>
      </c>
      <c r="H1771" s="85">
        <v>42663</v>
      </c>
      <c r="I1771" s="85">
        <v>42664</v>
      </c>
      <c r="J1771" s="85">
        <v>42667</v>
      </c>
      <c r="K1771" s="584">
        <f t="shared" si="27"/>
        <v>2016</v>
      </c>
      <c r="L1771" s="121" t="s">
        <v>14</v>
      </c>
      <c r="M1771" s="121"/>
      <c r="N1771" s="86"/>
    </row>
    <row r="1772" spans="1:14" hidden="1" x14ac:dyDescent="0.25">
      <c r="A1772" s="81" t="s">
        <v>1515</v>
      </c>
      <c r="B1772" s="81" t="s">
        <v>1570</v>
      </c>
      <c r="C1772" s="584">
        <v>982576</v>
      </c>
      <c r="D1772" s="83">
        <v>362.41</v>
      </c>
      <c r="E1772" s="82">
        <v>982576</v>
      </c>
      <c r="F1772" s="84">
        <v>1003084787</v>
      </c>
      <c r="G1772" s="85">
        <v>42674</v>
      </c>
      <c r="H1772" s="85">
        <v>42697</v>
      </c>
      <c r="I1772" s="85">
        <v>42702</v>
      </c>
      <c r="J1772" s="85">
        <v>42704</v>
      </c>
      <c r="K1772" s="584">
        <f t="shared" si="27"/>
        <v>2016</v>
      </c>
      <c r="L1772" s="121" t="s">
        <v>14</v>
      </c>
      <c r="M1772" s="121"/>
      <c r="N1772" s="86"/>
    </row>
    <row r="1773" spans="1:14" hidden="1" x14ac:dyDescent="0.25">
      <c r="A1773" s="81" t="s">
        <v>1515</v>
      </c>
      <c r="B1773" s="81" t="s">
        <v>1571</v>
      </c>
      <c r="C1773" s="584">
        <v>973857</v>
      </c>
      <c r="D1773" s="83">
        <v>788.49</v>
      </c>
      <c r="E1773" s="82">
        <v>973857</v>
      </c>
      <c r="F1773" s="84">
        <v>1003084789</v>
      </c>
      <c r="G1773" s="85">
        <v>42674</v>
      </c>
      <c r="H1773" s="85">
        <v>42697</v>
      </c>
      <c r="I1773" s="85">
        <v>42702</v>
      </c>
      <c r="J1773" s="85">
        <v>42704</v>
      </c>
      <c r="K1773" s="584">
        <f t="shared" si="27"/>
        <v>2016</v>
      </c>
      <c r="L1773" s="121" t="s">
        <v>9</v>
      </c>
      <c r="M1773" s="121"/>
      <c r="N1773" s="86"/>
    </row>
    <row r="1774" spans="1:14" hidden="1" x14ac:dyDescent="0.25">
      <c r="A1774" s="81" t="s">
        <v>1515</v>
      </c>
      <c r="B1774" s="81" t="s">
        <v>1572</v>
      </c>
      <c r="C1774" s="584">
        <v>617562</v>
      </c>
      <c r="D1774" s="83">
        <v>570</v>
      </c>
      <c r="E1774" s="82">
        <v>617562</v>
      </c>
      <c r="F1774" s="84">
        <v>1003084793</v>
      </c>
      <c r="G1774" s="85">
        <v>42674</v>
      </c>
      <c r="H1774" s="85">
        <v>42697</v>
      </c>
      <c r="I1774" s="85">
        <v>42702</v>
      </c>
      <c r="J1774" s="85">
        <v>42704</v>
      </c>
      <c r="K1774" s="584">
        <f t="shared" si="27"/>
        <v>2016</v>
      </c>
      <c r="L1774" s="121" t="s">
        <v>9</v>
      </c>
      <c r="M1774" s="121"/>
    </row>
    <row r="1775" spans="1:14" hidden="1" x14ac:dyDescent="0.25">
      <c r="A1775" s="167" t="s">
        <v>1515</v>
      </c>
      <c r="B1775" s="167" t="s">
        <v>1573</v>
      </c>
      <c r="C1775" s="584">
        <v>982576</v>
      </c>
      <c r="D1775" s="173">
        <v>327.79</v>
      </c>
      <c r="E1775" s="174">
        <v>982576</v>
      </c>
      <c r="F1775" s="175">
        <v>1003109628</v>
      </c>
      <c r="G1775" s="169">
        <v>42704</v>
      </c>
      <c r="H1775" s="169">
        <v>42720</v>
      </c>
      <c r="I1775" s="169">
        <v>42745</v>
      </c>
      <c r="J1775" s="169">
        <v>42746</v>
      </c>
      <c r="K1775" s="584">
        <f t="shared" si="27"/>
        <v>2017</v>
      </c>
      <c r="L1775" s="122" t="s">
        <v>14</v>
      </c>
      <c r="M1775" s="122"/>
    </row>
    <row r="1776" spans="1:14" hidden="1" x14ac:dyDescent="0.25">
      <c r="A1776" s="167" t="s">
        <v>1515</v>
      </c>
      <c r="B1776" s="167" t="s">
        <v>1574</v>
      </c>
      <c r="C1776" s="584">
        <v>973857</v>
      </c>
      <c r="D1776" s="173">
        <v>752.84</v>
      </c>
      <c r="E1776" s="174">
        <v>973857</v>
      </c>
      <c r="F1776" s="175">
        <v>1003109631</v>
      </c>
      <c r="G1776" s="169">
        <v>42704</v>
      </c>
      <c r="H1776" s="169">
        <v>42720</v>
      </c>
      <c r="I1776" s="169">
        <v>42745</v>
      </c>
      <c r="J1776" s="169">
        <v>42746</v>
      </c>
      <c r="K1776" s="584">
        <f t="shared" si="27"/>
        <v>2017</v>
      </c>
      <c r="L1776" s="122" t="s">
        <v>9</v>
      </c>
      <c r="M1776" s="122"/>
    </row>
    <row r="1777" spans="1:13" hidden="1" x14ac:dyDescent="0.25">
      <c r="A1777" s="167" t="s">
        <v>1515</v>
      </c>
      <c r="B1777" s="167" t="s">
        <v>1575</v>
      </c>
      <c r="C1777" s="584">
        <v>973857</v>
      </c>
      <c r="D1777" s="173">
        <v>305.39999999999998</v>
      </c>
      <c r="E1777" s="174">
        <v>973857</v>
      </c>
      <c r="F1777" s="175">
        <v>1003120693</v>
      </c>
      <c r="G1777" s="169">
        <v>42735</v>
      </c>
      <c r="H1777" s="169">
        <v>42758</v>
      </c>
      <c r="I1777" s="169">
        <v>42765</v>
      </c>
      <c r="J1777" s="169">
        <v>42766</v>
      </c>
      <c r="K1777" s="584">
        <f t="shared" si="27"/>
        <v>2017</v>
      </c>
      <c r="L1777" s="122" t="s">
        <v>9</v>
      </c>
      <c r="M1777" s="122"/>
    </row>
    <row r="1778" spans="1:13" hidden="1" x14ac:dyDescent="0.25">
      <c r="A1778" s="167" t="s">
        <v>1515</v>
      </c>
      <c r="B1778" s="167" t="s">
        <v>1576</v>
      </c>
      <c r="C1778" s="584">
        <v>973857</v>
      </c>
      <c r="D1778" s="173">
        <v>639.85</v>
      </c>
      <c r="E1778" s="174">
        <v>973857</v>
      </c>
      <c r="F1778" s="175">
        <v>1003120695</v>
      </c>
      <c r="G1778" s="169">
        <v>42735</v>
      </c>
      <c r="H1778" s="169">
        <v>42758</v>
      </c>
      <c r="I1778" s="169">
        <v>42765</v>
      </c>
      <c r="J1778" s="169">
        <v>42766</v>
      </c>
      <c r="K1778" s="584">
        <f t="shared" si="27"/>
        <v>2017</v>
      </c>
      <c r="L1778" s="122" t="s">
        <v>9</v>
      </c>
      <c r="M1778" s="122"/>
    </row>
    <row r="1779" spans="1:13" hidden="1" x14ac:dyDescent="0.25">
      <c r="A1779" s="167" t="s">
        <v>1515</v>
      </c>
      <c r="B1779" s="167" t="s">
        <v>1577</v>
      </c>
      <c r="C1779" s="584">
        <v>617562</v>
      </c>
      <c r="D1779" s="173">
        <v>570</v>
      </c>
      <c r="E1779" s="174">
        <v>617562</v>
      </c>
      <c r="F1779" s="175">
        <v>1003137901</v>
      </c>
      <c r="G1779" s="169">
        <v>42766</v>
      </c>
      <c r="H1779" s="169">
        <v>42779</v>
      </c>
      <c r="I1779" s="169">
        <v>42783</v>
      </c>
      <c r="J1779" s="169">
        <v>42790</v>
      </c>
      <c r="K1779" s="584">
        <f t="shared" si="27"/>
        <v>2017</v>
      </c>
      <c r="L1779" s="122" t="s">
        <v>9</v>
      </c>
      <c r="M1779" s="121"/>
    </row>
    <row r="1780" spans="1:13" hidden="1" x14ac:dyDescent="0.25">
      <c r="A1780" s="167" t="s">
        <v>1515</v>
      </c>
      <c r="B1780" s="167" t="s">
        <v>1578</v>
      </c>
      <c r="C1780" s="584">
        <v>982576</v>
      </c>
      <c r="D1780" s="173">
        <v>368.68</v>
      </c>
      <c r="E1780" s="174">
        <v>982576</v>
      </c>
      <c r="F1780" s="175">
        <v>1003137840</v>
      </c>
      <c r="G1780" s="169">
        <v>42766</v>
      </c>
      <c r="H1780" s="169">
        <v>42779</v>
      </c>
      <c r="I1780" s="169">
        <v>42783</v>
      </c>
      <c r="J1780" s="169">
        <v>42790</v>
      </c>
      <c r="K1780" s="584">
        <f t="shared" si="27"/>
        <v>2017</v>
      </c>
      <c r="L1780" s="122" t="s">
        <v>14</v>
      </c>
      <c r="M1780" s="122"/>
    </row>
    <row r="1781" spans="1:13" hidden="1" x14ac:dyDescent="0.25">
      <c r="A1781" s="167" t="s">
        <v>1515</v>
      </c>
      <c r="B1781" s="167" t="s">
        <v>1579</v>
      </c>
      <c r="C1781" s="584">
        <v>973857</v>
      </c>
      <c r="D1781" s="173">
        <v>761.19</v>
      </c>
      <c r="E1781" s="174">
        <v>973857</v>
      </c>
      <c r="F1781" s="175">
        <v>1003137844</v>
      </c>
      <c r="G1781" s="169">
        <v>42766</v>
      </c>
      <c r="H1781" s="169">
        <v>42779</v>
      </c>
      <c r="I1781" s="169">
        <v>42783</v>
      </c>
      <c r="J1781" s="169">
        <v>42790</v>
      </c>
      <c r="K1781" s="584">
        <f t="shared" si="27"/>
        <v>2017</v>
      </c>
      <c r="L1781" s="122" t="s">
        <v>9</v>
      </c>
      <c r="M1781" s="122"/>
    </row>
    <row r="1782" spans="1:13" hidden="1" x14ac:dyDescent="0.25">
      <c r="A1782" s="167" t="s">
        <v>1515</v>
      </c>
      <c r="B1782" s="167" t="s">
        <v>1580</v>
      </c>
      <c r="C1782" s="584">
        <v>973857</v>
      </c>
      <c r="D1782" s="173">
        <v>719.46</v>
      </c>
      <c r="E1782" s="174">
        <v>973857</v>
      </c>
      <c r="F1782" s="175">
        <v>1003160800</v>
      </c>
      <c r="G1782" s="169">
        <v>42794</v>
      </c>
      <c r="H1782" s="169" t="s">
        <v>130</v>
      </c>
      <c r="I1782" s="169">
        <v>42817</v>
      </c>
      <c r="J1782" s="169">
        <v>42825</v>
      </c>
      <c r="K1782" s="584">
        <f t="shared" si="27"/>
        <v>2017</v>
      </c>
      <c r="L1782" s="122" t="s">
        <v>9</v>
      </c>
      <c r="M1782" s="122"/>
    </row>
    <row r="1783" spans="1:13" hidden="1" x14ac:dyDescent="0.25">
      <c r="A1783" s="167" t="s">
        <v>1515</v>
      </c>
      <c r="B1783" s="167" t="s">
        <v>1581</v>
      </c>
      <c r="C1783" s="584">
        <v>982576</v>
      </c>
      <c r="D1783" s="173">
        <v>353.15</v>
      </c>
      <c r="E1783" s="174">
        <v>982576</v>
      </c>
      <c r="F1783" s="175">
        <v>1003160805</v>
      </c>
      <c r="G1783" s="169">
        <v>42794</v>
      </c>
      <c r="H1783" s="169">
        <v>42808</v>
      </c>
      <c r="I1783" s="169">
        <v>42817</v>
      </c>
      <c r="J1783" s="169">
        <v>42825</v>
      </c>
      <c r="K1783" s="584">
        <f t="shared" si="27"/>
        <v>2017</v>
      </c>
      <c r="L1783" s="122" t="s">
        <v>14</v>
      </c>
      <c r="M1783" s="122"/>
    </row>
    <row r="1784" spans="1:13" hidden="1" x14ac:dyDescent="0.25">
      <c r="A1784" s="167" t="s">
        <v>1515</v>
      </c>
      <c r="B1784" s="167" t="s">
        <v>1582</v>
      </c>
      <c r="C1784" s="584">
        <v>617562</v>
      </c>
      <c r="D1784" s="173">
        <v>873.6</v>
      </c>
      <c r="E1784" s="174">
        <v>617562</v>
      </c>
      <c r="F1784" s="175">
        <v>1003182263</v>
      </c>
      <c r="G1784" s="169">
        <v>42825</v>
      </c>
      <c r="H1784" s="169">
        <v>42835</v>
      </c>
      <c r="I1784" s="169">
        <v>42843</v>
      </c>
      <c r="J1784" s="169">
        <v>42860</v>
      </c>
      <c r="K1784" s="584">
        <f t="shared" si="27"/>
        <v>2017</v>
      </c>
      <c r="L1784" s="122" t="s">
        <v>9</v>
      </c>
      <c r="M1784" s="122"/>
    </row>
    <row r="1785" spans="1:13" hidden="1" x14ac:dyDescent="0.25">
      <c r="A1785" s="167" t="s">
        <v>1515</v>
      </c>
      <c r="B1785" s="167" t="s">
        <v>1583</v>
      </c>
      <c r="C1785" s="584">
        <v>617562</v>
      </c>
      <c r="D1785" s="173">
        <v>404.93</v>
      </c>
      <c r="E1785" s="174">
        <v>617562</v>
      </c>
      <c r="F1785" s="175">
        <v>1003189866</v>
      </c>
      <c r="G1785" s="169">
        <v>42825</v>
      </c>
      <c r="H1785" s="169">
        <v>42843</v>
      </c>
      <c r="I1785" s="169">
        <v>42870</v>
      </c>
      <c r="J1785" s="169">
        <v>42871</v>
      </c>
      <c r="K1785" s="584">
        <f t="shared" si="27"/>
        <v>2017</v>
      </c>
      <c r="L1785" s="122" t="s">
        <v>9</v>
      </c>
      <c r="M1785" s="122"/>
    </row>
    <row r="1786" spans="1:13" hidden="1" x14ac:dyDescent="0.25">
      <c r="A1786" s="167" t="s">
        <v>1515</v>
      </c>
      <c r="B1786" s="167" t="s">
        <v>1584</v>
      </c>
      <c r="C1786" s="584">
        <v>617562</v>
      </c>
      <c r="D1786" s="173">
        <v>793.78</v>
      </c>
      <c r="E1786" s="174">
        <v>617562</v>
      </c>
      <c r="F1786" s="175">
        <v>1003189872</v>
      </c>
      <c r="G1786" s="169">
        <v>42825</v>
      </c>
      <c r="H1786" s="169">
        <v>42843</v>
      </c>
      <c r="I1786" s="169">
        <v>42870</v>
      </c>
      <c r="J1786" s="169">
        <v>42871</v>
      </c>
      <c r="K1786" s="584">
        <f t="shared" si="27"/>
        <v>2017</v>
      </c>
      <c r="L1786" s="122" t="s">
        <v>9</v>
      </c>
      <c r="M1786" s="122"/>
    </row>
    <row r="1787" spans="1:13" hidden="1" x14ac:dyDescent="0.25">
      <c r="A1787" s="167" t="s">
        <v>1515</v>
      </c>
      <c r="B1787" s="167" t="s">
        <v>1585</v>
      </c>
      <c r="C1787" s="584">
        <v>982576</v>
      </c>
      <c r="D1787" s="173">
        <v>327.26</v>
      </c>
      <c r="E1787" s="174">
        <v>982576</v>
      </c>
      <c r="F1787" s="175">
        <v>1003202996</v>
      </c>
      <c r="G1787" s="169">
        <v>42855</v>
      </c>
      <c r="H1787" s="169">
        <v>42871</v>
      </c>
      <c r="I1787" s="169">
        <v>42887</v>
      </c>
      <c r="J1787" s="169">
        <v>42892</v>
      </c>
      <c r="K1787" s="584">
        <f t="shared" si="27"/>
        <v>2017</v>
      </c>
      <c r="L1787" s="122" t="s">
        <v>14</v>
      </c>
      <c r="M1787" s="122"/>
    </row>
    <row r="1788" spans="1:13" hidden="1" x14ac:dyDescent="0.25">
      <c r="A1788" s="326" t="s">
        <v>1515</v>
      </c>
      <c r="B1788" s="326" t="s">
        <v>1586</v>
      </c>
      <c r="C1788" s="584">
        <v>973857</v>
      </c>
      <c r="D1788" s="278">
        <v>657.36</v>
      </c>
      <c r="E1788" s="328">
        <v>973857</v>
      </c>
      <c r="F1788" s="330">
        <v>1003203000</v>
      </c>
      <c r="G1788" s="331">
        <v>42855</v>
      </c>
      <c r="H1788" s="331">
        <v>42871</v>
      </c>
      <c r="I1788" s="331">
        <v>42887</v>
      </c>
      <c r="J1788" s="331">
        <v>42892</v>
      </c>
      <c r="K1788" s="584">
        <f t="shared" si="27"/>
        <v>2017</v>
      </c>
      <c r="L1788" s="122" t="s">
        <v>9</v>
      </c>
      <c r="M1788" s="122"/>
    </row>
    <row r="1789" spans="1:13" hidden="1" x14ac:dyDescent="0.25">
      <c r="A1789" s="326" t="s">
        <v>1515</v>
      </c>
      <c r="B1789" s="326" t="s">
        <v>2042</v>
      </c>
      <c r="C1789" s="584">
        <v>973857</v>
      </c>
      <c r="D1789" s="278">
        <v>570</v>
      </c>
      <c r="E1789" s="328">
        <v>973857</v>
      </c>
      <c r="F1789" s="330">
        <v>1003214090</v>
      </c>
      <c r="G1789" s="331">
        <v>42855</v>
      </c>
      <c r="H1789" s="331">
        <v>42892</v>
      </c>
      <c r="I1789" s="331">
        <v>42901</v>
      </c>
      <c r="J1789" s="331">
        <v>42909</v>
      </c>
      <c r="K1789" s="584">
        <f t="shared" si="27"/>
        <v>2017</v>
      </c>
      <c r="L1789" s="308" t="s">
        <v>9</v>
      </c>
      <c r="M1789" s="308"/>
    </row>
    <row r="1790" spans="1:13" hidden="1" x14ac:dyDescent="0.25">
      <c r="A1790" s="326" t="s">
        <v>1515</v>
      </c>
      <c r="B1790" s="326" t="s">
        <v>2077</v>
      </c>
      <c r="C1790" s="584">
        <v>982576</v>
      </c>
      <c r="D1790" s="278">
        <v>329.33</v>
      </c>
      <c r="E1790" s="328">
        <v>982576</v>
      </c>
      <c r="F1790" s="330">
        <v>1003228007</v>
      </c>
      <c r="G1790" s="331">
        <v>42886</v>
      </c>
      <c r="H1790" s="331">
        <v>42927</v>
      </c>
      <c r="I1790" s="331">
        <v>42929</v>
      </c>
      <c r="J1790" s="331">
        <v>42933</v>
      </c>
      <c r="K1790" s="584">
        <f t="shared" si="27"/>
        <v>2017</v>
      </c>
      <c r="L1790" s="308" t="s">
        <v>14</v>
      </c>
      <c r="M1790" s="308"/>
    </row>
    <row r="1791" spans="1:13" hidden="1" x14ac:dyDescent="0.25">
      <c r="A1791" s="326" t="s">
        <v>1515</v>
      </c>
      <c r="B1791" s="326" t="s">
        <v>2078</v>
      </c>
      <c r="C1791" s="584">
        <v>973857</v>
      </c>
      <c r="D1791" s="278">
        <v>616.64</v>
      </c>
      <c r="E1791" s="328">
        <v>973857</v>
      </c>
      <c r="F1791" s="330">
        <v>1003227999</v>
      </c>
      <c r="G1791" s="331">
        <v>42886</v>
      </c>
      <c r="H1791" s="331">
        <v>42927</v>
      </c>
      <c r="I1791" s="331">
        <v>42929</v>
      </c>
      <c r="J1791" s="331">
        <v>42933</v>
      </c>
      <c r="K1791" s="584">
        <f t="shared" si="27"/>
        <v>2017</v>
      </c>
      <c r="L1791" s="308" t="s">
        <v>9</v>
      </c>
      <c r="M1791" s="308"/>
    </row>
    <row r="1792" spans="1:13" hidden="1" x14ac:dyDescent="0.25">
      <c r="A1792" s="326" t="s">
        <v>1515</v>
      </c>
      <c r="B1792" s="326" t="s">
        <v>2084</v>
      </c>
      <c r="C1792" s="584">
        <v>973857</v>
      </c>
      <c r="D1792" s="278">
        <v>677.72</v>
      </c>
      <c r="E1792" s="328">
        <v>973857</v>
      </c>
      <c r="F1792" s="330">
        <v>1003228956</v>
      </c>
      <c r="G1792" s="331">
        <v>42916</v>
      </c>
      <c r="H1792" s="331">
        <v>42929</v>
      </c>
      <c r="I1792" s="331">
        <v>42934</v>
      </c>
      <c r="J1792" s="331">
        <v>42934</v>
      </c>
      <c r="K1792" s="584">
        <f t="shared" si="27"/>
        <v>2017</v>
      </c>
      <c r="L1792" s="308" t="s">
        <v>9</v>
      </c>
      <c r="M1792" s="308"/>
    </row>
    <row r="1793" spans="1:13" hidden="1" x14ac:dyDescent="0.25">
      <c r="A1793" s="326" t="s">
        <v>1515</v>
      </c>
      <c r="B1793" s="326" t="s">
        <v>2085</v>
      </c>
      <c r="C1793" s="584">
        <v>982576</v>
      </c>
      <c r="D1793" s="278">
        <v>349</v>
      </c>
      <c r="E1793" s="328">
        <v>982576</v>
      </c>
      <c r="F1793" s="330">
        <v>1003228950</v>
      </c>
      <c r="G1793" s="331">
        <v>42916</v>
      </c>
      <c r="H1793" s="331">
        <v>42929</v>
      </c>
      <c r="I1793" s="331">
        <v>42934</v>
      </c>
      <c r="J1793" s="331">
        <v>42934</v>
      </c>
      <c r="K1793" s="584">
        <f t="shared" si="27"/>
        <v>2017</v>
      </c>
      <c r="L1793" s="308" t="s">
        <v>14</v>
      </c>
      <c r="M1793" s="308"/>
    </row>
    <row r="1794" spans="1:13" hidden="1" x14ac:dyDescent="0.25">
      <c r="A1794" s="326" t="s">
        <v>1515</v>
      </c>
      <c r="B1794" s="326" t="s">
        <v>2110</v>
      </c>
      <c r="C1794" s="584">
        <v>973857</v>
      </c>
      <c r="D1794" s="278">
        <v>682.81</v>
      </c>
      <c r="E1794" s="328">
        <v>973857</v>
      </c>
      <c r="F1794" s="330">
        <v>1003250132</v>
      </c>
      <c r="G1794" s="331">
        <v>42947</v>
      </c>
      <c r="H1794" s="331">
        <v>42963</v>
      </c>
      <c r="I1794" s="331">
        <v>42969</v>
      </c>
      <c r="J1794" s="331">
        <v>42972</v>
      </c>
      <c r="K1794" s="584">
        <f t="shared" si="27"/>
        <v>2017</v>
      </c>
      <c r="L1794" s="308" t="s">
        <v>9</v>
      </c>
      <c r="M1794" s="308"/>
    </row>
    <row r="1795" spans="1:13" hidden="1" x14ac:dyDescent="0.25">
      <c r="A1795" s="326" t="s">
        <v>1515</v>
      </c>
      <c r="B1795" s="326" t="s">
        <v>2111</v>
      </c>
      <c r="C1795" s="584">
        <v>982576</v>
      </c>
      <c r="D1795" s="278">
        <v>359.36</v>
      </c>
      <c r="E1795" s="328">
        <v>982576</v>
      </c>
      <c r="F1795" s="330">
        <v>1003250135</v>
      </c>
      <c r="G1795" s="331">
        <v>42947</v>
      </c>
      <c r="H1795" s="331">
        <v>42963</v>
      </c>
      <c r="I1795" s="331">
        <v>42969</v>
      </c>
      <c r="J1795" s="331">
        <v>42972</v>
      </c>
      <c r="K1795" s="584">
        <f t="shared" ref="K1795:K1858" si="28">YEAR(J1795)</f>
        <v>2017</v>
      </c>
      <c r="L1795" s="308" t="s">
        <v>14</v>
      </c>
      <c r="M1795" s="308"/>
    </row>
    <row r="1796" spans="1:13" hidden="1" x14ac:dyDescent="0.25">
      <c r="A1796" s="167" t="s">
        <v>1515</v>
      </c>
      <c r="B1796" s="167" t="s">
        <v>2112</v>
      </c>
      <c r="C1796" s="584">
        <v>617562</v>
      </c>
      <c r="D1796" s="173">
        <v>570</v>
      </c>
      <c r="E1796" s="174">
        <v>617562</v>
      </c>
      <c r="F1796" s="175">
        <v>1003250140</v>
      </c>
      <c r="G1796" s="169">
        <v>42941</v>
      </c>
      <c r="H1796" s="169">
        <v>42948</v>
      </c>
      <c r="I1796" s="169">
        <v>42969</v>
      </c>
      <c r="J1796" s="331">
        <v>42972</v>
      </c>
      <c r="K1796" s="584">
        <f t="shared" si="28"/>
        <v>2017</v>
      </c>
      <c r="L1796" s="308" t="s">
        <v>9</v>
      </c>
      <c r="M1796" s="308"/>
    </row>
    <row r="1797" spans="1:13" hidden="1" x14ac:dyDescent="0.25">
      <c r="A1797" s="167" t="s">
        <v>1515</v>
      </c>
      <c r="B1797" s="167" t="s">
        <v>2123</v>
      </c>
      <c r="C1797" s="584">
        <v>973857</v>
      </c>
      <c r="D1797" s="173">
        <v>570</v>
      </c>
      <c r="E1797" s="174">
        <v>973857</v>
      </c>
      <c r="F1797" s="175">
        <v>1003253592</v>
      </c>
      <c r="G1797" s="169">
        <v>42968</v>
      </c>
      <c r="H1797" s="169">
        <v>42977</v>
      </c>
      <c r="I1797" s="169">
        <v>42978</v>
      </c>
      <c r="J1797" s="331">
        <v>42979</v>
      </c>
      <c r="K1797" s="584">
        <f t="shared" si="28"/>
        <v>2017</v>
      </c>
      <c r="L1797" s="308" t="s">
        <v>9</v>
      </c>
      <c r="M1797" s="308"/>
    </row>
    <row r="1798" spans="1:13" hidden="1" x14ac:dyDescent="0.25">
      <c r="A1798" s="167" t="s">
        <v>1515</v>
      </c>
      <c r="B1798" s="167" t="s">
        <v>2146</v>
      </c>
      <c r="C1798" s="584">
        <v>982576</v>
      </c>
      <c r="D1798" s="173">
        <v>332.43</v>
      </c>
      <c r="E1798" s="174">
        <v>982576</v>
      </c>
      <c r="F1798" s="175">
        <v>1003262973</v>
      </c>
      <c r="G1798" s="169">
        <v>42978</v>
      </c>
      <c r="H1798" s="169">
        <v>42991</v>
      </c>
      <c r="I1798" s="169">
        <v>42992</v>
      </c>
      <c r="J1798" s="331">
        <v>42993</v>
      </c>
      <c r="K1798" s="584">
        <f t="shared" si="28"/>
        <v>2017</v>
      </c>
      <c r="L1798" s="308" t="s">
        <v>14</v>
      </c>
      <c r="M1798" s="308"/>
    </row>
    <row r="1799" spans="1:13" hidden="1" x14ac:dyDescent="0.25">
      <c r="A1799" s="167" t="s">
        <v>1515</v>
      </c>
      <c r="B1799" s="167" t="s">
        <v>2147</v>
      </c>
      <c r="C1799" s="584">
        <v>973857</v>
      </c>
      <c r="D1799" s="173">
        <v>587.11</v>
      </c>
      <c r="E1799" s="174">
        <v>973857</v>
      </c>
      <c r="F1799" s="175">
        <v>1003262975</v>
      </c>
      <c r="G1799" s="169">
        <v>42978</v>
      </c>
      <c r="H1799" s="169">
        <v>42991</v>
      </c>
      <c r="I1799" s="169">
        <v>42992</v>
      </c>
      <c r="J1799" s="331">
        <v>42993</v>
      </c>
      <c r="K1799" s="584">
        <f t="shared" si="28"/>
        <v>2017</v>
      </c>
      <c r="L1799" s="308" t="s">
        <v>9</v>
      </c>
      <c r="M1799" s="308"/>
    </row>
    <row r="1800" spans="1:13" hidden="1" x14ac:dyDescent="0.25">
      <c r="A1800" s="167" t="s">
        <v>1515</v>
      </c>
      <c r="B1800" s="167" t="s">
        <v>2191</v>
      </c>
      <c r="C1800" s="584">
        <v>973857</v>
      </c>
      <c r="D1800" s="173">
        <v>587.11</v>
      </c>
      <c r="E1800" s="174">
        <v>973857</v>
      </c>
      <c r="F1800" s="175">
        <v>1003262975</v>
      </c>
      <c r="G1800" s="169">
        <v>42978</v>
      </c>
      <c r="H1800" s="169">
        <v>42991</v>
      </c>
      <c r="I1800" s="169">
        <v>42992</v>
      </c>
      <c r="J1800" s="331">
        <v>42993</v>
      </c>
      <c r="K1800" s="584">
        <f t="shared" si="28"/>
        <v>2017</v>
      </c>
      <c r="L1800" s="308" t="s">
        <v>9</v>
      </c>
      <c r="M1800" s="308"/>
    </row>
    <row r="1801" spans="1:13" hidden="1" x14ac:dyDescent="0.25">
      <c r="A1801" s="167" t="s">
        <v>1515</v>
      </c>
      <c r="B1801" s="167" t="s">
        <v>2191</v>
      </c>
      <c r="C1801" s="584">
        <v>973857</v>
      </c>
      <c r="D1801" s="173">
        <v>723.54</v>
      </c>
      <c r="E1801" s="174">
        <v>973857</v>
      </c>
      <c r="F1801" s="175">
        <v>1003282441</v>
      </c>
      <c r="G1801" s="169">
        <v>43008</v>
      </c>
      <c r="H1801" s="169">
        <v>43020</v>
      </c>
      <c r="I1801" s="169">
        <v>43024</v>
      </c>
      <c r="J1801" s="331">
        <v>43025</v>
      </c>
      <c r="K1801" s="584">
        <f t="shared" si="28"/>
        <v>2017</v>
      </c>
      <c r="L1801" s="308" t="s">
        <v>9</v>
      </c>
      <c r="M1801" s="308"/>
    </row>
    <row r="1802" spans="1:13" hidden="1" x14ac:dyDescent="0.25">
      <c r="A1802" s="167" t="s">
        <v>1515</v>
      </c>
      <c r="B1802" s="167" t="s">
        <v>2192</v>
      </c>
      <c r="C1802" s="584">
        <v>982576</v>
      </c>
      <c r="D1802" s="173">
        <v>382.14</v>
      </c>
      <c r="E1802" s="174">
        <v>982576</v>
      </c>
      <c r="F1802" s="175">
        <v>1003282452</v>
      </c>
      <c r="G1802" s="169">
        <v>43008</v>
      </c>
      <c r="H1802" s="169">
        <v>43020</v>
      </c>
      <c r="I1802" s="169">
        <v>43024</v>
      </c>
      <c r="J1802" s="331">
        <v>43025</v>
      </c>
      <c r="K1802" s="584">
        <f t="shared" si="28"/>
        <v>2017</v>
      </c>
      <c r="L1802" s="308" t="s">
        <v>14</v>
      </c>
      <c r="M1802" s="308"/>
    </row>
    <row r="1803" spans="1:13" hidden="1" x14ac:dyDescent="0.25">
      <c r="A1803" s="167" t="s">
        <v>1515</v>
      </c>
      <c r="B1803" s="167" t="s">
        <v>2196</v>
      </c>
      <c r="C1803" s="584">
        <v>973857</v>
      </c>
      <c r="D1803" s="173">
        <v>570</v>
      </c>
      <c r="E1803" s="174">
        <v>973857</v>
      </c>
      <c r="F1803" s="175">
        <v>1003295816</v>
      </c>
      <c r="G1803" s="169">
        <v>43020</v>
      </c>
      <c r="H1803" s="169">
        <v>43033</v>
      </c>
      <c r="I1803" s="169">
        <v>43046</v>
      </c>
      <c r="J1803" s="331">
        <v>43046</v>
      </c>
      <c r="K1803" s="584">
        <f t="shared" si="28"/>
        <v>2017</v>
      </c>
      <c r="L1803" s="308" t="s">
        <v>9</v>
      </c>
      <c r="M1803" s="308"/>
    </row>
    <row r="1804" spans="1:13" hidden="1" x14ac:dyDescent="0.25">
      <c r="A1804" s="167" t="s">
        <v>1515</v>
      </c>
      <c r="B1804" s="167" t="s">
        <v>2235</v>
      </c>
      <c r="C1804" s="584">
        <v>973857</v>
      </c>
      <c r="D1804" s="173">
        <v>784.62</v>
      </c>
      <c r="E1804" s="174">
        <v>973857</v>
      </c>
      <c r="F1804" s="175">
        <v>1003312693</v>
      </c>
      <c r="G1804" s="169">
        <v>43039</v>
      </c>
      <c r="H1804" s="169">
        <v>43053</v>
      </c>
      <c r="I1804" s="169">
        <v>43066</v>
      </c>
      <c r="J1804" s="331">
        <v>43067</v>
      </c>
      <c r="K1804" s="584">
        <f t="shared" si="28"/>
        <v>2017</v>
      </c>
      <c r="L1804" s="308" t="s">
        <v>9</v>
      </c>
      <c r="M1804" s="308"/>
    </row>
    <row r="1805" spans="1:13" hidden="1" x14ac:dyDescent="0.25">
      <c r="A1805" s="167" t="s">
        <v>1515</v>
      </c>
      <c r="B1805" s="167" t="s">
        <v>2236</v>
      </c>
      <c r="C1805" s="584">
        <v>973857</v>
      </c>
      <c r="D1805" s="173">
        <v>364.53</v>
      </c>
      <c r="E1805" s="174">
        <v>973857</v>
      </c>
      <c r="F1805" s="175">
        <v>1003312694</v>
      </c>
      <c r="G1805" s="169">
        <v>43039</v>
      </c>
      <c r="H1805" s="169">
        <v>43053</v>
      </c>
      <c r="I1805" s="169">
        <v>43066</v>
      </c>
      <c r="J1805" s="331">
        <v>43067</v>
      </c>
      <c r="K1805" s="584">
        <f t="shared" si="28"/>
        <v>2017</v>
      </c>
      <c r="L1805" s="308" t="s">
        <v>9</v>
      </c>
      <c r="M1805" s="308"/>
    </row>
    <row r="1806" spans="1:13" hidden="1" x14ac:dyDescent="0.25">
      <c r="A1806" s="167" t="s">
        <v>1515</v>
      </c>
      <c r="B1806" s="167" t="s">
        <v>2282</v>
      </c>
      <c r="C1806" s="584">
        <v>973857</v>
      </c>
      <c r="D1806" s="173">
        <v>343.83</v>
      </c>
      <c r="E1806" s="174">
        <v>973857</v>
      </c>
      <c r="F1806" s="175">
        <v>1003334858</v>
      </c>
      <c r="G1806" s="169">
        <v>43069</v>
      </c>
      <c r="H1806" s="169">
        <v>43084</v>
      </c>
      <c r="I1806" s="169">
        <v>43108</v>
      </c>
      <c r="J1806" s="331">
        <v>43111</v>
      </c>
      <c r="K1806" s="584">
        <f t="shared" si="28"/>
        <v>2018</v>
      </c>
      <c r="L1806" s="308" t="s">
        <v>9</v>
      </c>
      <c r="M1806" s="308"/>
    </row>
    <row r="1807" spans="1:13" hidden="1" x14ac:dyDescent="0.25">
      <c r="A1807" s="167" t="s">
        <v>1515</v>
      </c>
      <c r="B1807" s="167" t="s">
        <v>2281</v>
      </c>
      <c r="C1807" s="584">
        <v>973857</v>
      </c>
      <c r="D1807" s="173">
        <v>620.72</v>
      </c>
      <c r="E1807" s="174">
        <v>973857</v>
      </c>
      <c r="F1807" s="175">
        <v>1003334857</v>
      </c>
      <c r="G1807" s="169">
        <v>43069</v>
      </c>
      <c r="H1807" s="169">
        <v>43084</v>
      </c>
      <c r="I1807" s="169">
        <v>43108</v>
      </c>
      <c r="J1807" s="331">
        <v>43111</v>
      </c>
      <c r="K1807" s="584">
        <f t="shared" si="28"/>
        <v>2018</v>
      </c>
      <c r="L1807" s="308" t="s">
        <v>9</v>
      </c>
      <c r="M1807" s="308"/>
    </row>
    <row r="1808" spans="1:13" hidden="1" x14ac:dyDescent="0.25">
      <c r="A1808" s="167" t="s">
        <v>1515</v>
      </c>
      <c r="B1808" s="167" t="s">
        <v>2280</v>
      </c>
      <c r="C1808" s="584">
        <v>617562</v>
      </c>
      <c r="D1808" s="173">
        <v>748.8</v>
      </c>
      <c r="E1808" s="174">
        <v>617562</v>
      </c>
      <c r="F1808" s="175">
        <v>1003334849</v>
      </c>
      <c r="G1808" s="169">
        <v>43069</v>
      </c>
      <c r="H1808" s="169">
        <v>43083</v>
      </c>
      <c r="I1808" s="169">
        <v>43108</v>
      </c>
      <c r="J1808" s="331">
        <v>43111</v>
      </c>
      <c r="K1808" s="584">
        <f t="shared" si="28"/>
        <v>2018</v>
      </c>
      <c r="L1808" s="308" t="s">
        <v>9</v>
      </c>
      <c r="M1808" s="308"/>
    </row>
    <row r="1809" spans="1:13" hidden="1" x14ac:dyDescent="0.25">
      <c r="A1809" s="167" t="s">
        <v>1515</v>
      </c>
      <c r="B1809" s="167" t="s">
        <v>2316</v>
      </c>
      <c r="C1809" s="584">
        <v>982576</v>
      </c>
      <c r="D1809" s="173">
        <v>281.74</v>
      </c>
      <c r="E1809" s="174">
        <v>982576</v>
      </c>
      <c r="F1809" s="175">
        <v>1003345536</v>
      </c>
      <c r="G1809" s="169">
        <v>43100</v>
      </c>
      <c r="H1809" s="169">
        <v>43109</v>
      </c>
      <c r="I1809" s="169">
        <v>43112</v>
      </c>
      <c r="J1809" s="331">
        <v>43125</v>
      </c>
      <c r="K1809" s="584">
        <f t="shared" si="28"/>
        <v>2018</v>
      </c>
      <c r="L1809" s="308" t="s">
        <v>14</v>
      </c>
      <c r="M1809" s="308"/>
    </row>
    <row r="1810" spans="1:13" hidden="1" x14ac:dyDescent="0.25">
      <c r="A1810" s="167" t="s">
        <v>1515</v>
      </c>
      <c r="B1810" s="167" t="s">
        <v>2317</v>
      </c>
      <c r="C1810" s="584">
        <v>973857</v>
      </c>
      <c r="D1810" s="173">
        <v>469.01</v>
      </c>
      <c r="E1810" s="174">
        <v>973857</v>
      </c>
      <c r="F1810" s="175">
        <v>1003345539</v>
      </c>
      <c r="G1810" s="169">
        <v>43100</v>
      </c>
      <c r="H1810" s="169">
        <v>43109</v>
      </c>
      <c r="I1810" s="169">
        <v>43112</v>
      </c>
      <c r="J1810" s="331">
        <v>43125</v>
      </c>
      <c r="K1810" s="584">
        <f t="shared" si="28"/>
        <v>2018</v>
      </c>
      <c r="L1810" s="308" t="s">
        <v>9</v>
      </c>
      <c r="M1810" s="308"/>
    </row>
    <row r="1811" spans="1:13" hidden="1" x14ac:dyDescent="0.25">
      <c r="A1811" s="167" t="s">
        <v>1515</v>
      </c>
      <c r="B1811" s="167" t="s">
        <v>2379</v>
      </c>
      <c r="C1811" s="584">
        <v>982576</v>
      </c>
      <c r="D1811" s="173">
        <v>417.64</v>
      </c>
      <c r="E1811" s="174">
        <v>982576</v>
      </c>
      <c r="F1811" s="175">
        <v>1003372608</v>
      </c>
      <c r="G1811" s="169">
        <v>43131</v>
      </c>
      <c r="H1811" s="169">
        <v>43157</v>
      </c>
      <c r="I1811" s="169">
        <v>43164</v>
      </c>
      <c r="J1811" s="331">
        <v>43168</v>
      </c>
      <c r="K1811" s="584">
        <f t="shared" si="28"/>
        <v>2018</v>
      </c>
      <c r="L1811" s="308" t="s">
        <v>14</v>
      </c>
      <c r="M1811" s="308"/>
    </row>
    <row r="1812" spans="1:13" hidden="1" x14ac:dyDescent="0.25">
      <c r="A1812" s="167" t="s">
        <v>1515</v>
      </c>
      <c r="B1812" s="167" t="s">
        <v>2380</v>
      </c>
      <c r="C1812" s="584">
        <v>973857</v>
      </c>
      <c r="D1812" s="173">
        <v>734.5</v>
      </c>
      <c r="E1812" s="174">
        <v>973857</v>
      </c>
      <c r="F1812" s="175">
        <v>1003372747</v>
      </c>
      <c r="G1812" s="169">
        <v>43131</v>
      </c>
      <c r="H1812" s="169">
        <v>43157</v>
      </c>
      <c r="I1812" s="169">
        <v>43164</v>
      </c>
      <c r="J1812" s="331">
        <v>43168</v>
      </c>
      <c r="K1812" s="584">
        <f t="shared" si="28"/>
        <v>2018</v>
      </c>
      <c r="L1812" s="308" t="s">
        <v>9</v>
      </c>
      <c r="M1812" s="308"/>
    </row>
    <row r="1813" spans="1:13" hidden="1" x14ac:dyDescent="0.25">
      <c r="A1813" s="167" t="s">
        <v>1515</v>
      </c>
      <c r="B1813" s="167" t="s">
        <v>2421</v>
      </c>
      <c r="C1813" s="584">
        <v>973857</v>
      </c>
      <c r="D1813" s="173">
        <v>491.82</v>
      </c>
      <c r="E1813" s="174">
        <v>973857</v>
      </c>
      <c r="F1813" s="175">
        <v>1003381242</v>
      </c>
      <c r="G1813" s="169">
        <v>43159</v>
      </c>
      <c r="H1813" s="169">
        <v>43178</v>
      </c>
      <c r="I1813" s="169">
        <v>43181</v>
      </c>
      <c r="J1813" s="331">
        <v>43182</v>
      </c>
      <c r="K1813" s="584">
        <f t="shared" si="28"/>
        <v>2018</v>
      </c>
      <c r="L1813" s="308" t="s">
        <v>9</v>
      </c>
      <c r="M1813" s="308"/>
    </row>
    <row r="1814" spans="1:13" hidden="1" x14ac:dyDescent="0.25">
      <c r="A1814" s="167" t="s">
        <v>1515</v>
      </c>
      <c r="B1814" s="167" t="s">
        <v>2429</v>
      </c>
      <c r="C1814" s="584">
        <v>982576</v>
      </c>
      <c r="D1814" s="173">
        <v>339.27</v>
      </c>
      <c r="E1814" s="174">
        <v>982576</v>
      </c>
      <c r="F1814" s="175">
        <v>1003381236</v>
      </c>
      <c r="G1814" s="169">
        <v>43159</v>
      </c>
      <c r="H1814" s="169">
        <v>43178</v>
      </c>
      <c r="I1814" s="169">
        <v>43181</v>
      </c>
      <c r="J1814" s="331">
        <v>43182</v>
      </c>
      <c r="K1814" s="584">
        <f t="shared" si="28"/>
        <v>2018</v>
      </c>
      <c r="L1814" s="308" t="s">
        <v>14</v>
      </c>
      <c r="M1814" s="308"/>
    </row>
    <row r="1815" spans="1:13" hidden="1" x14ac:dyDescent="0.25">
      <c r="A1815" s="167" t="s">
        <v>1515</v>
      </c>
      <c r="B1815" s="167" t="s">
        <v>2472</v>
      </c>
      <c r="C1815" s="584">
        <v>973857</v>
      </c>
      <c r="D1815" s="173">
        <v>712.35</v>
      </c>
      <c r="E1815" s="174">
        <v>973857</v>
      </c>
      <c r="F1815" s="175">
        <v>1003405577</v>
      </c>
      <c r="G1815" s="169">
        <v>43190</v>
      </c>
      <c r="H1815" s="169">
        <v>43203</v>
      </c>
      <c r="I1815" s="169">
        <v>43217</v>
      </c>
      <c r="J1815" s="331">
        <v>43223</v>
      </c>
      <c r="K1815" s="584">
        <f t="shared" si="28"/>
        <v>2018</v>
      </c>
      <c r="L1815" s="308" t="s">
        <v>9</v>
      </c>
      <c r="M1815" s="308"/>
    </row>
    <row r="1816" spans="1:13" hidden="1" x14ac:dyDescent="0.25">
      <c r="A1816" s="167" t="s">
        <v>1515</v>
      </c>
      <c r="B1816" s="167" t="s">
        <v>2473</v>
      </c>
      <c r="C1816" s="584">
        <v>982576</v>
      </c>
      <c r="D1816" s="173">
        <v>355.37</v>
      </c>
      <c r="E1816" s="174">
        <v>982576</v>
      </c>
      <c r="F1816" s="175">
        <v>1003405581</v>
      </c>
      <c r="G1816" s="169">
        <v>43190</v>
      </c>
      <c r="H1816" s="169">
        <v>43203</v>
      </c>
      <c r="I1816" s="169">
        <v>43217</v>
      </c>
      <c r="J1816" s="331">
        <v>43223</v>
      </c>
      <c r="K1816" s="584">
        <f t="shared" si="28"/>
        <v>2018</v>
      </c>
      <c r="L1816" s="308" t="s">
        <v>14</v>
      </c>
      <c r="M1816" s="308"/>
    </row>
    <row r="1817" spans="1:13" hidden="1" x14ac:dyDescent="0.25">
      <c r="A1817" s="167" t="s">
        <v>1515</v>
      </c>
      <c r="B1817" s="167" t="s">
        <v>2480</v>
      </c>
      <c r="C1817" s="584">
        <v>973857</v>
      </c>
      <c r="D1817" s="173">
        <v>570</v>
      </c>
      <c r="E1817" s="174">
        <v>973857</v>
      </c>
      <c r="F1817" s="175">
        <v>1003416624</v>
      </c>
      <c r="G1817" s="169">
        <v>43207</v>
      </c>
      <c r="H1817" s="169">
        <v>43223</v>
      </c>
      <c r="I1817" s="169">
        <v>43238</v>
      </c>
      <c r="J1817" s="331">
        <v>43238</v>
      </c>
      <c r="K1817" s="584">
        <f t="shared" si="28"/>
        <v>2018</v>
      </c>
      <c r="L1817" s="308" t="s">
        <v>9</v>
      </c>
      <c r="M1817" s="308"/>
    </row>
    <row r="1818" spans="1:13" hidden="1" x14ac:dyDescent="0.25">
      <c r="A1818" s="167" t="s">
        <v>1515</v>
      </c>
      <c r="B1818" s="167" t="s">
        <v>2503</v>
      </c>
      <c r="C1818" s="584">
        <v>973857</v>
      </c>
      <c r="D1818" s="173">
        <v>851.63</v>
      </c>
      <c r="E1818" s="174">
        <v>973857</v>
      </c>
      <c r="F1818" s="175">
        <v>1003426422</v>
      </c>
      <c r="G1818" s="169">
        <v>43220</v>
      </c>
      <c r="H1818" s="169">
        <v>43235</v>
      </c>
      <c r="I1818" s="169">
        <v>43250</v>
      </c>
      <c r="J1818" s="331">
        <v>43255</v>
      </c>
      <c r="K1818" s="584">
        <f t="shared" si="28"/>
        <v>2018</v>
      </c>
      <c r="L1818" s="308" t="s">
        <v>9</v>
      </c>
      <c r="M1818" s="308"/>
    </row>
    <row r="1819" spans="1:13" hidden="1" x14ac:dyDescent="0.25">
      <c r="A1819" s="167" t="s">
        <v>1515</v>
      </c>
      <c r="B1819" s="167" t="s">
        <v>2504</v>
      </c>
      <c r="C1819" s="584">
        <v>982576</v>
      </c>
      <c r="D1819" s="173">
        <v>372.55</v>
      </c>
      <c r="E1819" s="174">
        <v>982576</v>
      </c>
      <c r="F1819" s="175">
        <v>1003426440</v>
      </c>
      <c r="G1819" s="169">
        <v>43220</v>
      </c>
      <c r="H1819" s="169">
        <v>43235</v>
      </c>
      <c r="I1819" s="169">
        <v>43250</v>
      </c>
      <c r="J1819" s="331">
        <v>43255</v>
      </c>
      <c r="K1819" s="584">
        <f t="shared" si="28"/>
        <v>2018</v>
      </c>
      <c r="L1819" s="308" t="s">
        <v>14</v>
      </c>
      <c r="M1819" s="308"/>
    </row>
    <row r="1820" spans="1:13" hidden="1" x14ac:dyDescent="0.25">
      <c r="A1820" s="167" t="s">
        <v>1515</v>
      </c>
      <c r="B1820" s="167" t="s">
        <v>2546</v>
      </c>
      <c r="C1820" s="584">
        <v>982576</v>
      </c>
      <c r="D1820" s="173">
        <v>301.69</v>
      </c>
      <c r="E1820" s="174">
        <v>982576</v>
      </c>
      <c r="F1820" s="175">
        <v>1003439378</v>
      </c>
      <c r="G1820" s="169">
        <v>43251</v>
      </c>
      <c r="H1820" s="169">
        <v>43262</v>
      </c>
      <c r="I1820" s="169">
        <v>43277</v>
      </c>
      <c r="J1820" s="331">
        <v>43278</v>
      </c>
      <c r="K1820" s="584">
        <f t="shared" si="28"/>
        <v>2018</v>
      </c>
      <c r="L1820" s="308" t="s">
        <v>14</v>
      </c>
      <c r="M1820" s="308"/>
    </row>
    <row r="1821" spans="1:13" hidden="1" x14ac:dyDescent="0.25">
      <c r="A1821" s="167" t="s">
        <v>1515</v>
      </c>
      <c r="B1821" s="167" t="s">
        <v>2547</v>
      </c>
      <c r="C1821" s="584">
        <v>973857</v>
      </c>
      <c r="D1821" s="173">
        <v>575.17999999999995</v>
      </c>
      <c r="E1821" s="174">
        <v>973857</v>
      </c>
      <c r="F1821" s="175">
        <v>1003439379</v>
      </c>
      <c r="G1821" s="169">
        <v>43251</v>
      </c>
      <c r="H1821" s="169">
        <v>43262</v>
      </c>
      <c r="I1821" s="169">
        <v>43277</v>
      </c>
      <c r="J1821" s="331">
        <v>43278</v>
      </c>
      <c r="K1821" s="584">
        <f t="shared" si="28"/>
        <v>2018</v>
      </c>
      <c r="L1821" s="308" t="s">
        <v>9</v>
      </c>
      <c r="M1821" s="308"/>
    </row>
    <row r="1822" spans="1:13" hidden="1" x14ac:dyDescent="0.25">
      <c r="A1822" s="167" t="s">
        <v>1515</v>
      </c>
      <c r="B1822" s="167" t="s">
        <v>2568</v>
      </c>
      <c r="C1822" s="584">
        <v>617562</v>
      </c>
      <c r="D1822" s="173">
        <v>830.8</v>
      </c>
      <c r="E1822" s="174">
        <v>617562</v>
      </c>
      <c r="F1822" s="175">
        <v>1003450692</v>
      </c>
      <c r="G1822" s="169">
        <v>43281</v>
      </c>
      <c r="H1822" s="169">
        <v>43290</v>
      </c>
      <c r="I1822" s="169">
        <v>43293</v>
      </c>
      <c r="J1822" s="331">
        <v>43294</v>
      </c>
      <c r="K1822" s="584">
        <f t="shared" si="28"/>
        <v>2018</v>
      </c>
      <c r="L1822" s="308" t="s">
        <v>9</v>
      </c>
      <c r="M1822" s="308"/>
    </row>
    <row r="1823" spans="1:13" hidden="1" x14ac:dyDescent="0.25">
      <c r="A1823" s="167" t="s">
        <v>1515</v>
      </c>
      <c r="B1823" s="167" t="s">
        <v>2575</v>
      </c>
      <c r="C1823" s="584">
        <v>982576</v>
      </c>
      <c r="D1823" s="173">
        <v>396.17</v>
      </c>
      <c r="E1823" s="174">
        <v>982576</v>
      </c>
      <c r="F1823" s="175">
        <v>1003457919</v>
      </c>
      <c r="G1823" s="169">
        <v>43281</v>
      </c>
      <c r="H1823" s="169">
        <v>43298</v>
      </c>
      <c r="I1823" s="169">
        <v>43304</v>
      </c>
      <c r="J1823" s="331">
        <v>43305</v>
      </c>
      <c r="K1823" s="584">
        <f t="shared" si="28"/>
        <v>2018</v>
      </c>
      <c r="L1823" s="308" t="s">
        <v>14</v>
      </c>
      <c r="M1823" s="308"/>
    </row>
    <row r="1824" spans="1:13" hidden="1" x14ac:dyDescent="0.25">
      <c r="A1824" s="167" t="s">
        <v>1515</v>
      </c>
      <c r="B1824" s="167" t="s">
        <v>2576</v>
      </c>
      <c r="C1824" s="584">
        <v>973857</v>
      </c>
      <c r="D1824" s="173">
        <v>713.4</v>
      </c>
      <c r="E1824" s="174">
        <v>973857</v>
      </c>
      <c r="F1824" s="175">
        <v>1003457940</v>
      </c>
      <c r="G1824" s="169">
        <v>43281</v>
      </c>
      <c r="H1824" s="169">
        <v>43298</v>
      </c>
      <c r="I1824" s="169">
        <v>43304</v>
      </c>
      <c r="J1824" s="331">
        <v>43305</v>
      </c>
      <c r="K1824" s="584">
        <f t="shared" si="28"/>
        <v>2018</v>
      </c>
      <c r="L1824" s="308" t="s">
        <v>9</v>
      </c>
      <c r="M1824" s="308"/>
    </row>
    <row r="1825" spans="1:13" hidden="1" x14ac:dyDescent="0.25">
      <c r="A1825" s="167" t="s">
        <v>1515</v>
      </c>
      <c r="B1825" s="167" t="s">
        <v>2597</v>
      </c>
      <c r="C1825" s="584">
        <v>973857</v>
      </c>
      <c r="D1825" s="173">
        <v>380.06</v>
      </c>
      <c r="E1825" s="174">
        <v>973857</v>
      </c>
      <c r="F1825" s="175">
        <v>1003474708</v>
      </c>
      <c r="G1825" s="169">
        <v>43312</v>
      </c>
      <c r="H1825" s="169">
        <v>43322</v>
      </c>
      <c r="I1825" s="169">
        <v>43333</v>
      </c>
      <c r="J1825" s="331">
        <v>43335</v>
      </c>
      <c r="K1825" s="584">
        <f t="shared" si="28"/>
        <v>2018</v>
      </c>
      <c r="L1825" s="308" t="s">
        <v>14</v>
      </c>
      <c r="M1825" s="308"/>
    </row>
    <row r="1826" spans="1:13" hidden="1" x14ac:dyDescent="0.25">
      <c r="A1826" s="167" t="s">
        <v>1515</v>
      </c>
      <c r="B1826" s="167" t="s">
        <v>2598</v>
      </c>
      <c r="C1826" s="584">
        <v>973857</v>
      </c>
      <c r="D1826" s="173">
        <v>959.25</v>
      </c>
      <c r="E1826" s="174">
        <v>973857</v>
      </c>
      <c r="F1826" s="175">
        <v>1003474712</v>
      </c>
      <c r="G1826" s="169">
        <v>43312</v>
      </c>
      <c r="H1826" s="169">
        <v>43322</v>
      </c>
      <c r="I1826" s="169">
        <v>43333</v>
      </c>
      <c r="J1826" s="331">
        <v>43335</v>
      </c>
      <c r="K1826" s="584">
        <f t="shared" si="28"/>
        <v>2018</v>
      </c>
      <c r="L1826" s="308" t="s">
        <v>9</v>
      </c>
      <c r="M1826" s="308"/>
    </row>
    <row r="1827" spans="1:13" ht="15.75" hidden="1" thickTop="1" x14ac:dyDescent="0.25">
      <c r="A1827" s="468" t="s">
        <v>106</v>
      </c>
      <c r="B1827" s="468" t="s">
        <v>2035</v>
      </c>
      <c r="C1827" s="584">
        <v>31108931</v>
      </c>
      <c r="D1827" s="469">
        <v>326.41000000000003</v>
      </c>
      <c r="E1827" s="468">
        <v>31108931</v>
      </c>
      <c r="F1827" s="468">
        <v>1003213928</v>
      </c>
      <c r="G1827" s="470">
        <v>42886</v>
      </c>
      <c r="H1827" s="470">
        <v>42905</v>
      </c>
      <c r="I1827" s="470">
        <v>42908</v>
      </c>
      <c r="J1827" s="470">
        <v>42909</v>
      </c>
      <c r="K1827" s="584">
        <f t="shared" si="28"/>
        <v>2017</v>
      </c>
      <c r="L1827" s="449" t="s">
        <v>9</v>
      </c>
      <c r="M1827" s="126"/>
    </row>
    <row r="1828" spans="1:13" hidden="1" x14ac:dyDescent="0.25">
      <c r="A1828" s="471" t="s">
        <v>106</v>
      </c>
      <c r="B1828" s="471" t="s">
        <v>2033</v>
      </c>
      <c r="C1828" s="584">
        <v>31108931</v>
      </c>
      <c r="D1828" s="473">
        <v>27088.1</v>
      </c>
      <c r="E1828" s="472">
        <v>31108931</v>
      </c>
      <c r="F1828" s="471">
        <v>1003213929</v>
      </c>
      <c r="G1828" s="474">
        <v>42886</v>
      </c>
      <c r="H1828" s="474">
        <v>42898</v>
      </c>
      <c r="I1828" s="474">
        <v>42901</v>
      </c>
      <c r="J1828" s="475">
        <v>42909</v>
      </c>
      <c r="K1828" s="584">
        <f t="shared" si="28"/>
        <v>2017</v>
      </c>
      <c r="L1828" s="449" t="s">
        <v>9</v>
      </c>
      <c r="M1828" s="126"/>
    </row>
    <row r="1829" spans="1:13" hidden="1" x14ac:dyDescent="0.25">
      <c r="A1829" s="471" t="s">
        <v>106</v>
      </c>
      <c r="B1829" s="471" t="s">
        <v>2034</v>
      </c>
      <c r="C1829" s="584">
        <v>31108931</v>
      </c>
      <c r="D1829" s="473">
        <v>27088.1</v>
      </c>
      <c r="E1829" s="476">
        <v>31108931</v>
      </c>
      <c r="F1829" s="471">
        <v>1003213930</v>
      </c>
      <c r="G1829" s="474">
        <v>42887</v>
      </c>
      <c r="H1829" s="474">
        <v>42892</v>
      </c>
      <c r="I1829" s="474">
        <v>42895</v>
      </c>
      <c r="J1829" s="477">
        <v>42909</v>
      </c>
      <c r="K1829" s="584">
        <f t="shared" si="28"/>
        <v>2017</v>
      </c>
      <c r="L1829" s="449" t="s">
        <v>9</v>
      </c>
      <c r="M1829" s="126"/>
    </row>
    <row r="1830" spans="1:13" hidden="1" x14ac:dyDescent="0.25">
      <c r="A1830" s="471" t="s">
        <v>106</v>
      </c>
      <c r="B1830" s="471" t="s">
        <v>2059</v>
      </c>
      <c r="C1830" s="584">
        <v>31108931</v>
      </c>
      <c r="D1830" s="473">
        <v>27088.1</v>
      </c>
      <c r="E1830" s="478">
        <v>31108931</v>
      </c>
      <c r="F1830" s="471">
        <v>1003219304</v>
      </c>
      <c r="G1830" s="474">
        <v>42917</v>
      </c>
      <c r="H1830" s="474">
        <v>42916</v>
      </c>
      <c r="I1830" s="474">
        <v>42920</v>
      </c>
      <c r="J1830" s="474">
        <v>42920</v>
      </c>
      <c r="K1830" s="584">
        <f t="shared" si="28"/>
        <v>2017</v>
      </c>
      <c r="L1830" s="449" t="s">
        <v>9</v>
      </c>
      <c r="M1830" s="126"/>
    </row>
    <row r="1831" spans="1:13" hidden="1" x14ac:dyDescent="0.25">
      <c r="A1831" s="471" t="s">
        <v>106</v>
      </c>
      <c r="B1831" s="471" t="s">
        <v>2113</v>
      </c>
      <c r="C1831" s="584">
        <v>31108931</v>
      </c>
      <c r="D1831" s="473">
        <v>27088.1</v>
      </c>
      <c r="E1831" s="471">
        <v>31108931</v>
      </c>
      <c r="F1831" s="471">
        <v>1003250143</v>
      </c>
      <c r="G1831" s="474">
        <v>42948</v>
      </c>
      <c r="H1831" s="474">
        <v>42950</v>
      </c>
      <c r="I1831" s="474">
        <v>42969</v>
      </c>
      <c r="J1831" s="474">
        <v>42972</v>
      </c>
      <c r="K1831" s="584">
        <f t="shared" si="28"/>
        <v>2017</v>
      </c>
      <c r="L1831" s="449" t="s">
        <v>9</v>
      </c>
      <c r="M1831" s="126"/>
    </row>
    <row r="1832" spans="1:13" hidden="1" x14ac:dyDescent="0.25">
      <c r="A1832" s="471" t="s">
        <v>106</v>
      </c>
      <c r="B1832" s="471" t="s">
        <v>2149</v>
      </c>
      <c r="C1832" s="584">
        <v>31108931</v>
      </c>
      <c r="D1832" s="473">
        <v>27088.1</v>
      </c>
      <c r="E1832" s="471">
        <v>31108931</v>
      </c>
      <c r="F1832" s="471">
        <v>1003262985</v>
      </c>
      <c r="G1832" s="474">
        <v>42979</v>
      </c>
      <c r="H1832" s="474">
        <v>42990</v>
      </c>
      <c r="I1832" s="474">
        <v>42992</v>
      </c>
      <c r="J1832" s="474">
        <v>42993</v>
      </c>
      <c r="K1832" s="584">
        <f t="shared" si="28"/>
        <v>2017</v>
      </c>
      <c r="L1832" s="449" t="s">
        <v>9</v>
      </c>
      <c r="M1832" s="126"/>
    </row>
    <row r="1833" spans="1:13" hidden="1" x14ac:dyDescent="0.25">
      <c r="A1833" s="471" t="s">
        <v>106</v>
      </c>
      <c r="B1833" s="471" t="s">
        <v>2186</v>
      </c>
      <c r="C1833" s="584">
        <v>31108931</v>
      </c>
      <c r="D1833" s="473">
        <v>27088.1</v>
      </c>
      <c r="E1833" s="471">
        <v>31108931</v>
      </c>
      <c r="F1833" s="471">
        <v>1003279702</v>
      </c>
      <c r="G1833" s="474">
        <v>43009</v>
      </c>
      <c r="H1833" s="474">
        <v>43014</v>
      </c>
      <c r="I1833" s="474">
        <v>43020</v>
      </c>
      <c r="J1833" s="474">
        <v>43020</v>
      </c>
      <c r="K1833" s="584">
        <f t="shared" si="28"/>
        <v>2017</v>
      </c>
      <c r="L1833" s="449" t="s">
        <v>9</v>
      </c>
      <c r="M1833" s="126"/>
    </row>
    <row r="1834" spans="1:13" hidden="1" x14ac:dyDescent="0.25">
      <c r="A1834" s="471" t="s">
        <v>106</v>
      </c>
      <c r="B1834" s="471" t="s">
        <v>2237</v>
      </c>
      <c r="C1834" s="584">
        <v>31108931</v>
      </c>
      <c r="D1834" s="473">
        <v>27088.1</v>
      </c>
      <c r="E1834" s="471">
        <v>31108931</v>
      </c>
      <c r="F1834" s="471">
        <v>1003312698</v>
      </c>
      <c r="G1834" s="474">
        <v>43040</v>
      </c>
      <c r="H1834" s="474">
        <v>43047</v>
      </c>
      <c r="I1834" s="474">
        <v>43066</v>
      </c>
      <c r="J1834" s="479">
        <v>43067</v>
      </c>
      <c r="K1834" s="584">
        <f t="shared" si="28"/>
        <v>2017</v>
      </c>
      <c r="L1834" s="449" t="s">
        <v>9</v>
      </c>
      <c r="M1834" s="126"/>
    </row>
    <row r="1835" spans="1:13" hidden="1" x14ac:dyDescent="0.25">
      <c r="A1835" s="471" t="s">
        <v>106</v>
      </c>
      <c r="B1835" s="471" t="s">
        <v>2283</v>
      </c>
      <c r="C1835" s="584">
        <v>31108931</v>
      </c>
      <c r="D1835" s="473">
        <v>27088.1</v>
      </c>
      <c r="E1835" s="471">
        <v>31108931</v>
      </c>
      <c r="F1835" s="471">
        <v>1003334889</v>
      </c>
      <c r="G1835" s="474">
        <v>43070</v>
      </c>
      <c r="H1835" s="474">
        <v>43080</v>
      </c>
      <c r="I1835" s="474">
        <v>43108</v>
      </c>
      <c r="J1835" s="479">
        <v>43111</v>
      </c>
      <c r="K1835" s="584">
        <f t="shared" si="28"/>
        <v>2018</v>
      </c>
      <c r="L1835" s="449" t="s">
        <v>9</v>
      </c>
      <c r="M1835" s="126" t="s">
        <v>2307</v>
      </c>
    </row>
    <row r="1836" spans="1:13" hidden="1" x14ac:dyDescent="0.25">
      <c r="A1836" s="433" t="s">
        <v>106</v>
      </c>
      <c r="B1836" s="433" t="s">
        <v>2326</v>
      </c>
      <c r="C1836" s="584">
        <v>5000032747</v>
      </c>
      <c r="D1836" s="434">
        <v>27088.1</v>
      </c>
      <c r="E1836" s="433">
        <v>31143764</v>
      </c>
      <c r="F1836" s="433">
        <v>1003355873</v>
      </c>
      <c r="G1836" s="435">
        <v>43124</v>
      </c>
      <c r="H1836" s="435">
        <v>43133</v>
      </c>
      <c r="I1836" s="435">
        <v>43140</v>
      </c>
      <c r="J1836" s="331">
        <v>43143</v>
      </c>
      <c r="K1836" s="584">
        <f t="shared" si="28"/>
        <v>2018</v>
      </c>
      <c r="L1836" s="437" t="s">
        <v>9</v>
      </c>
      <c r="M1836" s="126"/>
    </row>
    <row r="1837" spans="1:13" hidden="1" x14ac:dyDescent="0.25">
      <c r="A1837" s="433" t="s">
        <v>106</v>
      </c>
      <c r="B1837" s="433" t="s">
        <v>2385</v>
      </c>
      <c r="C1837" s="584">
        <v>5000032747</v>
      </c>
      <c r="D1837" s="434">
        <v>27088.1</v>
      </c>
      <c r="E1837" s="433">
        <v>31143764</v>
      </c>
      <c r="F1837" s="433">
        <v>1003372757</v>
      </c>
      <c r="G1837" s="435">
        <v>43150</v>
      </c>
      <c r="H1837" s="435">
        <v>43161</v>
      </c>
      <c r="I1837" s="435">
        <v>43164</v>
      </c>
      <c r="J1837" s="331">
        <v>43168</v>
      </c>
      <c r="K1837" s="584">
        <f t="shared" si="28"/>
        <v>2018</v>
      </c>
      <c r="L1837" s="437" t="s">
        <v>9</v>
      </c>
      <c r="M1837" s="126"/>
    </row>
    <row r="1838" spans="1:13" hidden="1" x14ac:dyDescent="0.25">
      <c r="A1838" s="433" t="s">
        <v>106</v>
      </c>
      <c r="B1838" s="433" t="s">
        <v>2400</v>
      </c>
      <c r="C1838" s="584">
        <v>5000032747</v>
      </c>
      <c r="D1838" s="434">
        <v>27088.1</v>
      </c>
      <c r="E1838" s="433">
        <v>31143764</v>
      </c>
      <c r="F1838" s="433">
        <v>1003376403</v>
      </c>
      <c r="G1838" s="435">
        <v>43160</v>
      </c>
      <c r="H1838" s="435">
        <v>43171</v>
      </c>
      <c r="I1838" s="435">
        <v>43172</v>
      </c>
      <c r="J1838" s="331">
        <v>43174</v>
      </c>
      <c r="K1838" s="584">
        <f t="shared" si="28"/>
        <v>2018</v>
      </c>
      <c r="L1838" s="437" t="s">
        <v>9</v>
      </c>
      <c r="M1838" s="126"/>
    </row>
    <row r="1839" spans="1:13" hidden="1" x14ac:dyDescent="0.25">
      <c r="A1839" s="433" t="s">
        <v>106</v>
      </c>
      <c r="B1839" s="433" t="s">
        <v>2465</v>
      </c>
      <c r="C1839" s="584">
        <v>5000032747</v>
      </c>
      <c r="D1839" s="434">
        <v>27088.1</v>
      </c>
      <c r="E1839" s="433">
        <v>31143764</v>
      </c>
      <c r="F1839" s="433">
        <v>1003393024</v>
      </c>
      <c r="G1839" s="435">
        <v>43191</v>
      </c>
      <c r="H1839" s="435">
        <v>43200</v>
      </c>
      <c r="I1839" s="435">
        <v>43202</v>
      </c>
      <c r="J1839" s="331">
        <v>43202</v>
      </c>
      <c r="K1839" s="584">
        <f t="shared" si="28"/>
        <v>2018</v>
      </c>
      <c r="L1839" s="437" t="s">
        <v>9</v>
      </c>
      <c r="M1839" s="126"/>
    </row>
    <row r="1840" spans="1:13" hidden="1" x14ac:dyDescent="0.25">
      <c r="A1840" s="433" t="s">
        <v>106</v>
      </c>
      <c r="B1840" s="433" t="s">
        <v>2494</v>
      </c>
      <c r="C1840" s="584">
        <v>5000032747</v>
      </c>
      <c r="D1840" s="434">
        <v>27088.1</v>
      </c>
      <c r="E1840" s="433">
        <v>31143764</v>
      </c>
      <c r="F1840" s="433">
        <v>1003422295</v>
      </c>
      <c r="G1840" s="435">
        <v>43221</v>
      </c>
      <c r="H1840" s="435">
        <v>43230</v>
      </c>
      <c r="I1840" s="435">
        <v>43245</v>
      </c>
      <c r="J1840" s="331">
        <v>43248</v>
      </c>
      <c r="K1840" s="584">
        <f t="shared" si="28"/>
        <v>2018</v>
      </c>
      <c r="L1840" s="437" t="s">
        <v>9</v>
      </c>
      <c r="M1840" s="126"/>
    </row>
    <row r="1841" spans="1:14" hidden="1" x14ac:dyDescent="0.25">
      <c r="A1841" s="433" t="s">
        <v>106</v>
      </c>
      <c r="B1841" s="433" t="s">
        <v>2551</v>
      </c>
      <c r="C1841" s="584">
        <v>5000032747</v>
      </c>
      <c r="D1841" s="434">
        <v>27088.1</v>
      </c>
      <c r="E1841" s="433">
        <v>31143764</v>
      </c>
      <c r="F1841" s="433">
        <v>1003439751</v>
      </c>
      <c r="G1841" s="435">
        <v>43252</v>
      </c>
      <c r="H1841" s="435">
        <v>43259</v>
      </c>
      <c r="I1841" s="435">
        <v>43264</v>
      </c>
      <c r="J1841" s="331">
        <v>43278</v>
      </c>
      <c r="K1841" s="584">
        <f t="shared" si="28"/>
        <v>2018</v>
      </c>
      <c r="L1841" s="437" t="s">
        <v>9</v>
      </c>
      <c r="M1841" s="126"/>
    </row>
    <row r="1842" spans="1:14" hidden="1" x14ac:dyDescent="0.25">
      <c r="A1842" s="433" t="s">
        <v>106</v>
      </c>
      <c r="B1842" s="433" t="s">
        <v>2569</v>
      </c>
      <c r="C1842" s="584">
        <v>5000032747</v>
      </c>
      <c r="D1842" s="434">
        <v>27088.1</v>
      </c>
      <c r="E1842" s="433">
        <v>31143764</v>
      </c>
      <c r="F1842" s="433">
        <v>1003450696</v>
      </c>
      <c r="G1842" s="435">
        <v>43282</v>
      </c>
      <c r="H1842" s="435">
        <v>43290</v>
      </c>
      <c r="I1842" s="435">
        <v>43293</v>
      </c>
      <c r="J1842" s="331">
        <v>43294</v>
      </c>
      <c r="K1842" s="584">
        <f t="shared" si="28"/>
        <v>2018</v>
      </c>
      <c r="L1842" s="437" t="s">
        <v>9</v>
      </c>
      <c r="M1842" s="126"/>
    </row>
    <row r="1843" spans="1:14" ht="15.75" hidden="1" thickBot="1" x14ac:dyDescent="0.3">
      <c r="A1843" s="430" t="s">
        <v>106</v>
      </c>
      <c r="B1843" s="430" t="s">
        <v>2589</v>
      </c>
      <c r="C1843" s="584">
        <v>5000032747</v>
      </c>
      <c r="D1843" s="431">
        <v>27088.1</v>
      </c>
      <c r="E1843" s="430">
        <v>31143764</v>
      </c>
      <c r="F1843" s="430">
        <v>1003475351</v>
      </c>
      <c r="G1843" s="432">
        <v>43313</v>
      </c>
      <c r="H1843" s="432">
        <v>43318</v>
      </c>
      <c r="I1843" s="432">
        <v>43333</v>
      </c>
      <c r="J1843" s="436">
        <v>43335</v>
      </c>
      <c r="K1843" s="584">
        <f t="shared" si="28"/>
        <v>2018</v>
      </c>
      <c r="L1843" s="437" t="s">
        <v>9</v>
      </c>
      <c r="M1843" s="126"/>
    </row>
    <row r="1844" spans="1:14" hidden="1" x14ac:dyDescent="0.25">
      <c r="A1844" s="433" t="s">
        <v>2066</v>
      </c>
      <c r="B1844" s="433">
        <v>28114333</v>
      </c>
      <c r="C1844" s="584">
        <v>1180556</v>
      </c>
      <c r="D1844" s="434">
        <v>4000</v>
      </c>
      <c r="E1844" s="433">
        <v>1180556</v>
      </c>
      <c r="F1844" s="433">
        <v>1003250270</v>
      </c>
      <c r="G1844" s="435">
        <v>42954</v>
      </c>
      <c r="H1844" s="435">
        <v>42963</v>
      </c>
      <c r="I1844" s="331">
        <v>43337</v>
      </c>
      <c r="J1844" s="331">
        <v>43337</v>
      </c>
      <c r="K1844" s="584">
        <f t="shared" si="28"/>
        <v>2018</v>
      </c>
      <c r="L1844" s="437" t="s">
        <v>9</v>
      </c>
      <c r="M1844" s="126"/>
    </row>
    <row r="1845" spans="1:14" hidden="1" x14ac:dyDescent="0.25">
      <c r="A1845" s="433" t="s">
        <v>2066</v>
      </c>
      <c r="B1845" s="433">
        <v>29249284</v>
      </c>
      <c r="C1845" s="584">
        <v>1180556</v>
      </c>
      <c r="D1845" s="434">
        <v>213</v>
      </c>
      <c r="E1845" s="433">
        <v>1180556</v>
      </c>
      <c r="F1845" s="433">
        <v>1003250270</v>
      </c>
      <c r="G1845" s="435">
        <v>43248</v>
      </c>
      <c r="H1845" s="435">
        <v>43255</v>
      </c>
      <c r="I1845" s="331">
        <v>43257</v>
      </c>
      <c r="J1845" s="331">
        <v>43258</v>
      </c>
      <c r="K1845" s="584">
        <f t="shared" si="28"/>
        <v>2018</v>
      </c>
      <c r="L1845" s="437" t="s">
        <v>9</v>
      </c>
      <c r="M1845" s="532" t="s">
        <v>2512</v>
      </c>
      <c r="N1845" s="533" t="s">
        <v>2513</v>
      </c>
    </row>
    <row r="1846" spans="1:14" ht="15.75" hidden="1" thickBot="1" x14ac:dyDescent="0.3">
      <c r="A1846" s="430" t="s">
        <v>2066</v>
      </c>
      <c r="B1846" s="430">
        <v>29467997</v>
      </c>
      <c r="C1846" s="584">
        <v>1180556</v>
      </c>
      <c r="D1846" s="431">
        <v>4000</v>
      </c>
      <c r="E1846" s="430">
        <v>1180556</v>
      </c>
      <c r="F1846" s="430">
        <v>1003475359</v>
      </c>
      <c r="G1846" s="432">
        <v>43312</v>
      </c>
      <c r="H1846" s="432">
        <v>43320</v>
      </c>
      <c r="I1846" s="436">
        <v>43333</v>
      </c>
      <c r="J1846" s="436">
        <v>43335</v>
      </c>
      <c r="K1846" s="584">
        <f t="shared" si="28"/>
        <v>2018</v>
      </c>
      <c r="L1846" s="437" t="s">
        <v>9</v>
      </c>
      <c r="M1846" s="532"/>
      <c r="N1846" s="533"/>
    </row>
    <row r="1847" spans="1:14" ht="15.75" hidden="1" thickTop="1" x14ac:dyDescent="0.25">
      <c r="A1847" s="317" t="s">
        <v>107</v>
      </c>
      <c r="B1847" s="317">
        <v>140655</v>
      </c>
      <c r="C1847" s="584">
        <v>889533</v>
      </c>
      <c r="D1847" s="318">
        <v>4378</v>
      </c>
      <c r="E1847" s="317">
        <v>889533</v>
      </c>
      <c r="F1847" s="317">
        <v>1002239780</v>
      </c>
      <c r="G1847" s="321">
        <v>41729</v>
      </c>
      <c r="H1847" s="321">
        <v>41743</v>
      </c>
      <c r="I1847" s="321">
        <v>41745</v>
      </c>
      <c r="J1847" s="321">
        <v>41753</v>
      </c>
      <c r="K1847" s="584">
        <f t="shared" si="28"/>
        <v>2014</v>
      </c>
      <c r="L1847" s="126"/>
      <c r="M1847" s="126"/>
    </row>
    <row r="1848" spans="1:14" hidden="1" x14ac:dyDescent="0.25">
      <c r="A1848" s="62" t="s">
        <v>107</v>
      </c>
      <c r="B1848" s="62">
        <v>140659</v>
      </c>
      <c r="C1848" s="584">
        <v>911239</v>
      </c>
      <c r="D1848" s="63">
        <v>721.69</v>
      </c>
      <c r="E1848" s="62">
        <v>911239</v>
      </c>
      <c r="F1848" s="62">
        <v>1002239785</v>
      </c>
      <c r="G1848" s="254">
        <v>41729</v>
      </c>
      <c r="H1848" s="254">
        <v>41743</v>
      </c>
      <c r="I1848" s="254">
        <v>41745</v>
      </c>
      <c r="J1848" s="64">
        <v>41753</v>
      </c>
      <c r="K1848" s="584">
        <f t="shared" si="28"/>
        <v>2014</v>
      </c>
      <c r="L1848" s="126" t="s">
        <v>14</v>
      </c>
      <c r="M1848" s="126"/>
      <c r="N1848" s="46"/>
    </row>
    <row r="1849" spans="1:14" hidden="1" x14ac:dyDescent="0.25">
      <c r="A1849" s="47" t="s">
        <v>107</v>
      </c>
      <c r="B1849" s="47">
        <v>141582</v>
      </c>
      <c r="C1849" s="584">
        <v>889524</v>
      </c>
      <c r="D1849" s="48">
        <v>7176</v>
      </c>
      <c r="E1849" s="47">
        <v>889524</v>
      </c>
      <c r="F1849" s="47">
        <v>1002377436</v>
      </c>
      <c r="G1849" s="68">
        <v>41880</v>
      </c>
      <c r="H1849" s="68">
        <v>41885</v>
      </c>
      <c r="I1849" s="68">
        <v>41891</v>
      </c>
      <c r="J1849" s="49">
        <v>41897</v>
      </c>
      <c r="K1849" s="584">
        <f t="shared" si="28"/>
        <v>2014</v>
      </c>
      <c r="L1849" s="111" t="s">
        <v>9</v>
      </c>
      <c r="M1849" s="111"/>
      <c r="N1849" s="45"/>
    </row>
    <row r="1850" spans="1:14" hidden="1" x14ac:dyDescent="0.25">
      <c r="A1850" s="168" t="s">
        <v>107</v>
      </c>
      <c r="B1850" s="168">
        <v>150802</v>
      </c>
      <c r="C1850" s="584">
        <v>889533</v>
      </c>
      <c r="D1850" s="61">
        <v>4378</v>
      </c>
      <c r="E1850" s="168">
        <v>889533</v>
      </c>
      <c r="F1850" s="168">
        <v>1002632311</v>
      </c>
      <c r="G1850" s="69">
        <v>42121</v>
      </c>
      <c r="H1850" s="69">
        <v>42129</v>
      </c>
      <c r="I1850" s="69">
        <v>42143</v>
      </c>
      <c r="J1850" s="43">
        <v>42145</v>
      </c>
      <c r="K1850" s="584">
        <f t="shared" si="28"/>
        <v>2015</v>
      </c>
      <c r="L1850" s="120" t="s">
        <v>14</v>
      </c>
      <c r="M1850" s="120"/>
      <c r="N1850" s="55"/>
    </row>
    <row r="1851" spans="1:14" hidden="1" x14ac:dyDescent="0.25">
      <c r="A1851" s="80" t="s">
        <v>107</v>
      </c>
      <c r="B1851" s="80">
        <v>151938</v>
      </c>
      <c r="C1851" s="584">
        <v>889524</v>
      </c>
      <c r="D1851" s="87">
        <v>7176</v>
      </c>
      <c r="E1851" s="80">
        <v>889524</v>
      </c>
      <c r="F1851" s="80">
        <v>1002789556</v>
      </c>
      <c r="G1851" s="166">
        <v>42277</v>
      </c>
      <c r="H1851" s="166">
        <v>42297</v>
      </c>
      <c r="I1851" s="166">
        <v>42298</v>
      </c>
      <c r="J1851" s="89">
        <v>42312</v>
      </c>
      <c r="K1851" s="584">
        <f t="shared" si="28"/>
        <v>2015</v>
      </c>
      <c r="L1851" s="124" t="s">
        <v>9</v>
      </c>
      <c r="M1851" s="124"/>
      <c r="N1851" s="42"/>
    </row>
    <row r="1852" spans="1:14" hidden="1" x14ac:dyDescent="0.25">
      <c r="A1852" s="80" t="s">
        <v>107</v>
      </c>
      <c r="B1852" s="80">
        <v>160723</v>
      </c>
      <c r="C1852" s="584">
        <v>889533</v>
      </c>
      <c r="D1852" s="87">
        <v>4378</v>
      </c>
      <c r="E1852" s="80">
        <v>889533</v>
      </c>
      <c r="F1852" s="80">
        <v>1002927380</v>
      </c>
      <c r="G1852" s="166">
        <v>42460</v>
      </c>
      <c r="H1852" s="166">
        <v>42478</v>
      </c>
      <c r="I1852" s="166">
        <v>42480</v>
      </c>
      <c r="J1852" s="89">
        <v>42480</v>
      </c>
      <c r="K1852" s="584">
        <f t="shared" si="28"/>
        <v>2016</v>
      </c>
      <c r="L1852" s="124" t="s">
        <v>14</v>
      </c>
      <c r="M1852" s="121"/>
      <c r="N1852" s="42"/>
    </row>
    <row r="1853" spans="1:14" hidden="1" x14ac:dyDescent="0.25">
      <c r="A1853" s="80" t="s">
        <v>107</v>
      </c>
      <c r="B1853" s="80">
        <v>161614</v>
      </c>
      <c r="C1853" s="584">
        <v>889524</v>
      </c>
      <c r="D1853" s="87">
        <v>7221.34</v>
      </c>
      <c r="E1853" s="80">
        <v>889524</v>
      </c>
      <c r="F1853" s="80">
        <v>1003023982</v>
      </c>
      <c r="G1853" s="166">
        <v>42579</v>
      </c>
      <c r="H1853" s="166">
        <v>42611</v>
      </c>
      <c r="I1853" s="166">
        <v>42612</v>
      </c>
      <c r="J1853" s="89">
        <v>42620</v>
      </c>
      <c r="K1853" s="584">
        <f t="shared" si="28"/>
        <v>2016</v>
      </c>
      <c r="L1853" s="124" t="s">
        <v>9</v>
      </c>
      <c r="M1853" s="121"/>
      <c r="N1853" s="42"/>
    </row>
    <row r="1854" spans="1:14" hidden="1" x14ac:dyDescent="0.25">
      <c r="A1854" s="384" t="s">
        <v>107</v>
      </c>
      <c r="B1854" s="384">
        <v>170572</v>
      </c>
      <c r="C1854" s="584">
        <v>1157275</v>
      </c>
      <c r="D1854" s="385">
        <v>4457.9399999999996</v>
      </c>
      <c r="E1854" s="384">
        <v>1157275</v>
      </c>
      <c r="F1854" s="192">
        <v>1003189838</v>
      </c>
      <c r="G1854" s="194">
        <v>42850</v>
      </c>
      <c r="H1854" s="194">
        <v>42864</v>
      </c>
      <c r="I1854" s="194">
        <v>42870</v>
      </c>
      <c r="J1854" s="194">
        <v>42871</v>
      </c>
      <c r="K1854" s="584">
        <f t="shared" si="28"/>
        <v>2017</v>
      </c>
      <c r="L1854" s="195" t="s">
        <v>14</v>
      </c>
      <c r="M1854" s="121" t="s">
        <v>2308</v>
      </c>
      <c r="N1854" s="42"/>
    </row>
    <row r="1855" spans="1:14" hidden="1" x14ac:dyDescent="0.25">
      <c r="A1855" s="384" t="s">
        <v>107</v>
      </c>
      <c r="B1855" s="384">
        <v>170778</v>
      </c>
      <c r="C1855" s="584">
        <v>1157275</v>
      </c>
      <c r="D1855" s="385">
        <v>4445</v>
      </c>
      <c r="E1855" s="384">
        <v>1157275</v>
      </c>
      <c r="F1855" s="370">
        <v>1003214190</v>
      </c>
      <c r="G1855" s="194" t="s">
        <v>2043</v>
      </c>
      <c r="H1855" s="194" t="s">
        <v>130</v>
      </c>
      <c r="I1855" s="194">
        <v>42909</v>
      </c>
      <c r="J1855" s="194">
        <v>42909</v>
      </c>
      <c r="K1855" s="584">
        <f t="shared" si="28"/>
        <v>2017</v>
      </c>
      <c r="L1855" s="195" t="s">
        <v>14</v>
      </c>
      <c r="M1855" s="121"/>
      <c r="N1855" s="304"/>
    </row>
    <row r="1856" spans="1:14" hidden="1" x14ac:dyDescent="0.25">
      <c r="A1856" s="384" t="s">
        <v>107</v>
      </c>
      <c r="B1856" s="384">
        <v>171272</v>
      </c>
      <c r="C1856" s="584">
        <v>1157324</v>
      </c>
      <c r="D1856" s="385">
        <v>7340</v>
      </c>
      <c r="E1856" s="384">
        <v>1157324</v>
      </c>
      <c r="F1856" s="384">
        <v>1003250232</v>
      </c>
      <c r="G1856" s="373">
        <v>42943</v>
      </c>
      <c r="H1856" s="373">
        <v>42947</v>
      </c>
      <c r="I1856" s="373">
        <v>42969</v>
      </c>
      <c r="J1856" s="373">
        <v>42972</v>
      </c>
      <c r="K1856" s="584">
        <f t="shared" si="28"/>
        <v>2017</v>
      </c>
      <c r="L1856" s="195" t="s">
        <v>9</v>
      </c>
      <c r="M1856" s="121"/>
      <c r="N1856" s="304"/>
    </row>
    <row r="1857" spans="1:14" hidden="1" x14ac:dyDescent="0.25">
      <c r="A1857" s="384" t="s">
        <v>107</v>
      </c>
      <c r="B1857" s="384">
        <v>181405</v>
      </c>
      <c r="C1857" s="584">
        <v>1157275</v>
      </c>
      <c r="D1857" s="385">
        <v>4510.6899999999996</v>
      </c>
      <c r="E1857" s="384">
        <v>1157275</v>
      </c>
      <c r="F1857" s="384">
        <v>1003487829</v>
      </c>
      <c r="G1857" s="194">
        <v>43340</v>
      </c>
      <c r="H1857" s="194">
        <v>43343</v>
      </c>
      <c r="I1857" s="194">
        <v>43322</v>
      </c>
      <c r="J1857" s="194">
        <v>43354</v>
      </c>
      <c r="K1857" s="584">
        <f t="shared" si="28"/>
        <v>2018</v>
      </c>
      <c r="L1857" s="195" t="s">
        <v>14</v>
      </c>
      <c r="M1857" s="121"/>
      <c r="N1857" s="304"/>
    </row>
    <row r="1858" spans="1:14" ht="15.75" hidden="1" thickBot="1" x14ac:dyDescent="0.3">
      <c r="A1858" s="384" t="s">
        <v>107</v>
      </c>
      <c r="B1858" s="384">
        <v>181148</v>
      </c>
      <c r="C1858" s="584">
        <v>1157324</v>
      </c>
      <c r="D1858" s="385">
        <v>7340</v>
      </c>
      <c r="E1858" s="384">
        <v>1157324</v>
      </c>
      <c r="F1858" s="428">
        <v>1003488917</v>
      </c>
      <c r="G1858" s="373">
        <v>43305</v>
      </c>
      <c r="H1858" s="373">
        <v>43311</v>
      </c>
      <c r="I1858" s="373">
        <v>43333</v>
      </c>
      <c r="J1858" s="373">
        <v>43413</v>
      </c>
      <c r="K1858" s="584">
        <f t="shared" si="28"/>
        <v>2018</v>
      </c>
      <c r="L1858" s="195" t="s">
        <v>9</v>
      </c>
      <c r="M1858" s="121"/>
      <c r="N1858" s="304"/>
    </row>
    <row r="1859" spans="1:14" ht="26.25" hidden="1" thickTop="1" x14ac:dyDescent="0.25">
      <c r="A1859" s="408" t="s">
        <v>1587</v>
      </c>
      <c r="B1859" s="408" t="s">
        <v>1588</v>
      </c>
      <c r="C1859" s="584">
        <v>30784961</v>
      </c>
      <c r="D1859" s="409">
        <v>2556</v>
      </c>
      <c r="E1859" s="408">
        <v>30784961</v>
      </c>
      <c r="F1859" s="410" t="s">
        <v>1589</v>
      </c>
      <c r="G1859" s="411">
        <v>41990</v>
      </c>
      <c r="H1859" s="411">
        <v>41991</v>
      </c>
      <c r="I1859" s="411">
        <v>42009</v>
      </c>
      <c r="J1859" s="411">
        <v>42010</v>
      </c>
      <c r="K1859" s="584">
        <f t="shared" ref="K1859:K1922" si="29">YEAR(J1859)</f>
        <v>2015</v>
      </c>
      <c r="L1859" s="120" t="s">
        <v>331</v>
      </c>
      <c r="M1859" s="120"/>
      <c r="N1859" s="55"/>
    </row>
    <row r="1860" spans="1:14" ht="15.75" hidden="1" thickTop="1" x14ac:dyDescent="0.25">
      <c r="A1860" s="317" t="s">
        <v>25</v>
      </c>
      <c r="B1860" s="317" t="s">
        <v>1590</v>
      </c>
      <c r="C1860" s="584">
        <v>696990</v>
      </c>
      <c r="D1860" s="318">
        <v>31892.720000000001</v>
      </c>
      <c r="E1860" s="317">
        <v>696990</v>
      </c>
      <c r="F1860" s="325">
        <v>1002146194</v>
      </c>
      <c r="G1860" s="344">
        <v>41669</v>
      </c>
      <c r="H1860" s="344">
        <v>41652</v>
      </c>
      <c r="I1860" s="344">
        <v>41653</v>
      </c>
      <c r="J1860" s="321">
        <v>41654</v>
      </c>
      <c r="K1860" s="584">
        <f t="shared" si="29"/>
        <v>2014</v>
      </c>
      <c r="L1860" s="111" t="s">
        <v>9</v>
      </c>
      <c r="M1860" s="111"/>
      <c r="N1860" s="45"/>
    </row>
    <row r="1861" spans="1:14" hidden="1" x14ac:dyDescent="0.25">
      <c r="A1861" s="62" t="s">
        <v>25</v>
      </c>
      <c r="B1861" s="62" t="s">
        <v>1591</v>
      </c>
      <c r="C1861" s="584">
        <v>884747</v>
      </c>
      <c r="D1861" s="63">
        <v>700.5</v>
      </c>
      <c r="E1861" s="62">
        <v>884747</v>
      </c>
      <c r="F1861" s="226">
        <v>1002146217</v>
      </c>
      <c r="G1861" s="255">
        <v>41669</v>
      </c>
      <c r="H1861" s="255" t="s">
        <v>130</v>
      </c>
      <c r="I1861" s="255">
        <v>41653</v>
      </c>
      <c r="J1861" s="64">
        <v>41654</v>
      </c>
      <c r="K1861" s="584">
        <f t="shared" si="29"/>
        <v>2014</v>
      </c>
      <c r="L1861" s="111" t="s">
        <v>14</v>
      </c>
      <c r="M1861" s="111"/>
      <c r="N1861" s="45"/>
    </row>
    <row r="1862" spans="1:14" hidden="1" x14ac:dyDescent="0.25">
      <c r="A1862" s="62" t="s">
        <v>25</v>
      </c>
      <c r="B1862" s="62" t="s">
        <v>1592</v>
      </c>
      <c r="C1862" s="584">
        <v>696990</v>
      </c>
      <c r="D1862" s="63">
        <v>19773.28</v>
      </c>
      <c r="E1862" s="62">
        <v>696990</v>
      </c>
      <c r="F1862" s="226">
        <v>1002146204</v>
      </c>
      <c r="G1862" s="255">
        <v>41669</v>
      </c>
      <c r="H1862" s="255" t="s">
        <v>130</v>
      </c>
      <c r="I1862" s="255">
        <v>41653</v>
      </c>
      <c r="J1862" s="64">
        <v>41654</v>
      </c>
      <c r="K1862" s="584">
        <f t="shared" si="29"/>
        <v>2014</v>
      </c>
      <c r="L1862" s="111" t="s">
        <v>14</v>
      </c>
      <c r="M1862" s="111"/>
      <c r="N1862" s="45"/>
    </row>
    <row r="1863" spans="1:14" hidden="1" x14ac:dyDescent="0.25">
      <c r="A1863" s="62" t="s">
        <v>25</v>
      </c>
      <c r="B1863" s="62" t="s">
        <v>1593</v>
      </c>
      <c r="C1863" s="584">
        <v>886929</v>
      </c>
      <c r="D1863" s="63">
        <v>2944</v>
      </c>
      <c r="E1863" s="62">
        <v>886929</v>
      </c>
      <c r="F1863" s="226">
        <v>1002167370</v>
      </c>
      <c r="G1863" s="255">
        <v>41670</v>
      </c>
      <c r="H1863" s="255">
        <v>41674</v>
      </c>
      <c r="I1863" s="255">
        <v>41676</v>
      </c>
      <c r="J1863" s="64">
        <v>41677</v>
      </c>
      <c r="K1863" s="584">
        <f t="shared" si="29"/>
        <v>2014</v>
      </c>
      <c r="L1863" s="111" t="s">
        <v>9</v>
      </c>
      <c r="M1863" s="111"/>
      <c r="N1863" s="45"/>
    </row>
    <row r="1864" spans="1:14" hidden="1" x14ac:dyDescent="0.25">
      <c r="A1864" s="62" t="s">
        <v>25</v>
      </c>
      <c r="B1864" s="62" t="s">
        <v>1594</v>
      </c>
      <c r="C1864" s="584">
        <v>696990</v>
      </c>
      <c r="D1864" s="63">
        <v>31892.720000000001</v>
      </c>
      <c r="E1864" s="62">
        <v>696990</v>
      </c>
      <c r="F1864" s="226">
        <v>1002177091</v>
      </c>
      <c r="G1864" s="255">
        <v>41698</v>
      </c>
      <c r="H1864" s="255">
        <v>41681</v>
      </c>
      <c r="I1864" s="255">
        <v>41688</v>
      </c>
      <c r="J1864" s="64">
        <v>41688</v>
      </c>
      <c r="K1864" s="584">
        <f t="shared" si="29"/>
        <v>2014</v>
      </c>
      <c r="L1864" s="111" t="s">
        <v>9</v>
      </c>
      <c r="M1864" s="111"/>
      <c r="N1864" s="45"/>
    </row>
    <row r="1865" spans="1:14" hidden="1" x14ac:dyDescent="0.25">
      <c r="A1865" s="62" t="s">
        <v>25</v>
      </c>
      <c r="B1865" s="62" t="s">
        <v>1595</v>
      </c>
      <c r="C1865" s="584">
        <v>884747</v>
      </c>
      <c r="D1865" s="63">
        <v>700.5</v>
      </c>
      <c r="E1865" s="62">
        <v>884747</v>
      </c>
      <c r="F1865" s="226">
        <v>1002177096</v>
      </c>
      <c r="G1865" s="255">
        <v>41698</v>
      </c>
      <c r="H1865" s="255" t="s">
        <v>130</v>
      </c>
      <c r="I1865" s="255">
        <v>41688</v>
      </c>
      <c r="J1865" s="64">
        <v>41688</v>
      </c>
      <c r="K1865" s="584">
        <f t="shared" si="29"/>
        <v>2014</v>
      </c>
      <c r="L1865" s="111" t="s">
        <v>14</v>
      </c>
      <c r="M1865" s="111"/>
      <c r="N1865" s="45"/>
    </row>
    <row r="1866" spans="1:14" hidden="1" x14ac:dyDescent="0.25">
      <c r="A1866" s="62" t="s">
        <v>25</v>
      </c>
      <c r="B1866" s="62" t="s">
        <v>1596</v>
      </c>
      <c r="C1866" s="584">
        <v>696990</v>
      </c>
      <c r="D1866" s="63">
        <v>19773.28</v>
      </c>
      <c r="E1866" s="62">
        <v>696990</v>
      </c>
      <c r="F1866" s="226">
        <v>1002177093</v>
      </c>
      <c r="G1866" s="255">
        <v>41698</v>
      </c>
      <c r="H1866" s="255" t="s">
        <v>130</v>
      </c>
      <c r="I1866" s="255">
        <v>41688</v>
      </c>
      <c r="J1866" s="64">
        <v>41688</v>
      </c>
      <c r="K1866" s="584">
        <f t="shared" si="29"/>
        <v>2014</v>
      </c>
      <c r="L1866" s="111" t="s">
        <v>14</v>
      </c>
      <c r="M1866" s="111"/>
      <c r="N1866" s="45"/>
    </row>
    <row r="1867" spans="1:14" hidden="1" x14ac:dyDescent="0.25">
      <c r="A1867" s="62" t="s">
        <v>25</v>
      </c>
      <c r="B1867" s="62" t="s">
        <v>1597</v>
      </c>
      <c r="C1867" s="584">
        <v>696990</v>
      </c>
      <c r="D1867" s="63">
        <v>31892.720000000001</v>
      </c>
      <c r="E1867" s="62">
        <v>696990</v>
      </c>
      <c r="F1867" s="226">
        <v>1002205953</v>
      </c>
      <c r="G1867" s="255">
        <v>41728</v>
      </c>
      <c r="H1867" s="255">
        <v>41711</v>
      </c>
      <c r="I1867" s="255">
        <v>41716</v>
      </c>
      <c r="J1867" s="64">
        <v>41717</v>
      </c>
      <c r="K1867" s="584">
        <f t="shared" si="29"/>
        <v>2014</v>
      </c>
      <c r="L1867" s="111" t="s">
        <v>9</v>
      </c>
      <c r="M1867" s="111"/>
      <c r="N1867" s="45"/>
    </row>
    <row r="1868" spans="1:14" hidden="1" x14ac:dyDescent="0.25">
      <c r="A1868" s="62" t="s">
        <v>25</v>
      </c>
      <c r="B1868" s="62" t="s">
        <v>1598</v>
      </c>
      <c r="C1868" s="584">
        <v>884747</v>
      </c>
      <c r="D1868" s="63">
        <v>700.5</v>
      </c>
      <c r="E1868" s="62">
        <v>884747</v>
      </c>
      <c r="F1868" s="226">
        <v>1002205966</v>
      </c>
      <c r="G1868" s="255">
        <v>41728</v>
      </c>
      <c r="H1868" s="255">
        <v>41711</v>
      </c>
      <c r="I1868" s="255">
        <v>41716</v>
      </c>
      <c r="J1868" s="64">
        <v>41717</v>
      </c>
      <c r="K1868" s="584">
        <f t="shared" si="29"/>
        <v>2014</v>
      </c>
      <c r="L1868" s="111" t="s">
        <v>14</v>
      </c>
      <c r="M1868" s="111"/>
    </row>
    <row r="1869" spans="1:14" hidden="1" x14ac:dyDescent="0.25">
      <c r="A1869" s="62" t="s">
        <v>25</v>
      </c>
      <c r="B1869" s="62" t="s">
        <v>1599</v>
      </c>
      <c r="C1869" s="584">
        <v>696990</v>
      </c>
      <c r="D1869" s="63">
        <v>19773.28</v>
      </c>
      <c r="E1869" s="62">
        <v>696990</v>
      </c>
      <c r="F1869" s="226">
        <v>1002205956</v>
      </c>
      <c r="G1869" s="255">
        <v>41728</v>
      </c>
      <c r="H1869" s="255">
        <v>41711</v>
      </c>
      <c r="I1869" s="255">
        <v>41716</v>
      </c>
      <c r="J1869" s="64">
        <v>41717</v>
      </c>
      <c r="K1869" s="584">
        <f t="shared" si="29"/>
        <v>2014</v>
      </c>
      <c r="L1869" s="111" t="s">
        <v>14</v>
      </c>
      <c r="M1869" s="111"/>
    </row>
    <row r="1870" spans="1:14" hidden="1" x14ac:dyDescent="0.25">
      <c r="A1870" s="62" t="s">
        <v>25</v>
      </c>
      <c r="B1870" s="62" t="s">
        <v>1600</v>
      </c>
      <c r="C1870" s="584">
        <v>696990</v>
      </c>
      <c r="D1870" s="63">
        <v>31892.720000000001</v>
      </c>
      <c r="E1870" s="62">
        <v>696990</v>
      </c>
      <c r="F1870" s="226">
        <v>1002239802</v>
      </c>
      <c r="G1870" s="255">
        <v>41759</v>
      </c>
      <c r="H1870" s="255">
        <v>41740</v>
      </c>
      <c r="I1870" s="255">
        <v>41745</v>
      </c>
      <c r="J1870" s="64">
        <v>41753</v>
      </c>
      <c r="K1870" s="584">
        <f t="shared" si="29"/>
        <v>2014</v>
      </c>
      <c r="L1870" s="126" t="s">
        <v>9</v>
      </c>
      <c r="M1870" s="126"/>
    </row>
    <row r="1871" spans="1:14" hidden="1" x14ac:dyDescent="0.25">
      <c r="A1871" s="62" t="s">
        <v>25</v>
      </c>
      <c r="B1871" s="62" t="s">
        <v>1601</v>
      </c>
      <c r="C1871" s="584">
        <v>884747</v>
      </c>
      <c r="D1871" s="63">
        <v>700.5</v>
      </c>
      <c r="E1871" s="62">
        <v>884747</v>
      </c>
      <c r="F1871" s="226">
        <v>1002239820</v>
      </c>
      <c r="G1871" s="255">
        <v>41759</v>
      </c>
      <c r="H1871" s="255" t="s">
        <v>130</v>
      </c>
      <c r="I1871" s="255">
        <v>41745</v>
      </c>
      <c r="J1871" s="64">
        <v>41753</v>
      </c>
      <c r="K1871" s="584">
        <f t="shared" si="29"/>
        <v>2014</v>
      </c>
      <c r="L1871" s="126" t="s">
        <v>14</v>
      </c>
      <c r="M1871" s="126"/>
    </row>
    <row r="1872" spans="1:14" hidden="1" x14ac:dyDescent="0.25">
      <c r="A1872" s="62" t="s">
        <v>25</v>
      </c>
      <c r="B1872" s="62" t="s">
        <v>1602</v>
      </c>
      <c r="C1872" s="584">
        <v>696990</v>
      </c>
      <c r="D1872" s="63">
        <v>19773.28</v>
      </c>
      <c r="E1872" s="62">
        <v>696990</v>
      </c>
      <c r="F1872" s="226">
        <v>1002239793</v>
      </c>
      <c r="G1872" s="255">
        <v>41759</v>
      </c>
      <c r="H1872" s="255" t="s">
        <v>130</v>
      </c>
      <c r="I1872" s="255">
        <v>41745</v>
      </c>
      <c r="J1872" s="64">
        <v>41753</v>
      </c>
      <c r="K1872" s="584">
        <f t="shared" si="29"/>
        <v>2014</v>
      </c>
      <c r="L1872" s="126" t="s">
        <v>14</v>
      </c>
      <c r="M1872" s="126"/>
    </row>
    <row r="1873" spans="1:14" ht="26.25" hidden="1" x14ac:dyDescent="0.25">
      <c r="A1873" s="62" t="s">
        <v>25</v>
      </c>
      <c r="B1873" s="62" t="s">
        <v>1603</v>
      </c>
      <c r="C1873" s="584">
        <v>940002</v>
      </c>
      <c r="D1873" s="63">
        <v>1177.1500000000001</v>
      </c>
      <c r="E1873" s="62">
        <v>940002</v>
      </c>
      <c r="F1873" s="226" t="s">
        <v>1604</v>
      </c>
      <c r="G1873" s="255">
        <v>41785</v>
      </c>
      <c r="H1873" s="255">
        <v>41787</v>
      </c>
      <c r="I1873" s="255">
        <v>41793</v>
      </c>
      <c r="J1873" s="223" t="s">
        <v>2656</v>
      </c>
      <c r="K1873" s="584">
        <v>2014</v>
      </c>
      <c r="L1873" s="111" t="s">
        <v>9</v>
      </c>
      <c r="M1873" s="111"/>
    </row>
    <row r="1874" spans="1:14" hidden="1" x14ac:dyDescent="0.25">
      <c r="A1874" s="62" t="s">
        <v>25</v>
      </c>
      <c r="B1874" s="62" t="s">
        <v>1605</v>
      </c>
      <c r="C1874" s="584">
        <v>696990</v>
      </c>
      <c r="D1874" s="63">
        <v>31892.720000000001</v>
      </c>
      <c r="E1874" s="62">
        <v>696990</v>
      </c>
      <c r="F1874" s="226">
        <v>1002261102</v>
      </c>
      <c r="G1874" s="255">
        <v>41789</v>
      </c>
      <c r="H1874" s="255">
        <v>41772</v>
      </c>
      <c r="I1874" s="255">
        <v>41774</v>
      </c>
      <c r="J1874" s="64">
        <v>41778</v>
      </c>
      <c r="K1874" s="584">
        <f t="shared" si="29"/>
        <v>2014</v>
      </c>
      <c r="L1874" s="111" t="s">
        <v>9</v>
      </c>
      <c r="M1874" s="111"/>
    </row>
    <row r="1875" spans="1:14" hidden="1" x14ac:dyDescent="0.25">
      <c r="A1875" s="62" t="s">
        <v>25</v>
      </c>
      <c r="B1875" s="62" t="s">
        <v>1606</v>
      </c>
      <c r="C1875" s="584">
        <v>884747</v>
      </c>
      <c r="D1875" s="63">
        <v>700.5</v>
      </c>
      <c r="E1875" s="62">
        <v>884747</v>
      </c>
      <c r="F1875" s="226">
        <v>1002261096</v>
      </c>
      <c r="G1875" s="255">
        <v>41789</v>
      </c>
      <c r="H1875" s="255" t="s">
        <v>130</v>
      </c>
      <c r="I1875" s="255">
        <v>41774</v>
      </c>
      <c r="J1875" s="64">
        <v>41778</v>
      </c>
      <c r="K1875" s="584">
        <f t="shared" si="29"/>
        <v>2014</v>
      </c>
      <c r="L1875" s="111" t="s">
        <v>14</v>
      </c>
      <c r="M1875" s="111"/>
    </row>
    <row r="1876" spans="1:14" hidden="1" x14ac:dyDescent="0.25">
      <c r="A1876" s="62" t="s">
        <v>25</v>
      </c>
      <c r="B1876" s="62" t="s">
        <v>1607</v>
      </c>
      <c r="C1876" s="584">
        <v>696990</v>
      </c>
      <c r="D1876" s="63">
        <v>19773.28</v>
      </c>
      <c r="E1876" s="62">
        <v>696990</v>
      </c>
      <c r="F1876" s="226">
        <v>1002261107</v>
      </c>
      <c r="G1876" s="255">
        <v>41789</v>
      </c>
      <c r="H1876" s="255" t="s">
        <v>130</v>
      </c>
      <c r="I1876" s="255">
        <v>41774</v>
      </c>
      <c r="J1876" s="64">
        <v>41778</v>
      </c>
      <c r="K1876" s="584">
        <f t="shared" si="29"/>
        <v>2014</v>
      </c>
      <c r="L1876" s="111" t="s">
        <v>14</v>
      </c>
      <c r="M1876" s="111"/>
    </row>
    <row r="1877" spans="1:14" hidden="1" x14ac:dyDescent="0.25">
      <c r="A1877" s="62" t="s">
        <v>25</v>
      </c>
      <c r="B1877" s="62" t="s">
        <v>1608</v>
      </c>
      <c r="C1877" s="584">
        <v>940002</v>
      </c>
      <c r="D1877" s="63">
        <v>1177.1500000000001</v>
      </c>
      <c r="E1877" s="62">
        <v>940002</v>
      </c>
      <c r="F1877" s="226">
        <v>1002296809</v>
      </c>
      <c r="G1877" s="255">
        <v>41795</v>
      </c>
      <c r="H1877" s="255" t="s">
        <v>130</v>
      </c>
      <c r="I1877" s="255">
        <v>41807</v>
      </c>
      <c r="J1877" s="64">
        <v>41815</v>
      </c>
      <c r="K1877" s="584">
        <f t="shared" si="29"/>
        <v>2014</v>
      </c>
      <c r="L1877" s="111" t="s">
        <v>9</v>
      </c>
      <c r="M1877" s="111"/>
    </row>
    <row r="1878" spans="1:14" hidden="1" x14ac:dyDescent="0.25">
      <c r="A1878" s="62" t="s">
        <v>25</v>
      </c>
      <c r="B1878" s="62" t="s">
        <v>1609</v>
      </c>
      <c r="C1878" s="584">
        <v>696990</v>
      </c>
      <c r="D1878" s="63">
        <v>31892.720000000001</v>
      </c>
      <c r="E1878" s="62">
        <v>696990</v>
      </c>
      <c r="F1878" s="226">
        <v>1002296819</v>
      </c>
      <c r="G1878" s="255">
        <v>41820</v>
      </c>
      <c r="H1878" s="255">
        <v>41800</v>
      </c>
      <c r="I1878" s="255">
        <v>41807</v>
      </c>
      <c r="J1878" s="64">
        <v>41815</v>
      </c>
      <c r="K1878" s="584">
        <f t="shared" si="29"/>
        <v>2014</v>
      </c>
      <c r="L1878" s="111" t="s">
        <v>9</v>
      </c>
      <c r="M1878" s="111"/>
    </row>
    <row r="1879" spans="1:14" hidden="1" x14ac:dyDescent="0.25">
      <c r="A1879" s="62" t="s">
        <v>25</v>
      </c>
      <c r="B1879" s="62" t="s">
        <v>1610</v>
      </c>
      <c r="C1879" s="584">
        <v>696990</v>
      </c>
      <c r="D1879" s="63">
        <v>19773.28</v>
      </c>
      <c r="E1879" s="62">
        <v>696990</v>
      </c>
      <c r="F1879" s="226">
        <v>1002297243</v>
      </c>
      <c r="G1879" s="255">
        <v>41820</v>
      </c>
      <c r="H1879" s="255" t="s">
        <v>130</v>
      </c>
      <c r="I1879" s="255">
        <v>41807</v>
      </c>
      <c r="J1879" s="64">
        <v>41815</v>
      </c>
      <c r="K1879" s="584">
        <f t="shared" si="29"/>
        <v>2014</v>
      </c>
      <c r="L1879" s="111" t="s">
        <v>14</v>
      </c>
      <c r="M1879" s="111"/>
    </row>
    <row r="1880" spans="1:14" hidden="1" x14ac:dyDescent="0.25">
      <c r="A1880" s="62" t="s">
        <v>25</v>
      </c>
      <c r="B1880" s="62" t="s">
        <v>1611</v>
      </c>
      <c r="C1880" s="584">
        <v>884747</v>
      </c>
      <c r="D1880" s="63">
        <v>700.5</v>
      </c>
      <c r="E1880" s="62">
        <v>884747</v>
      </c>
      <c r="F1880" s="226">
        <v>1002296835</v>
      </c>
      <c r="G1880" s="255">
        <v>41820</v>
      </c>
      <c r="H1880" s="255" t="s">
        <v>130</v>
      </c>
      <c r="I1880" s="255">
        <v>41807</v>
      </c>
      <c r="J1880" s="64">
        <v>41815</v>
      </c>
      <c r="K1880" s="584">
        <f t="shared" si="29"/>
        <v>2014</v>
      </c>
      <c r="L1880" s="111" t="s">
        <v>14</v>
      </c>
      <c r="M1880" s="111"/>
    </row>
    <row r="1881" spans="1:14" hidden="1" x14ac:dyDescent="0.25">
      <c r="A1881" s="62" t="s">
        <v>25</v>
      </c>
      <c r="B1881" s="62" t="s">
        <v>1612</v>
      </c>
      <c r="C1881" s="584">
        <v>940002</v>
      </c>
      <c r="D1881" s="63">
        <v>1177.1500000000001</v>
      </c>
      <c r="E1881" s="62">
        <v>940002</v>
      </c>
      <c r="F1881" s="226">
        <v>1002341166</v>
      </c>
      <c r="G1881" s="255">
        <v>41825</v>
      </c>
      <c r="H1881" s="255">
        <v>41835</v>
      </c>
      <c r="I1881" s="255">
        <v>41845</v>
      </c>
      <c r="J1881" s="64">
        <v>41858</v>
      </c>
      <c r="K1881" s="584">
        <f t="shared" si="29"/>
        <v>2014</v>
      </c>
      <c r="L1881" s="111" t="s">
        <v>9</v>
      </c>
      <c r="M1881" s="111"/>
    </row>
    <row r="1882" spans="1:14" hidden="1" x14ac:dyDescent="0.25">
      <c r="A1882" s="62" t="s">
        <v>25</v>
      </c>
      <c r="B1882" s="62" t="s">
        <v>1613</v>
      </c>
      <c r="C1882" s="584">
        <v>696990</v>
      </c>
      <c r="D1882" s="63">
        <v>31892.720000000001</v>
      </c>
      <c r="E1882" s="62">
        <v>696990</v>
      </c>
      <c r="F1882" s="226">
        <v>1002341169</v>
      </c>
      <c r="G1882" s="255">
        <v>41850</v>
      </c>
      <c r="H1882" s="255">
        <v>41835</v>
      </c>
      <c r="I1882" s="255">
        <v>41845</v>
      </c>
      <c r="J1882" s="64">
        <v>41858</v>
      </c>
      <c r="K1882" s="584">
        <f t="shared" si="29"/>
        <v>2014</v>
      </c>
      <c r="L1882" s="111" t="s">
        <v>9</v>
      </c>
      <c r="M1882" s="111"/>
    </row>
    <row r="1883" spans="1:14" hidden="1" x14ac:dyDescent="0.25">
      <c r="A1883" s="62" t="s">
        <v>25</v>
      </c>
      <c r="B1883" s="62" t="s">
        <v>1614</v>
      </c>
      <c r="C1883" s="584">
        <v>884747</v>
      </c>
      <c r="D1883" s="63">
        <v>700.5</v>
      </c>
      <c r="E1883" s="62">
        <v>884747</v>
      </c>
      <c r="F1883" s="226">
        <v>1002341185</v>
      </c>
      <c r="G1883" s="255">
        <v>41850</v>
      </c>
      <c r="H1883" s="255">
        <v>41835</v>
      </c>
      <c r="I1883" s="255">
        <v>41845</v>
      </c>
      <c r="J1883" s="64">
        <v>41858</v>
      </c>
      <c r="K1883" s="584">
        <f t="shared" si="29"/>
        <v>2014</v>
      </c>
      <c r="L1883" s="111" t="s">
        <v>14</v>
      </c>
      <c r="M1883" s="111"/>
    </row>
    <row r="1884" spans="1:14" hidden="1" x14ac:dyDescent="0.25">
      <c r="A1884" s="62" t="s">
        <v>25</v>
      </c>
      <c r="B1884" s="62" t="s">
        <v>1615</v>
      </c>
      <c r="C1884" s="584">
        <v>696990</v>
      </c>
      <c r="D1884" s="63">
        <v>19773.28</v>
      </c>
      <c r="E1884" s="62">
        <v>696990</v>
      </c>
      <c r="F1884" s="226">
        <v>1002341190</v>
      </c>
      <c r="G1884" s="255">
        <v>41850</v>
      </c>
      <c r="H1884" s="255">
        <v>41835</v>
      </c>
      <c r="I1884" s="255">
        <v>41845</v>
      </c>
      <c r="J1884" s="64">
        <v>41858</v>
      </c>
      <c r="K1884" s="584">
        <f t="shared" si="29"/>
        <v>2014</v>
      </c>
      <c r="L1884" s="111" t="s">
        <v>14</v>
      </c>
      <c r="M1884" s="111"/>
      <c r="N1884" s="45"/>
    </row>
    <row r="1885" spans="1:14" ht="25.5" hidden="1" x14ac:dyDescent="0.25">
      <c r="A1885" s="200" t="s">
        <v>25</v>
      </c>
      <c r="B1885" s="200" t="s">
        <v>1616</v>
      </c>
      <c r="C1885" s="584">
        <v>940002</v>
      </c>
      <c r="D1885" s="208">
        <v>1177.1500000000001</v>
      </c>
      <c r="E1885" s="200">
        <v>940002</v>
      </c>
      <c r="F1885" s="230" t="s">
        <v>1617</v>
      </c>
      <c r="G1885" s="255">
        <v>41856</v>
      </c>
      <c r="H1885" s="255">
        <v>41862</v>
      </c>
      <c r="I1885" s="255">
        <v>41872</v>
      </c>
      <c r="J1885" s="211">
        <v>41884</v>
      </c>
      <c r="K1885" s="584">
        <f t="shared" si="29"/>
        <v>2014</v>
      </c>
      <c r="L1885" s="120" t="s">
        <v>9</v>
      </c>
      <c r="M1885" s="120"/>
      <c r="N1885" s="55"/>
    </row>
    <row r="1886" spans="1:14" hidden="1" x14ac:dyDescent="0.25">
      <c r="A1886" s="62" t="s">
        <v>25</v>
      </c>
      <c r="B1886" s="62" t="s">
        <v>1618</v>
      </c>
      <c r="C1886" s="584">
        <v>696990</v>
      </c>
      <c r="D1886" s="63">
        <v>1327</v>
      </c>
      <c r="E1886" s="62">
        <v>696990</v>
      </c>
      <c r="F1886" s="226">
        <v>1002386921</v>
      </c>
      <c r="G1886" s="255">
        <v>41876</v>
      </c>
      <c r="H1886" s="255">
        <v>41880</v>
      </c>
      <c r="I1886" s="255">
        <v>41880</v>
      </c>
      <c r="J1886" s="64">
        <v>41905</v>
      </c>
      <c r="K1886" s="584">
        <f t="shared" si="29"/>
        <v>2014</v>
      </c>
      <c r="L1886" s="111" t="s">
        <v>9</v>
      </c>
      <c r="M1886" s="111"/>
      <c r="N1886" s="45"/>
    </row>
    <row r="1887" spans="1:14" hidden="1" x14ac:dyDescent="0.25">
      <c r="A1887" s="62" t="s">
        <v>25</v>
      </c>
      <c r="B1887" s="62" t="s">
        <v>1619</v>
      </c>
      <c r="C1887" s="584">
        <v>696990</v>
      </c>
      <c r="D1887" s="63">
        <v>31832.720000000001</v>
      </c>
      <c r="E1887" s="62">
        <v>696990</v>
      </c>
      <c r="F1887" s="226">
        <v>1002365059</v>
      </c>
      <c r="G1887" s="255">
        <v>41881</v>
      </c>
      <c r="H1887" s="255" t="s">
        <v>130</v>
      </c>
      <c r="I1887" s="255">
        <v>41872</v>
      </c>
      <c r="J1887" s="64">
        <v>41884</v>
      </c>
      <c r="K1887" s="584">
        <f t="shared" si="29"/>
        <v>2014</v>
      </c>
      <c r="L1887" s="111" t="s">
        <v>9</v>
      </c>
      <c r="M1887" s="111"/>
      <c r="N1887" s="45"/>
    </row>
    <row r="1888" spans="1:14" hidden="1" x14ac:dyDescent="0.25">
      <c r="A1888" s="62" t="s">
        <v>25</v>
      </c>
      <c r="B1888" s="62" t="s">
        <v>1620</v>
      </c>
      <c r="C1888" s="584">
        <v>696990</v>
      </c>
      <c r="D1888" s="63">
        <v>700.5</v>
      </c>
      <c r="E1888" s="62">
        <v>696990</v>
      </c>
      <c r="F1888" s="226">
        <v>1002365044</v>
      </c>
      <c r="G1888" s="255">
        <v>41881</v>
      </c>
      <c r="H1888" s="255" t="s">
        <v>130</v>
      </c>
      <c r="I1888" s="255">
        <v>41872</v>
      </c>
      <c r="J1888" s="64">
        <v>41884</v>
      </c>
      <c r="K1888" s="584">
        <f t="shared" si="29"/>
        <v>2014</v>
      </c>
      <c r="L1888" s="111" t="s">
        <v>14</v>
      </c>
      <c r="M1888" s="111"/>
      <c r="N1888" s="45"/>
    </row>
    <row r="1889" spans="1:14" hidden="1" x14ac:dyDescent="0.25">
      <c r="A1889" s="62" t="s">
        <v>25</v>
      </c>
      <c r="B1889" s="62" t="s">
        <v>1621</v>
      </c>
      <c r="C1889" s="584">
        <v>696990</v>
      </c>
      <c r="D1889" s="63">
        <v>19773.28</v>
      </c>
      <c r="E1889" s="62">
        <v>696990</v>
      </c>
      <c r="F1889" s="226">
        <v>1002365063</v>
      </c>
      <c r="G1889" s="255">
        <v>41881</v>
      </c>
      <c r="H1889" s="255" t="s">
        <v>130</v>
      </c>
      <c r="I1889" s="255">
        <v>41872</v>
      </c>
      <c r="J1889" s="64">
        <v>41884</v>
      </c>
      <c r="K1889" s="584">
        <f t="shared" si="29"/>
        <v>2014</v>
      </c>
      <c r="L1889" s="111" t="s">
        <v>14</v>
      </c>
      <c r="M1889" s="111"/>
      <c r="N1889" s="45"/>
    </row>
    <row r="1890" spans="1:14" hidden="1" x14ac:dyDescent="0.25">
      <c r="A1890" s="62" t="s">
        <v>25</v>
      </c>
      <c r="B1890" s="62" t="s">
        <v>1622</v>
      </c>
      <c r="C1890" s="584">
        <v>940002</v>
      </c>
      <c r="D1890" s="63">
        <v>1177.1500000000001</v>
      </c>
      <c r="E1890" s="62">
        <v>940002</v>
      </c>
      <c r="F1890" s="226">
        <v>1002402629</v>
      </c>
      <c r="G1890" s="255">
        <v>41887</v>
      </c>
      <c r="H1890" s="255">
        <v>41899</v>
      </c>
      <c r="I1890" s="255">
        <v>41914</v>
      </c>
      <c r="J1890" s="64">
        <v>41920</v>
      </c>
      <c r="K1890" s="584">
        <f t="shared" si="29"/>
        <v>2014</v>
      </c>
      <c r="L1890" s="111" t="s">
        <v>11</v>
      </c>
      <c r="M1890" s="111"/>
      <c r="N1890" s="45"/>
    </row>
    <row r="1891" spans="1:14" hidden="1" x14ac:dyDescent="0.25">
      <c r="A1891" s="62" t="s">
        <v>25</v>
      </c>
      <c r="B1891" s="62" t="s">
        <v>1623</v>
      </c>
      <c r="C1891" s="584">
        <v>696990</v>
      </c>
      <c r="D1891" s="63">
        <v>31892.720000000001</v>
      </c>
      <c r="E1891" s="62">
        <v>696990</v>
      </c>
      <c r="F1891" s="226">
        <v>1002402621</v>
      </c>
      <c r="G1891" s="255">
        <v>41912</v>
      </c>
      <c r="H1891" s="255">
        <v>41899</v>
      </c>
      <c r="I1891" s="255">
        <v>41914</v>
      </c>
      <c r="J1891" s="64">
        <v>41920</v>
      </c>
      <c r="K1891" s="584">
        <f t="shared" si="29"/>
        <v>2014</v>
      </c>
      <c r="L1891" s="111" t="s">
        <v>11</v>
      </c>
      <c r="M1891" s="111"/>
      <c r="N1891" s="45"/>
    </row>
    <row r="1892" spans="1:14" hidden="1" x14ac:dyDescent="0.25">
      <c r="A1892" s="62" t="s">
        <v>25</v>
      </c>
      <c r="B1892" s="62" t="s">
        <v>1624</v>
      </c>
      <c r="C1892" s="584">
        <v>884747</v>
      </c>
      <c r="D1892" s="63">
        <v>700.5</v>
      </c>
      <c r="E1892" s="62">
        <v>884747</v>
      </c>
      <c r="F1892" s="226">
        <v>1002402647</v>
      </c>
      <c r="G1892" s="255">
        <v>41912</v>
      </c>
      <c r="H1892" s="255">
        <v>41899</v>
      </c>
      <c r="I1892" s="255">
        <v>41914</v>
      </c>
      <c r="J1892" s="64">
        <v>41920</v>
      </c>
      <c r="K1892" s="584">
        <f t="shared" si="29"/>
        <v>2014</v>
      </c>
      <c r="L1892" s="111" t="s">
        <v>109</v>
      </c>
      <c r="M1892" s="111"/>
      <c r="N1892" s="45"/>
    </row>
    <row r="1893" spans="1:14" hidden="1" x14ac:dyDescent="0.25">
      <c r="A1893" s="62" t="s">
        <v>25</v>
      </c>
      <c r="B1893" s="62" t="s">
        <v>1625</v>
      </c>
      <c r="C1893" s="584">
        <v>998543</v>
      </c>
      <c r="D1893" s="63">
        <v>1616.23</v>
      </c>
      <c r="E1893" s="62">
        <v>998543</v>
      </c>
      <c r="F1893" s="226">
        <v>1002457190</v>
      </c>
      <c r="G1893" s="255">
        <v>41912</v>
      </c>
      <c r="H1893" s="255">
        <v>41899</v>
      </c>
      <c r="I1893" s="255">
        <v>41914</v>
      </c>
      <c r="J1893" s="64">
        <v>41968</v>
      </c>
      <c r="K1893" s="584">
        <f t="shared" si="29"/>
        <v>2014</v>
      </c>
      <c r="L1893" s="111" t="s">
        <v>1626</v>
      </c>
      <c r="M1893" s="111"/>
      <c r="N1893" s="45"/>
    </row>
    <row r="1894" spans="1:14" hidden="1" x14ac:dyDescent="0.25">
      <c r="A1894" s="62" t="s">
        <v>25</v>
      </c>
      <c r="B1894" s="62" t="s">
        <v>1627</v>
      </c>
      <c r="C1894" s="584">
        <v>696990</v>
      </c>
      <c r="D1894" s="63">
        <v>19773.28</v>
      </c>
      <c r="E1894" s="62">
        <v>696990</v>
      </c>
      <c r="F1894" s="226">
        <v>1002402605</v>
      </c>
      <c r="G1894" s="255">
        <v>41912</v>
      </c>
      <c r="H1894" s="255">
        <v>41899</v>
      </c>
      <c r="I1894" s="255">
        <v>41914</v>
      </c>
      <c r="J1894" s="64">
        <v>41920</v>
      </c>
      <c r="K1894" s="584">
        <f t="shared" si="29"/>
        <v>2014</v>
      </c>
      <c r="L1894" s="111" t="s">
        <v>14</v>
      </c>
      <c r="M1894" s="111"/>
      <c r="N1894" s="45"/>
    </row>
    <row r="1895" spans="1:14" ht="25.5" hidden="1" x14ac:dyDescent="0.25">
      <c r="A1895" s="200" t="s">
        <v>25</v>
      </c>
      <c r="B1895" s="200" t="s">
        <v>1628</v>
      </c>
      <c r="C1895" s="584">
        <v>940002</v>
      </c>
      <c r="D1895" s="208">
        <v>1177.1500000000001</v>
      </c>
      <c r="E1895" s="200">
        <v>940002</v>
      </c>
      <c r="F1895" s="230" t="s">
        <v>1629</v>
      </c>
      <c r="G1895" s="255">
        <v>41917</v>
      </c>
      <c r="H1895" s="255" t="s">
        <v>130</v>
      </c>
      <c r="I1895" s="255">
        <v>41927</v>
      </c>
      <c r="J1895" s="211">
        <v>41929</v>
      </c>
      <c r="K1895" s="584">
        <f t="shared" si="29"/>
        <v>2014</v>
      </c>
      <c r="L1895" s="120" t="s">
        <v>9</v>
      </c>
      <c r="M1895" s="120"/>
      <c r="N1895" s="55"/>
    </row>
    <row r="1896" spans="1:14" hidden="1" x14ac:dyDescent="0.25">
      <c r="A1896" s="62" t="s">
        <v>25</v>
      </c>
      <c r="B1896" s="62" t="s">
        <v>1630</v>
      </c>
      <c r="C1896" s="584">
        <v>696990</v>
      </c>
      <c r="D1896" s="63">
        <v>31892.720000000001</v>
      </c>
      <c r="E1896" s="62">
        <v>696990</v>
      </c>
      <c r="F1896" s="226">
        <v>1002412661</v>
      </c>
      <c r="G1896" s="255">
        <v>41942</v>
      </c>
      <c r="H1896" s="255" t="s">
        <v>130</v>
      </c>
      <c r="I1896" s="255">
        <v>41927</v>
      </c>
      <c r="J1896" s="64">
        <v>41929</v>
      </c>
      <c r="K1896" s="584">
        <f t="shared" si="29"/>
        <v>2014</v>
      </c>
      <c r="L1896" s="111" t="s">
        <v>9</v>
      </c>
      <c r="M1896" s="111"/>
      <c r="N1896" s="45"/>
    </row>
    <row r="1897" spans="1:14" hidden="1" x14ac:dyDescent="0.25">
      <c r="A1897" s="62" t="s">
        <v>25</v>
      </c>
      <c r="B1897" s="62" t="s">
        <v>1631</v>
      </c>
      <c r="C1897" s="584">
        <v>884747</v>
      </c>
      <c r="D1897" s="63">
        <v>700.5</v>
      </c>
      <c r="E1897" s="62">
        <v>884747</v>
      </c>
      <c r="F1897" s="62">
        <v>1002412649</v>
      </c>
      <c r="G1897" s="255">
        <v>41942</v>
      </c>
      <c r="H1897" s="255" t="s">
        <v>130</v>
      </c>
      <c r="I1897" s="255">
        <v>41927</v>
      </c>
      <c r="J1897" s="64">
        <v>41929</v>
      </c>
      <c r="K1897" s="584">
        <f t="shared" si="29"/>
        <v>2014</v>
      </c>
      <c r="L1897" s="111" t="s">
        <v>14</v>
      </c>
      <c r="M1897" s="111"/>
      <c r="N1897" s="45"/>
    </row>
    <row r="1898" spans="1:14" hidden="1" x14ac:dyDescent="0.25">
      <c r="A1898" s="62" t="s">
        <v>25</v>
      </c>
      <c r="B1898" s="62" t="s">
        <v>1632</v>
      </c>
      <c r="C1898" s="584">
        <v>998543</v>
      </c>
      <c r="D1898" s="63">
        <v>2424.34</v>
      </c>
      <c r="E1898" s="62">
        <v>998543</v>
      </c>
      <c r="F1898" s="226">
        <v>1002457187</v>
      </c>
      <c r="G1898" s="255">
        <v>41942</v>
      </c>
      <c r="H1898" s="255" t="s">
        <v>130</v>
      </c>
      <c r="I1898" s="255">
        <v>41927</v>
      </c>
      <c r="J1898" s="64">
        <v>41968</v>
      </c>
      <c r="K1898" s="584">
        <f t="shared" si="29"/>
        <v>2014</v>
      </c>
      <c r="L1898" s="111" t="s">
        <v>7</v>
      </c>
      <c r="M1898" s="111"/>
      <c r="N1898" s="45"/>
    </row>
    <row r="1899" spans="1:14" hidden="1" x14ac:dyDescent="0.25">
      <c r="A1899" s="62" t="s">
        <v>25</v>
      </c>
      <c r="B1899" s="62" t="s">
        <v>1633</v>
      </c>
      <c r="C1899" s="584">
        <v>696990</v>
      </c>
      <c r="D1899" s="63">
        <v>19773.28</v>
      </c>
      <c r="E1899" s="62">
        <v>696990</v>
      </c>
      <c r="F1899" s="226">
        <v>1002412658</v>
      </c>
      <c r="G1899" s="255">
        <v>41942</v>
      </c>
      <c r="H1899" s="255" t="s">
        <v>130</v>
      </c>
      <c r="I1899" s="255">
        <v>41927</v>
      </c>
      <c r="J1899" s="64">
        <v>41929</v>
      </c>
      <c r="K1899" s="584">
        <f t="shared" si="29"/>
        <v>2014</v>
      </c>
      <c r="L1899" s="111" t="s">
        <v>14</v>
      </c>
      <c r="M1899" s="111"/>
      <c r="N1899" s="45"/>
    </row>
    <row r="1900" spans="1:14" hidden="1" x14ac:dyDescent="0.25">
      <c r="A1900" s="62" t="s">
        <v>25</v>
      </c>
      <c r="B1900" s="62" t="s">
        <v>1634</v>
      </c>
      <c r="C1900" s="584">
        <v>990642</v>
      </c>
      <c r="D1900" s="63">
        <v>1064</v>
      </c>
      <c r="E1900" s="62">
        <v>990642</v>
      </c>
      <c r="F1900" s="226">
        <v>1002433730</v>
      </c>
      <c r="G1900" s="255">
        <v>41942</v>
      </c>
      <c r="H1900" s="255" t="s">
        <v>130</v>
      </c>
      <c r="I1900" s="255">
        <v>41947</v>
      </c>
      <c r="J1900" s="64">
        <v>41949</v>
      </c>
      <c r="K1900" s="584">
        <f t="shared" si="29"/>
        <v>2014</v>
      </c>
      <c r="L1900" s="111" t="s">
        <v>9</v>
      </c>
      <c r="M1900" s="111"/>
      <c r="N1900" s="45"/>
    </row>
    <row r="1901" spans="1:14" hidden="1" x14ac:dyDescent="0.25">
      <c r="A1901" s="200" t="s">
        <v>25</v>
      </c>
      <c r="B1901" s="200" t="s">
        <v>1635</v>
      </c>
      <c r="C1901" s="584">
        <v>990639</v>
      </c>
      <c r="D1901" s="208">
        <v>718</v>
      </c>
      <c r="E1901" s="200">
        <v>990639</v>
      </c>
      <c r="F1901" s="230">
        <v>1002631556</v>
      </c>
      <c r="G1901" s="255">
        <v>41942</v>
      </c>
      <c r="H1901" s="255">
        <v>42033</v>
      </c>
      <c r="I1901" s="255">
        <v>42144</v>
      </c>
      <c r="J1901" s="211">
        <v>42144</v>
      </c>
      <c r="K1901" s="584">
        <f t="shared" si="29"/>
        <v>2015</v>
      </c>
      <c r="L1901" s="120" t="s">
        <v>14</v>
      </c>
      <c r="M1901" s="120"/>
      <c r="N1901" s="55"/>
    </row>
    <row r="1902" spans="1:14" hidden="1" x14ac:dyDescent="0.25">
      <c r="A1902" s="200" t="s">
        <v>25</v>
      </c>
      <c r="B1902" s="200" t="s">
        <v>1636</v>
      </c>
      <c r="C1902" s="584">
        <v>990633</v>
      </c>
      <c r="D1902" s="208">
        <v>1064</v>
      </c>
      <c r="E1902" s="200">
        <v>990633</v>
      </c>
      <c r="F1902" s="230">
        <v>1002631603</v>
      </c>
      <c r="G1902" s="255">
        <v>41942</v>
      </c>
      <c r="H1902" s="255">
        <v>42033</v>
      </c>
      <c r="I1902" s="255">
        <v>42144</v>
      </c>
      <c r="J1902" s="211">
        <v>42144</v>
      </c>
      <c r="K1902" s="584">
        <f t="shared" si="29"/>
        <v>2015</v>
      </c>
      <c r="L1902" s="120" t="s">
        <v>14</v>
      </c>
      <c r="M1902" s="120"/>
      <c r="N1902" s="55"/>
    </row>
    <row r="1903" spans="1:14" hidden="1" x14ac:dyDescent="0.25">
      <c r="A1903" s="62" t="s">
        <v>25</v>
      </c>
      <c r="B1903" s="62" t="s">
        <v>1637</v>
      </c>
      <c r="C1903" s="584">
        <v>940002</v>
      </c>
      <c r="D1903" s="63">
        <v>1177.1500000000001</v>
      </c>
      <c r="E1903" s="62">
        <v>940002</v>
      </c>
      <c r="F1903" s="226">
        <v>1002457146</v>
      </c>
      <c r="G1903" s="255">
        <v>41948</v>
      </c>
      <c r="H1903" s="255" t="s">
        <v>130</v>
      </c>
      <c r="I1903" s="255">
        <v>41956</v>
      </c>
      <c r="J1903" s="64">
        <v>41968</v>
      </c>
      <c r="K1903" s="584">
        <f t="shared" si="29"/>
        <v>2014</v>
      </c>
      <c r="L1903" s="111" t="s">
        <v>9</v>
      </c>
      <c r="M1903" s="111"/>
      <c r="N1903" s="45"/>
    </row>
    <row r="1904" spans="1:14" hidden="1" x14ac:dyDescent="0.25">
      <c r="A1904" s="62" t="s">
        <v>25</v>
      </c>
      <c r="B1904" s="62" t="s">
        <v>1638</v>
      </c>
      <c r="C1904" s="584">
        <v>998543</v>
      </c>
      <c r="D1904" s="63">
        <v>3232.45</v>
      </c>
      <c r="E1904" s="62">
        <v>998543</v>
      </c>
      <c r="F1904" s="226">
        <v>1002457184</v>
      </c>
      <c r="G1904" s="255">
        <v>41973</v>
      </c>
      <c r="H1904" s="255" t="s">
        <v>130</v>
      </c>
      <c r="I1904" s="255">
        <v>41956</v>
      </c>
      <c r="J1904" s="64">
        <v>41968</v>
      </c>
      <c r="K1904" s="584">
        <f t="shared" si="29"/>
        <v>2014</v>
      </c>
      <c r="L1904" s="111" t="s">
        <v>7</v>
      </c>
      <c r="M1904" s="111"/>
      <c r="N1904" s="45"/>
    </row>
    <row r="1905" spans="1:14" hidden="1" x14ac:dyDescent="0.25">
      <c r="A1905" s="62" t="s">
        <v>25</v>
      </c>
      <c r="B1905" s="62" t="s">
        <v>1639</v>
      </c>
      <c r="C1905" s="584">
        <v>884747</v>
      </c>
      <c r="D1905" s="63">
        <v>700.5</v>
      </c>
      <c r="E1905" s="62">
        <v>884747</v>
      </c>
      <c r="F1905" s="62">
        <v>1002457174</v>
      </c>
      <c r="G1905" s="255">
        <v>41973</v>
      </c>
      <c r="H1905" s="255" t="s">
        <v>130</v>
      </c>
      <c r="I1905" s="255">
        <v>41956</v>
      </c>
      <c r="J1905" s="64">
        <v>41968</v>
      </c>
      <c r="K1905" s="584">
        <f t="shared" si="29"/>
        <v>2014</v>
      </c>
      <c r="L1905" s="111" t="s">
        <v>14</v>
      </c>
      <c r="M1905" s="111"/>
      <c r="N1905" s="45"/>
    </row>
    <row r="1906" spans="1:14" hidden="1" x14ac:dyDescent="0.25">
      <c r="A1906" s="62" t="s">
        <v>25</v>
      </c>
      <c r="B1906" s="62" t="s">
        <v>1640</v>
      </c>
      <c r="C1906" s="584">
        <v>696990</v>
      </c>
      <c r="D1906" s="63">
        <v>19288.21</v>
      </c>
      <c r="E1906" s="62">
        <v>696990</v>
      </c>
      <c r="F1906" s="226">
        <v>1002457177</v>
      </c>
      <c r="G1906" s="255">
        <v>41973</v>
      </c>
      <c r="H1906" s="255" t="s">
        <v>130</v>
      </c>
      <c r="I1906" s="255">
        <v>41956</v>
      </c>
      <c r="J1906" s="64">
        <v>41968</v>
      </c>
      <c r="K1906" s="584">
        <f t="shared" si="29"/>
        <v>2014</v>
      </c>
      <c r="L1906" s="111" t="s">
        <v>14</v>
      </c>
      <c r="M1906" s="111"/>
      <c r="N1906" s="45"/>
    </row>
    <row r="1907" spans="1:14" hidden="1" x14ac:dyDescent="0.25">
      <c r="A1907" s="62" t="s">
        <v>25</v>
      </c>
      <c r="B1907" s="62" t="s">
        <v>1641</v>
      </c>
      <c r="C1907" s="584">
        <v>696990</v>
      </c>
      <c r="D1907" s="63">
        <v>30819.07</v>
      </c>
      <c r="E1907" s="62">
        <v>696990</v>
      </c>
      <c r="F1907" s="226">
        <v>1002457180</v>
      </c>
      <c r="G1907" s="255">
        <v>41973</v>
      </c>
      <c r="H1907" s="255" t="s">
        <v>130</v>
      </c>
      <c r="I1907" s="255">
        <v>41956</v>
      </c>
      <c r="J1907" s="64">
        <v>41968</v>
      </c>
      <c r="K1907" s="584">
        <f t="shared" si="29"/>
        <v>2014</v>
      </c>
      <c r="L1907" s="111" t="s">
        <v>9</v>
      </c>
      <c r="M1907" s="111"/>
      <c r="N1907" s="45"/>
    </row>
    <row r="1908" spans="1:14" ht="51" hidden="1" x14ac:dyDescent="0.25">
      <c r="A1908" s="200" t="s">
        <v>25</v>
      </c>
      <c r="B1908" s="200" t="s">
        <v>1642</v>
      </c>
      <c r="C1908" s="584">
        <v>940002</v>
      </c>
      <c r="D1908" s="208">
        <v>1177.1500000000001</v>
      </c>
      <c r="E1908" s="200">
        <v>940002</v>
      </c>
      <c r="F1908" s="230" t="s">
        <v>1643</v>
      </c>
      <c r="G1908" s="255">
        <v>41978</v>
      </c>
      <c r="H1908" s="255">
        <v>41983</v>
      </c>
      <c r="I1908" s="255">
        <v>42034</v>
      </c>
      <c r="J1908" s="211">
        <v>42038</v>
      </c>
      <c r="K1908" s="584">
        <f t="shared" si="29"/>
        <v>2015</v>
      </c>
      <c r="L1908" s="120" t="s">
        <v>9</v>
      </c>
      <c r="M1908" s="120"/>
      <c r="N1908" s="55"/>
    </row>
    <row r="1909" spans="1:14" hidden="1" x14ac:dyDescent="0.25">
      <c r="A1909" s="62" t="s">
        <v>25</v>
      </c>
      <c r="B1909" s="62" t="s">
        <v>1644</v>
      </c>
      <c r="C1909" s="584">
        <v>884747</v>
      </c>
      <c r="D1909" s="63">
        <v>700.5</v>
      </c>
      <c r="E1909" s="62">
        <v>884747</v>
      </c>
      <c r="F1909" s="226">
        <v>1002525049</v>
      </c>
      <c r="G1909" s="255">
        <v>42003</v>
      </c>
      <c r="H1909" s="255">
        <v>41983</v>
      </c>
      <c r="I1909" s="255">
        <v>42034</v>
      </c>
      <c r="J1909" s="64">
        <v>42038</v>
      </c>
      <c r="K1909" s="584">
        <f t="shared" si="29"/>
        <v>2015</v>
      </c>
      <c r="L1909" s="111" t="s">
        <v>14</v>
      </c>
      <c r="M1909" s="111"/>
      <c r="N1909" s="45"/>
    </row>
    <row r="1910" spans="1:14" hidden="1" x14ac:dyDescent="0.25">
      <c r="A1910" s="62" t="s">
        <v>25</v>
      </c>
      <c r="B1910" s="62" t="s">
        <v>1645</v>
      </c>
      <c r="C1910" s="584">
        <v>696990</v>
      </c>
      <c r="D1910" s="63">
        <v>30819.07</v>
      </c>
      <c r="E1910" s="62">
        <v>696990</v>
      </c>
      <c r="F1910" s="226">
        <v>1002525055</v>
      </c>
      <c r="G1910" s="255">
        <v>42003</v>
      </c>
      <c r="H1910" s="255">
        <v>41983</v>
      </c>
      <c r="I1910" s="255">
        <v>42034</v>
      </c>
      <c r="J1910" s="64">
        <v>42038</v>
      </c>
      <c r="K1910" s="584">
        <f t="shared" si="29"/>
        <v>2015</v>
      </c>
      <c r="L1910" s="111" t="s">
        <v>9</v>
      </c>
      <c r="M1910" s="111"/>
      <c r="N1910" s="45"/>
    </row>
    <row r="1911" spans="1:14" hidden="1" x14ac:dyDescent="0.25">
      <c r="A1911" s="62" t="s">
        <v>25</v>
      </c>
      <c r="B1911" s="62" t="s">
        <v>1646</v>
      </c>
      <c r="C1911" s="584">
        <v>696990</v>
      </c>
      <c r="D1911" s="63">
        <v>19288.21</v>
      </c>
      <c r="E1911" s="62">
        <v>696990</v>
      </c>
      <c r="F1911" s="226">
        <v>1002525065</v>
      </c>
      <c r="G1911" s="255">
        <v>42003</v>
      </c>
      <c r="H1911" s="255">
        <v>41983</v>
      </c>
      <c r="I1911" s="255">
        <v>42034</v>
      </c>
      <c r="J1911" s="64">
        <v>42038</v>
      </c>
      <c r="K1911" s="584">
        <f t="shared" si="29"/>
        <v>2015</v>
      </c>
      <c r="L1911" s="111" t="s">
        <v>14</v>
      </c>
      <c r="M1911" s="111"/>
      <c r="N1911" s="45"/>
    </row>
    <row r="1912" spans="1:14" hidden="1" x14ac:dyDescent="0.25">
      <c r="A1912" s="62" t="s">
        <v>25</v>
      </c>
      <c r="B1912" s="62" t="s">
        <v>1647</v>
      </c>
      <c r="C1912" s="584">
        <v>998543</v>
      </c>
      <c r="D1912" s="63">
        <v>3232.45</v>
      </c>
      <c r="E1912" s="62">
        <v>998543</v>
      </c>
      <c r="F1912" s="226">
        <v>1002525073</v>
      </c>
      <c r="G1912" s="255">
        <v>42003</v>
      </c>
      <c r="H1912" s="255">
        <v>41983</v>
      </c>
      <c r="I1912" s="255">
        <v>42034</v>
      </c>
      <c r="J1912" s="64">
        <v>42038</v>
      </c>
      <c r="K1912" s="584">
        <f t="shared" si="29"/>
        <v>2015</v>
      </c>
      <c r="L1912" s="111" t="s">
        <v>7</v>
      </c>
      <c r="M1912" s="111"/>
      <c r="N1912" s="45"/>
    </row>
    <row r="1913" spans="1:14" hidden="1" x14ac:dyDescent="0.25">
      <c r="A1913" s="62" t="s">
        <v>25</v>
      </c>
      <c r="B1913" s="62" t="s">
        <v>1648</v>
      </c>
      <c r="C1913" s="584">
        <v>940002</v>
      </c>
      <c r="D1913" s="63">
        <v>1177.1500000000001</v>
      </c>
      <c r="E1913" s="62">
        <v>940002</v>
      </c>
      <c r="F1913" s="226">
        <v>1002508975</v>
      </c>
      <c r="G1913" s="255">
        <v>42009</v>
      </c>
      <c r="H1913" s="255">
        <v>42016</v>
      </c>
      <c r="I1913" s="255">
        <v>42020</v>
      </c>
      <c r="J1913" s="64">
        <v>42024</v>
      </c>
      <c r="K1913" s="584">
        <f t="shared" si="29"/>
        <v>2015</v>
      </c>
      <c r="L1913" s="111" t="s">
        <v>9</v>
      </c>
      <c r="M1913" s="111"/>
      <c r="N1913" s="45"/>
    </row>
    <row r="1914" spans="1:14" hidden="1" x14ac:dyDescent="0.25">
      <c r="A1914" s="62" t="s">
        <v>25</v>
      </c>
      <c r="B1914" s="62" t="s">
        <v>1649</v>
      </c>
      <c r="C1914" s="584">
        <v>1017605</v>
      </c>
      <c r="D1914" s="63">
        <v>540</v>
      </c>
      <c r="E1914" s="62">
        <v>1017605</v>
      </c>
      <c r="F1914" s="226">
        <v>1002532646</v>
      </c>
      <c r="G1914" s="255">
        <v>42033</v>
      </c>
      <c r="H1914" s="255" t="s">
        <v>130</v>
      </c>
      <c r="I1914" s="255">
        <v>42041</v>
      </c>
      <c r="J1914" s="64">
        <v>42045</v>
      </c>
      <c r="K1914" s="584">
        <f t="shared" si="29"/>
        <v>2015</v>
      </c>
      <c r="L1914" s="111" t="s">
        <v>9</v>
      </c>
      <c r="M1914" s="111"/>
      <c r="N1914" s="45"/>
    </row>
    <row r="1915" spans="1:14" hidden="1" x14ac:dyDescent="0.25">
      <c r="A1915" s="62" t="s">
        <v>25</v>
      </c>
      <c r="B1915" s="62" t="s">
        <v>1650</v>
      </c>
      <c r="C1915" s="584">
        <v>1001842</v>
      </c>
      <c r="D1915" s="63">
        <v>1419</v>
      </c>
      <c r="E1915" s="62">
        <v>1001842</v>
      </c>
      <c r="F1915" s="226">
        <v>1002532650</v>
      </c>
      <c r="G1915" s="255">
        <v>42033</v>
      </c>
      <c r="H1915" s="255">
        <v>42037</v>
      </c>
      <c r="I1915" s="255">
        <v>42041</v>
      </c>
      <c r="J1915" s="64">
        <v>42045</v>
      </c>
      <c r="K1915" s="584">
        <f t="shared" si="29"/>
        <v>2015</v>
      </c>
      <c r="L1915" s="111" t="s">
        <v>9</v>
      </c>
      <c r="M1915" s="111"/>
      <c r="N1915" s="45"/>
    </row>
    <row r="1916" spans="1:14" hidden="1" x14ac:dyDescent="0.25">
      <c r="A1916" s="62" t="s">
        <v>25</v>
      </c>
      <c r="B1916" s="62" t="s">
        <v>1651</v>
      </c>
      <c r="C1916" s="584">
        <v>696990</v>
      </c>
      <c r="D1916" s="63">
        <v>30819.07</v>
      </c>
      <c r="E1916" s="62">
        <v>696990</v>
      </c>
      <c r="F1916" s="226">
        <v>1002508965</v>
      </c>
      <c r="G1916" s="255">
        <v>42034</v>
      </c>
      <c r="H1916" s="255">
        <v>42016</v>
      </c>
      <c r="I1916" s="255">
        <v>42020</v>
      </c>
      <c r="J1916" s="64">
        <v>42024</v>
      </c>
      <c r="K1916" s="584">
        <f t="shared" si="29"/>
        <v>2015</v>
      </c>
      <c r="L1916" s="111" t="s">
        <v>9</v>
      </c>
      <c r="M1916" s="111"/>
      <c r="N1916" s="45"/>
    </row>
    <row r="1917" spans="1:14" hidden="1" x14ac:dyDescent="0.25">
      <c r="A1917" s="62" t="s">
        <v>25</v>
      </c>
      <c r="B1917" s="62" t="s">
        <v>1652</v>
      </c>
      <c r="C1917" s="584">
        <v>884747</v>
      </c>
      <c r="D1917" s="63">
        <v>700.5</v>
      </c>
      <c r="E1917" s="62">
        <v>884747</v>
      </c>
      <c r="F1917" s="226">
        <v>1002508991</v>
      </c>
      <c r="G1917" s="255">
        <v>42034</v>
      </c>
      <c r="H1917" s="255" t="s">
        <v>130</v>
      </c>
      <c r="I1917" s="255">
        <v>42020</v>
      </c>
      <c r="J1917" s="64">
        <v>42024</v>
      </c>
      <c r="K1917" s="584">
        <f t="shared" si="29"/>
        <v>2015</v>
      </c>
      <c r="L1917" s="111" t="s">
        <v>14</v>
      </c>
      <c r="M1917" s="111"/>
      <c r="N1917" s="45"/>
    </row>
    <row r="1918" spans="1:14" hidden="1" x14ac:dyDescent="0.25">
      <c r="A1918" s="62" t="s">
        <v>25</v>
      </c>
      <c r="B1918" s="62" t="s">
        <v>1653</v>
      </c>
      <c r="C1918" s="584">
        <v>998543</v>
      </c>
      <c r="D1918" s="63">
        <v>3232.45</v>
      </c>
      <c r="E1918" s="62">
        <v>998543</v>
      </c>
      <c r="F1918" s="226">
        <v>1002508995</v>
      </c>
      <c r="G1918" s="255">
        <v>42034</v>
      </c>
      <c r="H1918" s="255" t="s">
        <v>130</v>
      </c>
      <c r="I1918" s="255">
        <v>42020</v>
      </c>
      <c r="J1918" s="64">
        <v>42024</v>
      </c>
      <c r="K1918" s="584">
        <f t="shared" si="29"/>
        <v>2015</v>
      </c>
      <c r="L1918" s="111" t="s">
        <v>7</v>
      </c>
      <c r="M1918" s="111"/>
      <c r="N1918" s="45"/>
    </row>
    <row r="1919" spans="1:14" hidden="1" x14ac:dyDescent="0.25">
      <c r="A1919" s="62" t="s">
        <v>25</v>
      </c>
      <c r="B1919" s="62" t="s">
        <v>1654</v>
      </c>
      <c r="C1919" s="584">
        <v>696990</v>
      </c>
      <c r="D1919" s="63">
        <v>19288.21</v>
      </c>
      <c r="E1919" s="62">
        <v>696990</v>
      </c>
      <c r="F1919" s="226">
        <v>1002508972</v>
      </c>
      <c r="G1919" s="255">
        <v>42034</v>
      </c>
      <c r="H1919" s="255" t="s">
        <v>130</v>
      </c>
      <c r="I1919" s="255">
        <v>42020</v>
      </c>
      <c r="J1919" s="64">
        <v>42024</v>
      </c>
      <c r="K1919" s="584">
        <f t="shared" si="29"/>
        <v>2015</v>
      </c>
      <c r="L1919" s="111" t="s">
        <v>14</v>
      </c>
      <c r="M1919" s="111"/>
      <c r="N1919" s="45"/>
    </row>
    <row r="1920" spans="1:14" hidden="1" x14ac:dyDescent="0.25">
      <c r="A1920" s="62" t="s">
        <v>25</v>
      </c>
      <c r="B1920" s="62" t="s">
        <v>1655</v>
      </c>
      <c r="C1920" s="584">
        <v>940002</v>
      </c>
      <c r="D1920" s="63">
        <v>1177.1500000000001</v>
      </c>
      <c r="E1920" s="62">
        <v>940002</v>
      </c>
      <c r="F1920" s="226">
        <v>1002546015</v>
      </c>
      <c r="G1920" s="255">
        <v>42040</v>
      </c>
      <c r="H1920" s="255">
        <v>42046</v>
      </c>
      <c r="I1920" s="255">
        <v>42051</v>
      </c>
      <c r="J1920" s="64">
        <v>42059</v>
      </c>
      <c r="K1920" s="584">
        <f t="shared" si="29"/>
        <v>2015</v>
      </c>
      <c r="L1920" s="111" t="s">
        <v>9</v>
      </c>
      <c r="M1920" s="111"/>
      <c r="N1920" s="45"/>
    </row>
    <row r="1921" spans="1:14" hidden="1" x14ac:dyDescent="0.25">
      <c r="A1921" s="200" t="s">
        <v>25</v>
      </c>
      <c r="B1921" s="200" t="s">
        <v>1656</v>
      </c>
      <c r="C1921" s="584">
        <v>696990</v>
      </c>
      <c r="D1921" s="208">
        <v>30819.07</v>
      </c>
      <c r="E1921" s="200">
        <v>696990</v>
      </c>
      <c r="F1921" s="230">
        <v>1002564380</v>
      </c>
      <c r="G1921" s="255">
        <v>42063</v>
      </c>
      <c r="H1921" s="255" t="s">
        <v>130</v>
      </c>
      <c r="I1921" s="255">
        <v>42069</v>
      </c>
      <c r="J1921" s="211">
        <v>42076</v>
      </c>
      <c r="K1921" s="584">
        <f t="shared" si="29"/>
        <v>2015</v>
      </c>
      <c r="L1921" s="111" t="s">
        <v>9</v>
      </c>
      <c r="M1921" s="120"/>
      <c r="N1921" s="55"/>
    </row>
    <row r="1922" spans="1:14" hidden="1" x14ac:dyDescent="0.25">
      <c r="A1922" s="200" t="s">
        <v>25</v>
      </c>
      <c r="B1922" s="200" t="s">
        <v>1657</v>
      </c>
      <c r="C1922" s="584">
        <v>696990</v>
      </c>
      <c r="D1922" s="208">
        <v>19288.21</v>
      </c>
      <c r="E1922" s="200">
        <v>696990</v>
      </c>
      <c r="F1922" s="230">
        <v>1002564398</v>
      </c>
      <c r="G1922" s="255">
        <v>42063</v>
      </c>
      <c r="H1922" s="255" t="s">
        <v>130</v>
      </c>
      <c r="I1922" s="255">
        <v>42069</v>
      </c>
      <c r="J1922" s="211">
        <v>42076</v>
      </c>
      <c r="K1922" s="584">
        <f t="shared" si="29"/>
        <v>2015</v>
      </c>
      <c r="L1922" s="120" t="s">
        <v>14</v>
      </c>
      <c r="M1922" s="120"/>
      <c r="N1922" s="55"/>
    </row>
    <row r="1923" spans="1:14" hidden="1" x14ac:dyDescent="0.25">
      <c r="A1923" s="200" t="s">
        <v>25</v>
      </c>
      <c r="B1923" s="200" t="s">
        <v>1658</v>
      </c>
      <c r="C1923" s="584">
        <v>884747</v>
      </c>
      <c r="D1923" s="208">
        <v>700.5</v>
      </c>
      <c r="E1923" s="200">
        <v>884747</v>
      </c>
      <c r="F1923" s="230">
        <v>1002564407</v>
      </c>
      <c r="G1923" s="255">
        <v>42063</v>
      </c>
      <c r="H1923" s="255" t="s">
        <v>130</v>
      </c>
      <c r="I1923" s="255">
        <v>42069</v>
      </c>
      <c r="J1923" s="211">
        <v>42076</v>
      </c>
      <c r="K1923" s="584">
        <f t="shared" ref="K1923:K1986" si="30">YEAR(J1923)</f>
        <v>2015</v>
      </c>
      <c r="L1923" s="120" t="s">
        <v>14</v>
      </c>
      <c r="M1923" s="120"/>
      <c r="N1923" s="55"/>
    </row>
    <row r="1924" spans="1:14" hidden="1" x14ac:dyDescent="0.25">
      <c r="A1924" s="200" t="s">
        <v>25</v>
      </c>
      <c r="B1924" s="200" t="s">
        <v>1659</v>
      </c>
      <c r="C1924" s="584">
        <v>998543</v>
      </c>
      <c r="D1924" s="208">
        <v>3232.45</v>
      </c>
      <c r="E1924" s="200">
        <v>998543</v>
      </c>
      <c r="F1924" s="230">
        <v>1002564431</v>
      </c>
      <c r="G1924" s="255">
        <v>42063</v>
      </c>
      <c r="H1924" s="255" t="s">
        <v>130</v>
      </c>
      <c r="I1924" s="255">
        <v>42069</v>
      </c>
      <c r="J1924" s="211">
        <v>42076</v>
      </c>
      <c r="K1924" s="584">
        <f t="shared" si="30"/>
        <v>2015</v>
      </c>
      <c r="L1924" s="120" t="s">
        <v>7</v>
      </c>
      <c r="M1924" s="120"/>
      <c r="N1924" s="55"/>
    </row>
    <row r="1925" spans="1:14" hidden="1" x14ac:dyDescent="0.25">
      <c r="A1925" s="200" t="s">
        <v>25</v>
      </c>
      <c r="B1925" s="200" t="s">
        <v>1660</v>
      </c>
      <c r="C1925" s="584">
        <v>696990</v>
      </c>
      <c r="D1925" s="208">
        <v>1177.1500000000001</v>
      </c>
      <c r="E1925" s="200">
        <v>696990</v>
      </c>
      <c r="F1925" s="230">
        <v>1002578838</v>
      </c>
      <c r="G1925" s="255">
        <v>42068</v>
      </c>
      <c r="H1925" s="255" t="s">
        <v>130</v>
      </c>
      <c r="I1925" s="255">
        <v>42069</v>
      </c>
      <c r="J1925" s="211">
        <v>42089</v>
      </c>
      <c r="K1925" s="584">
        <f t="shared" si="30"/>
        <v>2015</v>
      </c>
      <c r="L1925" s="120" t="s">
        <v>9</v>
      </c>
      <c r="M1925" s="120"/>
      <c r="N1925" s="55"/>
    </row>
    <row r="1926" spans="1:14" hidden="1" x14ac:dyDescent="0.25">
      <c r="A1926" s="200" t="s">
        <v>25</v>
      </c>
      <c r="B1926" s="200" t="s">
        <v>1661</v>
      </c>
      <c r="C1926" s="584">
        <v>884747</v>
      </c>
      <c r="D1926" s="208">
        <v>700.5</v>
      </c>
      <c r="E1926" s="200">
        <v>884747</v>
      </c>
      <c r="F1926" s="230">
        <v>1002587759</v>
      </c>
      <c r="G1926" s="255">
        <v>42093</v>
      </c>
      <c r="H1926" s="255">
        <v>42095</v>
      </c>
      <c r="I1926" s="255">
        <v>42095</v>
      </c>
      <c r="J1926" s="211">
        <v>42101</v>
      </c>
      <c r="K1926" s="584">
        <f t="shared" si="30"/>
        <v>2015</v>
      </c>
      <c r="L1926" s="120" t="s">
        <v>14</v>
      </c>
      <c r="M1926" s="120"/>
      <c r="N1926" s="55"/>
    </row>
    <row r="1927" spans="1:14" hidden="1" x14ac:dyDescent="0.25">
      <c r="A1927" s="200" t="s">
        <v>25</v>
      </c>
      <c r="B1927" s="200" t="s">
        <v>1662</v>
      </c>
      <c r="C1927" s="584">
        <v>696990</v>
      </c>
      <c r="D1927" s="208">
        <v>30819.07</v>
      </c>
      <c r="E1927" s="200">
        <v>696990</v>
      </c>
      <c r="F1927" s="230">
        <v>1002587762</v>
      </c>
      <c r="G1927" s="255">
        <v>42093</v>
      </c>
      <c r="H1927" s="255">
        <v>42095</v>
      </c>
      <c r="I1927" s="255">
        <v>42095</v>
      </c>
      <c r="J1927" s="211">
        <v>42101</v>
      </c>
      <c r="K1927" s="584">
        <f t="shared" si="30"/>
        <v>2015</v>
      </c>
      <c r="L1927" s="120" t="s">
        <v>9</v>
      </c>
      <c r="M1927" s="120"/>
      <c r="N1927" s="55"/>
    </row>
    <row r="1928" spans="1:14" hidden="1" x14ac:dyDescent="0.25">
      <c r="A1928" s="200" t="s">
        <v>25</v>
      </c>
      <c r="B1928" s="200" t="s">
        <v>1663</v>
      </c>
      <c r="C1928" s="584">
        <v>696990</v>
      </c>
      <c r="D1928" s="208">
        <v>19288.21</v>
      </c>
      <c r="E1928" s="200">
        <v>696990</v>
      </c>
      <c r="F1928" s="230">
        <v>1002609483</v>
      </c>
      <c r="G1928" s="255">
        <v>42124</v>
      </c>
      <c r="H1928" s="255">
        <v>42110</v>
      </c>
      <c r="I1928" s="255">
        <v>42111</v>
      </c>
      <c r="J1928" s="211">
        <v>42114</v>
      </c>
      <c r="K1928" s="584">
        <f t="shared" si="30"/>
        <v>2015</v>
      </c>
      <c r="L1928" s="120" t="s">
        <v>14</v>
      </c>
      <c r="M1928" s="120"/>
      <c r="N1928" s="55"/>
    </row>
    <row r="1929" spans="1:14" hidden="1" x14ac:dyDescent="0.25">
      <c r="A1929" s="200" t="s">
        <v>25</v>
      </c>
      <c r="B1929" s="200" t="s">
        <v>1664</v>
      </c>
      <c r="C1929" s="584">
        <v>998543</v>
      </c>
      <c r="D1929" s="208">
        <v>3232.45</v>
      </c>
      <c r="E1929" s="200">
        <v>998543</v>
      </c>
      <c r="F1929" s="230">
        <v>1002609501</v>
      </c>
      <c r="G1929" s="255">
        <v>42124</v>
      </c>
      <c r="H1929" s="255">
        <v>42110</v>
      </c>
      <c r="I1929" s="255">
        <v>42111</v>
      </c>
      <c r="J1929" s="211">
        <v>42114</v>
      </c>
      <c r="K1929" s="584">
        <f t="shared" si="30"/>
        <v>2015</v>
      </c>
      <c r="L1929" s="120" t="s">
        <v>7</v>
      </c>
      <c r="M1929" s="120"/>
      <c r="N1929" s="55"/>
    </row>
    <row r="1930" spans="1:14" hidden="1" x14ac:dyDescent="0.25">
      <c r="A1930" s="200" t="s">
        <v>25</v>
      </c>
      <c r="B1930" s="200" t="s">
        <v>1665</v>
      </c>
      <c r="C1930" s="584">
        <v>884747</v>
      </c>
      <c r="D1930" s="208">
        <v>700.5</v>
      </c>
      <c r="E1930" s="200">
        <v>884747</v>
      </c>
      <c r="F1930" s="230">
        <v>1002609797</v>
      </c>
      <c r="G1930" s="255">
        <v>42124</v>
      </c>
      <c r="H1930" s="255">
        <v>42110</v>
      </c>
      <c r="I1930" s="255">
        <v>42111</v>
      </c>
      <c r="J1930" s="211">
        <v>42114</v>
      </c>
      <c r="K1930" s="584">
        <f t="shared" si="30"/>
        <v>2015</v>
      </c>
      <c r="L1930" s="120" t="s">
        <v>14</v>
      </c>
      <c r="M1930" s="120"/>
      <c r="N1930" s="55"/>
    </row>
    <row r="1931" spans="1:14" hidden="1" x14ac:dyDescent="0.25">
      <c r="A1931" s="200" t="s">
        <v>25</v>
      </c>
      <c r="B1931" s="200" t="s">
        <v>1666</v>
      </c>
      <c r="C1931" s="584">
        <v>696990</v>
      </c>
      <c r="D1931" s="208">
        <v>19288.21</v>
      </c>
      <c r="E1931" s="200">
        <v>696990</v>
      </c>
      <c r="F1931" s="230">
        <v>1002633848</v>
      </c>
      <c r="G1931" s="255">
        <v>42154</v>
      </c>
      <c r="H1931" s="255">
        <v>42143</v>
      </c>
      <c r="I1931" s="255">
        <v>42145</v>
      </c>
      <c r="J1931" s="211">
        <v>42146</v>
      </c>
      <c r="K1931" s="584">
        <f t="shared" si="30"/>
        <v>2015</v>
      </c>
      <c r="L1931" s="120" t="s">
        <v>14</v>
      </c>
      <c r="M1931" s="120"/>
      <c r="N1931" s="55"/>
    </row>
    <row r="1932" spans="1:14" hidden="1" x14ac:dyDescent="0.25">
      <c r="A1932" s="200" t="s">
        <v>25</v>
      </c>
      <c r="B1932" s="200" t="s">
        <v>1667</v>
      </c>
      <c r="C1932" s="584">
        <v>884747</v>
      </c>
      <c r="D1932" s="208">
        <v>700.5</v>
      </c>
      <c r="E1932" s="200">
        <v>884747</v>
      </c>
      <c r="F1932" s="230">
        <v>1002633855</v>
      </c>
      <c r="G1932" s="255">
        <v>42154</v>
      </c>
      <c r="H1932" s="255">
        <v>42143</v>
      </c>
      <c r="I1932" s="255">
        <v>42145</v>
      </c>
      <c r="J1932" s="211">
        <v>42146</v>
      </c>
      <c r="K1932" s="584">
        <f t="shared" si="30"/>
        <v>2015</v>
      </c>
      <c r="L1932" s="120" t="s">
        <v>14</v>
      </c>
      <c r="M1932" s="120"/>
      <c r="N1932" s="55"/>
    </row>
    <row r="1933" spans="1:14" hidden="1" x14ac:dyDescent="0.25">
      <c r="A1933" s="200" t="s">
        <v>25</v>
      </c>
      <c r="B1933" s="200" t="s">
        <v>1668</v>
      </c>
      <c r="C1933" s="584">
        <v>998543</v>
      </c>
      <c r="D1933" s="208">
        <v>3232.45</v>
      </c>
      <c r="E1933" s="200">
        <v>998543</v>
      </c>
      <c r="F1933" s="230">
        <v>1002633859</v>
      </c>
      <c r="G1933" s="255">
        <v>42154</v>
      </c>
      <c r="H1933" s="255">
        <v>42143</v>
      </c>
      <c r="I1933" s="255">
        <v>42145</v>
      </c>
      <c r="J1933" s="211">
        <v>42146</v>
      </c>
      <c r="K1933" s="584">
        <f t="shared" si="30"/>
        <v>2015</v>
      </c>
      <c r="L1933" s="120" t="s">
        <v>7</v>
      </c>
      <c r="M1933" s="120"/>
      <c r="N1933" s="55"/>
    </row>
    <row r="1934" spans="1:14" hidden="1" x14ac:dyDescent="0.25">
      <c r="A1934" s="200" t="s">
        <v>25</v>
      </c>
      <c r="B1934" s="200" t="s">
        <v>1669</v>
      </c>
      <c r="C1934" s="584">
        <v>696990</v>
      </c>
      <c r="D1934" s="208">
        <v>31996.22</v>
      </c>
      <c r="E1934" s="200">
        <v>696990</v>
      </c>
      <c r="F1934" s="230">
        <v>1002633860</v>
      </c>
      <c r="G1934" s="255">
        <v>42154</v>
      </c>
      <c r="H1934" s="255">
        <v>42143</v>
      </c>
      <c r="I1934" s="255">
        <v>42145</v>
      </c>
      <c r="J1934" s="211">
        <v>42146</v>
      </c>
      <c r="K1934" s="584">
        <f t="shared" si="30"/>
        <v>2015</v>
      </c>
      <c r="L1934" s="120" t="s">
        <v>9</v>
      </c>
      <c r="M1934" s="120"/>
      <c r="N1934" s="55"/>
    </row>
    <row r="1935" spans="1:14" hidden="1" x14ac:dyDescent="0.25">
      <c r="A1935" s="77" t="s">
        <v>25</v>
      </c>
      <c r="B1935" s="77" t="s">
        <v>1670</v>
      </c>
      <c r="C1935" s="584">
        <v>696990</v>
      </c>
      <c r="D1935" s="213">
        <v>2167</v>
      </c>
      <c r="E1935" s="77">
        <v>696990</v>
      </c>
      <c r="F1935" s="233">
        <v>1002694588</v>
      </c>
      <c r="G1935" s="256">
        <v>42184</v>
      </c>
      <c r="H1935" s="256">
        <v>42186</v>
      </c>
      <c r="I1935" s="256">
        <v>42188</v>
      </c>
      <c r="J1935" s="78">
        <v>42212</v>
      </c>
      <c r="K1935" s="584">
        <f t="shared" si="30"/>
        <v>2015</v>
      </c>
      <c r="L1935" s="121" t="s">
        <v>9</v>
      </c>
      <c r="M1935" s="172"/>
      <c r="N1935" s="86"/>
    </row>
    <row r="1936" spans="1:14" hidden="1" x14ac:dyDescent="0.25">
      <c r="A1936" s="77" t="s">
        <v>25</v>
      </c>
      <c r="B1936" s="77" t="s">
        <v>1671</v>
      </c>
      <c r="C1936" s="584">
        <v>696990</v>
      </c>
      <c r="D1936" s="213">
        <v>31996.22</v>
      </c>
      <c r="E1936" s="77">
        <v>696990</v>
      </c>
      <c r="F1936" s="233">
        <v>1002679130</v>
      </c>
      <c r="G1936" s="256">
        <v>42185</v>
      </c>
      <c r="H1936" s="256">
        <v>42165</v>
      </c>
      <c r="I1936" s="256">
        <v>42177</v>
      </c>
      <c r="J1936" s="78">
        <v>42223</v>
      </c>
      <c r="K1936" s="584">
        <f t="shared" si="30"/>
        <v>2015</v>
      </c>
      <c r="L1936" s="121" t="s">
        <v>9</v>
      </c>
      <c r="M1936" s="172"/>
      <c r="N1936" s="86"/>
    </row>
    <row r="1937" spans="1:14" hidden="1" x14ac:dyDescent="0.25">
      <c r="A1937" s="200" t="s">
        <v>25</v>
      </c>
      <c r="B1937" s="200" t="s">
        <v>1672</v>
      </c>
      <c r="C1937" s="584">
        <v>884747</v>
      </c>
      <c r="D1937" s="208">
        <v>700.5</v>
      </c>
      <c r="E1937" s="200">
        <v>884747</v>
      </c>
      <c r="F1937" s="230">
        <v>1002664255</v>
      </c>
      <c r="G1937" s="255">
        <v>42185</v>
      </c>
      <c r="H1937" s="255" t="s">
        <v>130</v>
      </c>
      <c r="I1937" s="255">
        <v>42177</v>
      </c>
      <c r="J1937" s="211">
        <v>42178</v>
      </c>
      <c r="K1937" s="584">
        <f t="shared" si="30"/>
        <v>2015</v>
      </c>
      <c r="L1937" s="120" t="s">
        <v>14</v>
      </c>
      <c r="M1937" s="120"/>
      <c r="N1937" s="55"/>
    </row>
    <row r="1938" spans="1:14" hidden="1" x14ac:dyDescent="0.25">
      <c r="A1938" s="200" t="s">
        <v>25</v>
      </c>
      <c r="B1938" s="200" t="s">
        <v>1673</v>
      </c>
      <c r="C1938" s="584">
        <v>998543</v>
      </c>
      <c r="D1938" s="208">
        <v>3232.45</v>
      </c>
      <c r="E1938" s="200">
        <v>998543</v>
      </c>
      <c r="F1938" s="230">
        <v>1002664213</v>
      </c>
      <c r="G1938" s="255">
        <v>42185</v>
      </c>
      <c r="H1938" s="255" t="s">
        <v>130</v>
      </c>
      <c r="I1938" s="255">
        <v>42177</v>
      </c>
      <c r="J1938" s="211">
        <v>42178</v>
      </c>
      <c r="K1938" s="584">
        <f t="shared" si="30"/>
        <v>2015</v>
      </c>
      <c r="L1938" s="120" t="s">
        <v>7</v>
      </c>
      <c r="M1938" s="120"/>
      <c r="N1938" s="55"/>
    </row>
    <row r="1939" spans="1:14" hidden="1" x14ac:dyDescent="0.25">
      <c r="A1939" s="200" t="s">
        <v>25</v>
      </c>
      <c r="B1939" s="200" t="s">
        <v>1674</v>
      </c>
      <c r="C1939" s="584">
        <v>696990</v>
      </c>
      <c r="D1939" s="208">
        <v>19288.21</v>
      </c>
      <c r="E1939" s="200">
        <v>696990</v>
      </c>
      <c r="F1939" s="233">
        <v>1002679124</v>
      </c>
      <c r="G1939" s="255">
        <v>42185</v>
      </c>
      <c r="H1939" s="255" t="s">
        <v>130</v>
      </c>
      <c r="I1939" s="255">
        <v>42177</v>
      </c>
      <c r="J1939" s="211">
        <v>42178</v>
      </c>
      <c r="K1939" s="584">
        <f t="shared" si="30"/>
        <v>2015</v>
      </c>
      <c r="L1939" s="120" t="s">
        <v>14</v>
      </c>
      <c r="M1939" s="120"/>
      <c r="N1939" s="55"/>
    </row>
    <row r="1940" spans="1:14" hidden="1" x14ac:dyDescent="0.25">
      <c r="A1940" s="77" t="s">
        <v>25</v>
      </c>
      <c r="B1940" s="77" t="s">
        <v>1675</v>
      </c>
      <c r="C1940" s="584">
        <v>884747</v>
      </c>
      <c r="D1940" s="213">
        <v>700.5</v>
      </c>
      <c r="E1940" s="77">
        <v>884747</v>
      </c>
      <c r="F1940" s="233">
        <v>1002683581</v>
      </c>
      <c r="G1940" s="256">
        <v>42215</v>
      </c>
      <c r="H1940" s="256" t="s">
        <v>130</v>
      </c>
      <c r="I1940" s="256">
        <v>42195</v>
      </c>
      <c r="J1940" s="78">
        <v>42198</v>
      </c>
      <c r="K1940" s="584">
        <f t="shared" si="30"/>
        <v>2015</v>
      </c>
      <c r="L1940" s="121" t="s">
        <v>14</v>
      </c>
      <c r="M1940" s="121"/>
      <c r="N1940" s="86"/>
    </row>
    <row r="1941" spans="1:14" hidden="1" x14ac:dyDescent="0.25">
      <c r="A1941" s="77" t="s">
        <v>25</v>
      </c>
      <c r="B1941" s="77" t="s">
        <v>1676</v>
      </c>
      <c r="C1941" s="584">
        <v>998543</v>
      </c>
      <c r="D1941" s="213">
        <v>3232.45</v>
      </c>
      <c r="E1941" s="77">
        <v>998543</v>
      </c>
      <c r="F1941" s="233">
        <v>1002683531</v>
      </c>
      <c r="G1941" s="256">
        <v>42215</v>
      </c>
      <c r="H1941" s="256" t="s">
        <v>130</v>
      </c>
      <c r="I1941" s="256">
        <v>42195</v>
      </c>
      <c r="J1941" s="78">
        <v>42198</v>
      </c>
      <c r="K1941" s="584">
        <f t="shared" si="30"/>
        <v>2015</v>
      </c>
      <c r="L1941" s="121" t="s">
        <v>7</v>
      </c>
      <c r="M1941" s="121"/>
      <c r="N1941" s="86"/>
    </row>
    <row r="1942" spans="1:14" hidden="1" x14ac:dyDescent="0.25">
      <c r="A1942" s="77" t="s">
        <v>25</v>
      </c>
      <c r="B1942" s="77" t="s">
        <v>1677</v>
      </c>
      <c r="C1942" s="584">
        <v>696990</v>
      </c>
      <c r="D1942" s="213">
        <v>19288.21</v>
      </c>
      <c r="E1942" s="77">
        <v>696990</v>
      </c>
      <c r="F1942" s="233">
        <v>1002705724</v>
      </c>
      <c r="G1942" s="256">
        <v>42215</v>
      </c>
      <c r="H1942" s="256" t="s">
        <v>130</v>
      </c>
      <c r="I1942" s="256">
        <v>42195</v>
      </c>
      <c r="J1942" s="78">
        <v>42223</v>
      </c>
      <c r="K1942" s="584">
        <f t="shared" si="30"/>
        <v>2015</v>
      </c>
      <c r="L1942" s="121" t="s">
        <v>14</v>
      </c>
      <c r="M1942" s="172"/>
      <c r="N1942" s="86"/>
    </row>
    <row r="1943" spans="1:14" hidden="1" x14ac:dyDescent="0.25">
      <c r="A1943" s="77" t="s">
        <v>25</v>
      </c>
      <c r="B1943" s="77" t="s">
        <v>1678</v>
      </c>
      <c r="C1943" s="584">
        <v>696990</v>
      </c>
      <c r="D1943" s="213">
        <v>31996.22</v>
      </c>
      <c r="E1943" s="77">
        <v>696990</v>
      </c>
      <c r="F1943" s="233">
        <v>1002705705</v>
      </c>
      <c r="G1943" s="256">
        <v>42215</v>
      </c>
      <c r="H1943" s="256">
        <v>42194</v>
      </c>
      <c r="I1943" s="256">
        <v>42195</v>
      </c>
      <c r="J1943" s="78">
        <v>42223</v>
      </c>
      <c r="K1943" s="584">
        <f t="shared" si="30"/>
        <v>2015</v>
      </c>
      <c r="L1943" s="121" t="s">
        <v>9</v>
      </c>
      <c r="M1943" s="172"/>
      <c r="N1943" s="86"/>
    </row>
    <row r="1944" spans="1:14" hidden="1" x14ac:dyDescent="0.25">
      <c r="A1944" s="77" t="s">
        <v>25</v>
      </c>
      <c r="B1944" s="77" t="s">
        <v>1679</v>
      </c>
      <c r="C1944" s="584">
        <v>696990</v>
      </c>
      <c r="D1944" s="213">
        <v>31996.22</v>
      </c>
      <c r="E1944" s="77">
        <v>696990</v>
      </c>
      <c r="F1944" s="233">
        <v>1002740963</v>
      </c>
      <c r="G1944" s="256">
        <v>42246</v>
      </c>
      <c r="H1944" s="256">
        <v>42227</v>
      </c>
      <c r="I1944" s="256">
        <v>42243</v>
      </c>
      <c r="J1944" s="78">
        <v>42261</v>
      </c>
      <c r="K1944" s="584">
        <f t="shared" si="30"/>
        <v>2015</v>
      </c>
      <c r="L1944" s="121" t="s">
        <v>9</v>
      </c>
      <c r="M1944" s="172"/>
      <c r="N1944" s="86"/>
    </row>
    <row r="1945" spans="1:14" hidden="1" x14ac:dyDescent="0.25">
      <c r="A1945" s="77" t="s">
        <v>25</v>
      </c>
      <c r="B1945" s="77" t="s">
        <v>1680</v>
      </c>
      <c r="C1945" s="584">
        <v>884747</v>
      </c>
      <c r="D1945" s="213">
        <v>700.5</v>
      </c>
      <c r="E1945" s="77">
        <v>884747</v>
      </c>
      <c r="F1945" s="233">
        <v>1002740969</v>
      </c>
      <c r="G1945" s="256">
        <v>42246</v>
      </c>
      <c r="H1945" s="256">
        <v>42227</v>
      </c>
      <c r="I1945" s="256">
        <v>42243</v>
      </c>
      <c r="J1945" s="78">
        <v>42261</v>
      </c>
      <c r="K1945" s="584">
        <f t="shared" si="30"/>
        <v>2015</v>
      </c>
      <c r="L1945" s="121" t="s">
        <v>14</v>
      </c>
      <c r="M1945" s="172"/>
      <c r="N1945" s="86"/>
    </row>
    <row r="1946" spans="1:14" hidden="1" x14ac:dyDescent="0.25">
      <c r="A1946" s="77" t="s">
        <v>25</v>
      </c>
      <c r="B1946" s="77" t="s">
        <v>1681</v>
      </c>
      <c r="C1946" s="584">
        <v>998543</v>
      </c>
      <c r="D1946" s="213">
        <v>3232.45</v>
      </c>
      <c r="E1946" s="77">
        <v>998543</v>
      </c>
      <c r="F1946" s="233">
        <v>1002740942</v>
      </c>
      <c r="G1946" s="256">
        <v>42246</v>
      </c>
      <c r="H1946" s="256">
        <v>42227</v>
      </c>
      <c r="I1946" s="256">
        <v>42243</v>
      </c>
      <c r="J1946" s="78">
        <v>42261</v>
      </c>
      <c r="K1946" s="584">
        <f t="shared" si="30"/>
        <v>2015</v>
      </c>
      <c r="L1946" s="121" t="s">
        <v>7</v>
      </c>
      <c r="M1946" s="172"/>
      <c r="N1946" s="86"/>
    </row>
    <row r="1947" spans="1:14" hidden="1" x14ac:dyDescent="0.25">
      <c r="A1947" s="77" t="s">
        <v>25</v>
      </c>
      <c r="B1947" s="77" t="s">
        <v>1682</v>
      </c>
      <c r="C1947" s="584">
        <v>696990</v>
      </c>
      <c r="D1947" s="213">
        <v>19288.21</v>
      </c>
      <c r="E1947" s="77">
        <v>696990</v>
      </c>
      <c r="F1947" s="233">
        <v>1002741007</v>
      </c>
      <c r="G1947" s="256">
        <v>42246</v>
      </c>
      <c r="H1947" s="256">
        <v>42227</v>
      </c>
      <c r="I1947" s="256">
        <v>42243</v>
      </c>
      <c r="J1947" s="78">
        <v>42261</v>
      </c>
      <c r="K1947" s="584">
        <f t="shared" si="30"/>
        <v>2015</v>
      </c>
      <c r="L1947" s="121" t="s">
        <v>14</v>
      </c>
      <c r="M1947" s="172"/>
      <c r="N1947" s="86"/>
    </row>
    <row r="1948" spans="1:14" hidden="1" x14ac:dyDescent="0.25">
      <c r="A1948" s="77" t="s">
        <v>25</v>
      </c>
      <c r="B1948" s="77" t="s">
        <v>1683</v>
      </c>
      <c r="C1948" s="584">
        <v>1054063</v>
      </c>
      <c r="D1948" s="213">
        <v>28674.63</v>
      </c>
      <c r="E1948" s="77">
        <v>1054063</v>
      </c>
      <c r="F1948" s="233">
        <v>1002749958</v>
      </c>
      <c r="G1948" s="256">
        <v>42277</v>
      </c>
      <c r="H1948" s="256">
        <v>42257</v>
      </c>
      <c r="I1948" s="256">
        <v>42257</v>
      </c>
      <c r="J1948" s="78">
        <v>42270</v>
      </c>
      <c r="K1948" s="584">
        <f t="shared" si="30"/>
        <v>2015</v>
      </c>
      <c r="L1948" s="121" t="s">
        <v>9</v>
      </c>
      <c r="M1948" s="172"/>
    </row>
    <row r="1949" spans="1:14" hidden="1" x14ac:dyDescent="0.25">
      <c r="A1949" s="77" t="s">
        <v>25</v>
      </c>
      <c r="B1949" s="77" t="s">
        <v>1684</v>
      </c>
      <c r="C1949" s="584">
        <v>998543</v>
      </c>
      <c r="D1949" s="213">
        <v>1616.22</v>
      </c>
      <c r="E1949" s="77">
        <v>998543</v>
      </c>
      <c r="F1949" s="233">
        <v>1002759872</v>
      </c>
      <c r="G1949" s="256">
        <v>42277</v>
      </c>
      <c r="H1949" s="256">
        <v>42257</v>
      </c>
      <c r="I1949" s="256">
        <v>42257</v>
      </c>
      <c r="J1949" s="78">
        <v>42283</v>
      </c>
      <c r="K1949" s="584">
        <f t="shared" si="30"/>
        <v>2015</v>
      </c>
      <c r="L1949" s="121" t="s">
        <v>7</v>
      </c>
      <c r="M1949" s="121" t="s">
        <v>1685</v>
      </c>
    </row>
    <row r="1950" spans="1:14" hidden="1" x14ac:dyDescent="0.25">
      <c r="A1950" s="77" t="s">
        <v>25</v>
      </c>
      <c r="B1950" s="77" t="s">
        <v>1686</v>
      </c>
      <c r="C1950" s="584">
        <v>1054063</v>
      </c>
      <c r="D1950" s="213">
        <v>18162.97</v>
      </c>
      <c r="E1950" s="77">
        <v>1054063</v>
      </c>
      <c r="F1950" s="233">
        <v>1002749966</v>
      </c>
      <c r="G1950" s="256">
        <v>42277</v>
      </c>
      <c r="H1950" s="256">
        <v>42257</v>
      </c>
      <c r="I1950" s="256">
        <v>42257</v>
      </c>
      <c r="J1950" s="78">
        <v>42270</v>
      </c>
      <c r="K1950" s="584">
        <f t="shared" si="30"/>
        <v>2015</v>
      </c>
      <c r="L1950" s="121" t="s">
        <v>14</v>
      </c>
      <c r="M1950" s="172"/>
    </row>
    <row r="1951" spans="1:14" hidden="1" x14ac:dyDescent="0.25">
      <c r="A1951" s="77" t="s">
        <v>25</v>
      </c>
      <c r="B1951" s="77" t="s">
        <v>1687</v>
      </c>
      <c r="C1951" s="584">
        <v>1054063</v>
      </c>
      <c r="D1951" s="213">
        <v>28674.63</v>
      </c>
      <c r="E1951" s="77">
        <v>1054063</v>
      </c>
      <c r="F1951" s="233">
        <v>1002770468</v>
      </c>
      <c r="G1951" s="256">
        <v>42307</v>
      </c>
      <c r="H1951" s="256">
        <v>42285</v>
      </c>
      <c r="I1951" s="256">
        <v>42286</v>
      </c>
      <c r="J1951" s="78">
        <v>42292</v>
      </c>
      <c r="K1951" s="584">
        <f t="shared" si="30"/>
        <v>2015</v>
      </c>
      <c r="L1951" s="121" t="s">
        <v>9</v>
      </c>
      <c r="M1951" s="172"/>
    </row>
    <row r="1952" spans="1:14" hidden="1" x14ac:dyDescent="0.25">
      <c r="A1952" s="77" t="s">
        <v>25</v>
      </c>
      <c r="B1952" s="77" t="s">
        <v>1688</v>
      </c>
      <c r="C1952" s="584">
        <v>998543</v>
      </c>
      <c r="D1952" s="213">
        <v>1616.22</v>
      </c>
      <c r="E1952" s="77">
        <v>998543</v>
      </c>
      <c r="F1952" s="233">
        <v>1002777135</v>
      </c>
      <c r="G1952" s="256">
        <v>42307</v>
      </c>
      <c r="H1952" s="256">
        <v>42285</v>
      </c>
      <c r="I1952" s="256">
        <v>42286</v>
      </c>
      <c r="J1952" s="78">
        <v>42292</v>
      </c>
      <c r="K1952" s="584">
        <f t="shared" si="30"/>
        <v>2015</v>
      </c>
      <c r="L1952" s="121" t="s">
        <v>7</v>
      </c>
      <c r="M1952" s="172"/>
    </row>
    <row r="1953" spans="1:14" hidden="1" x14ac:dyDescent="0.25">
      <c r="A1953" s="77" t="s">
        <v>25</v>
      </c>
      <c r="B1953" s="77" t="s">
        <v>1689</v>
      </c>
      <c r="C1953" s="584">
        <v>1054063</v>
      </c>
      <c r="D1953" s="213">
        <v>18162.97</v>
      </c>
      <c r="E1953" s="77">
        <v>1054063</v>
      </c>
      <c r="F1953" s="233">
        <v>1002777149</v>
      </c>
      <c r="G1953" s="256">
        <v>42307</v>
      </c>
      <c r="H1953" s="256">
        <v>42285</v>
      </c>
      <c r="I1953" s="256">
        <v>42286</v>
      </c>
      <c r="J1953" s="78">
        <v>42299</v>
      </c>
      <c r="K1953" s="584">
        <f t="shared" si="30"/>
        <v>2015</v>
      </c>
      <c r="L1953" s="121" t="s">
        <v>14</v>
      </c>
      <c r="M1953" s="172"/>
    </row>
    <row r="1954" spans="1:14" hidden="1" x14ac:dyDescent="0.25">
      <c r="A1954" s="77" t="s">
        <v>25</v>
      </c>
      <c r="B1954" s="77" t="s">
        <v>1690</v>
      </c>
      <c r="C1954" s="584">
        <v>1054063</v>
      </c>
      <c r="D1954" s="213">
        <v>28674.63</v>
      </c>
      <c r="E1954" s="77">
        <v>1054063</v>
      </c>
      <c r="F1954" s="233">
        <v>1002804683</v>
      </c>
      <c r="G1954" s="256">
        <v>42338</v>
      </c>
      <c r="H1954" s="256">
        <v>42317</v>
      </c>
      <c r="I1954" s="256">
        <v>42318</v>
      </c>
      <c r="J1954" s="78">
        <v>42326</v>
      </c>
      <c r="K1954" s="584">
        <f t="shared" si="30"/>
        <v>2015</v>
      </c>
      <c r="L1954" s="121" t="s">
        <v>9</v>
      </c>
      <c r="M1954" s="172"/>
    </row>
    <row r="1955" spans="1:14" hidden="1" x14ac:dyDescent="0.25">
      <c r="A1955" s="77" t="s">
        <v>25</v>
      </c>
      <c r="B1955" s="77" t="s">
        <v>1691</v>
      </c>
      <c r="C1955" s="584">
        <v>998543</v>
      </c>
      <c r="D1955" s="213">
        <v>1616.22</v>
      </c>
      <c r="E1955" s="77">
        <v>998543</v>
      </c>
      <c r="F1955" s="233">
        <v>1002804713</v>
      </c>
      <c r="G1955" s="256">
        <v>42338</v>
      </c>
      <c r="H1955" s="256" t="s">
        <v>130</v>
      </c>
      <c r="I1955" s="256">
        <v>42318</v>
      </c>
      <c r="J1955" s="78">
        <v>42326</v>
      </c>
      <c r="K1955" s="584">
        <f t="shared" si="30"/>
        <v>2015</v>
      </c>
      <c r="L1955" s="121" t="s">
        <v>7</v>
      </c>
      <c r="M1955" s="172"/>
    </row>
    <row r="1956" spans="1:14" hidden="1" x14ac:dyDescent="0.25">
      <c r="A1956" s="77" t="s">
        <v>25</v>
      </c>
      <c r="B1956" s="77" t="s">
        <v>1692</v>
      </c>
      <c r="C1956" s="584">
        <v>1054063</v>
      </c>
      <c r="D1956" s="213">
        <v>18162.97</v>
      </c>
      <c r="E1956" s="77">
        <v>1054063</v>
      </c>
      <c r="F1956" s="233">
        <v>1002804685</v>
      </c>
      <c r="G1956" s="256">
        <v>42338</v>
      </c>
      <c r="H1956" s="256" t="s">
        <v>130</v>
      </c>
      <c r="I1956" s="256">
        <v>42318</v>
      </c>
      <c r="J1956" s="78">
        <v>42326</v>
      </c>
      <c r="K1956" s="584">
        <f t="shared" si="30"/>
        <v>2015</v>
      </c>
      <c r="L1956" s="121" t="s">
        <v>14</v>
      </c>
      <c r="M1956" s="172"/>
    </row>
    <row r="1957" spans="1:14" hidden="1" x14ac:dyDescent="0.25">
      <c r="A1957" s="77" t="s">
        <v>25</v>
      </c>
      <c r="B1957" s="77" t="s">
        <v>1693</v>
      </c>
      <c r="C1957" s="584">
        <v>998543</v>
      </c>
      <c r="D1957" s="213">
        <v>1616.22</v>
      </c>
      <c r="E1957" s="77">
        <v>998543</v>
      </c>
      <c r="F1957" s="233">
        <v>1002844771</v>
      </c>
      <c r="G1957" s="256">
        <v>42368</v>
      </c>
      <c r="H1957" s="256" t="s">
        <v>130</v>
      </c>
      <c r="I1957" s="256">
        <v>42347</v>
      </c>
      <c r="J1957" s="78">
        <v>42377</v>
      </c>
      <c r="K1957" s="584">
        <f t="shared" si="30"/>
        <v>2016</v>
      </c>
      <c r="L1957" s="121" t="s">
        <v>7</v>
      </c>
      <c r="M1957" s="172"/>
    </row>
    <row r="1958" spans="1:14" hidden="1" x14ac:dyDescent="0.25">
      <c r="A1958" s="77" t="s">
        <v>25</v>
      </c>
      <c r="B1958" s="77" t="s">
        <v>1694</v>
      </c>
      <c r="C1958" s="584">
        <v>1054063</v>
      </c>
      <c r="D1958" s="213">
        <v>28674.63</v>
      </c>
      <c r="E1958" s="77">
        <v>1054063</v>
      </c>
      <c r="F1958" s="233">
        <v>1002844905</v>
      </c>
      <c r="G1958" s="256">
        <v>42368</v>
      </c>
      <c r="H1958" s="256">
        <v>42345</v>
      </c>
      <c r="I1958" s="256">
        <v>42347</v>
      </c>
      <c r="J1958" s="78">
        <v>42377</v>
      </c>
      <c r="K1958" s="584">
        <f t="shared" si="30"/>
        <v>2016</v>
      </c>
      <c r="L1958" s="121" t="s">
        <v>9</v>
      </c>
      <c r="M1958" s="172"/>
    </row>
    <row r="1959" spans="1:14" hidden="1" x14ac:dyDescent="0.25">
      <c r="A1959" s="77" t="s">
        <v>25</v>
      </c>
      <c r="B1959" s="77" t="s">
        <v>1695</v>
      </c>
      <c r="C1959" s="584">
        <v>1054063</v>
      </c>
      <c r="D1959" s="213">
        <v>18162.97</v>
      </c>
      <c r="E1959" s="77">
        <v>1054063</v>
      </c>
      <c r="F1959" s="233">
        <v>1002844913</v>
      </c>
      <c r="G1959" s="256">
        <v>42368</v>
      </c>
      <c r="H1959" s="256">
        <v>42345</v>
      </c>
      <c r="I1959" s="256">
        <v>42347</v>
      </c>
      <c r="J1959" s="78">
        <v>42377</v>
      </c>
      <c r="K1959" s="584">
        <f t="shared" si="30"/>
        <v>2016</v>
      </c>
      <c r="L1959" s="121" t="s">
        <v>14</v>
      </c>
      <c r="M1959" s="172"/>
    </row>
    <row r="1960" spans="1:14" hidden="1" x14ac:dyDescent="0.25">
      <c r="A1960" s="77" t="s">
        <v>25</v>
      </c>
      <c r="B1960" s="77" t="s">
        <v>1696</v>
      </c>
      <c r="C1960" s="584">
        <v>1054063</v>
      </c>
      <c r="D1960" s="213">
        <v>28674.63</v>
      </c>
      <c r="E1960" s="77">
        <v>1054063</v>
      </c>
      <c r="F1960" s="233">
        <v>1002877279</v>
      </c>
      <c r="G1960" s="256">
        <v>42398</v>
      </c>
      <c r="H1960" s="256">
        <v>42411</v>
      </c>
      <c r="I1960" s="256">
        <v>42412</v>
      </c>
      <c r="J1960" s="78">
        <v>42416</v>
      </c>
      <c r="K1960" s="584">
        <f t="shared" si="30"/>
        <v>2016</v>
      </c>
      <c r="L1960" s="172" t="s">
        <v>9</v>
      </c>
      <c r="M1960" s="121" t="s">
        <v>1697</v>
      </c>
    </row>
    <row r="1961" spans="1:14" hidden="1" x14ac:dyDescent="0.25">
      <c r="A1961" s="77" t="s">
        <v>25</v>
      </c>
      <c r="B1961" s="77" t="s">
        <v>1698</v>
      </c>
      <c r="C1961" s="584">
        <v>1054063</v>
      </c>
      <c r="D1961" s="213">
        <v>18162.97</v>
      </c>
      <c r="E1961" s="77">
        <v>1054063</v>
      </c>
      <c r="F1961" s="233">
        <v>1002877291</v>
      </c>
      <c r="G1961" s="256">
        <v>42398</v>
      </c>
      <c r="H1961" s="256" t="s">
        <v>130</v>
      </c>
      <c r="I1961" s="256">
        <v>42412</v>
      </c>
      <c r="J1961" s="78">
        <v>42416</v>
      </c>
      <c r="K1961" s="584">
        <f t="shared" si="30"/>
        <v>2016</v>
      </c>
      <c r="L1961" s="121" t="s">
        <v>14</v>
      </c>
      <c r="M1961" s="121"/>
    </row>
    <row r="1962" spans="1:14" hidden="1" x14ac:dyDescent="0.25">
      <c r="A1962" s="77" t="s">
        <v>25</v>
      </c>
      <c r="B1962" s="77" t="s">
        <v>1699</v>
      </c>
      <c r="C1962" s="584">
        <v>1054063</v>
      </c>
      <c r="D1962" s="213">
        <v>28674.63</v>
      </c>
      <c r="E1962" s="77">
        <v>1054063</v>
      </c>
      <c r="F1962" s="233">
        <v>1002864036</v>
      </c>
      <c r="G1962" s="256">
        <v>42399</v>
      </c>
      <c r="H1962" s="256">
        <v>42382</v>
      </c>
      <c r="I1962" s="256">
        <v>42383</v>
      </c>
      <c r="J1962" s="78">
        <v>42401</v>
      </c>
      <c r="K1962" s="584">
        <f t="shared" si="30"/>
        <v>2016</v>
      </c>
      <c r="L1962" s="121" t="s">
        <v>9</v>
      </c>
      <c r="M1962" s="172"/>
    </row>
    <row r="1963" spans="1:14" hidden="1" x14ac:dyDescent="0.25">
      <c r="A1963" s="77" t="s">
        <v>25</v>
      </c>
      <c r="B1963" s="77" t="s">
        <v>1700</v>
      </c>
      <c r="C1963" s="584">
        <v>1054063</v>
      </c>
      <c r="D1963" s="213">
        <v>18162.97</v>
      </c>
      <c r="E1963" s="77">
        <v>1054063</v>
      </c>
      <c r="F1963" s="233">
        <v>1002864052</v>
      </c>
      <c r="G1963" s="256">
        <v>42399</v>
      </c>
      <c r="H1963" s="256">
        <v>42382</v>
      </c>
      <c r="I1963" s="256">
        <v>42383</v>
      </c>
      <c r="J1963" s="78">
        <v>42401</v>
      </c>
      <c r="K1963" s="584">
        <f t="shared" si="30"/>
        <v>2016</v>
      </c>
      <c r="L1963" s="121" t="s">
        <v>14</v>
      </c>
      <c r="M1963" s="172"/>
    </row>
    <row r="1964" spans="1:14" hidden="1" x14ac:dyDescent="0.25">
      <c r="A1964" s="77" t="s">
        <v>25</v>
      </c>
      <c r="B1964" s="77" t="s">
        <v>1701</v>
      </c>
      <c r="C1964" s="584">
        <v>1054063</v>
      </c>
      <c r="D1964" s="213">
        <v>18162.97</v>
      </c>
      <c r="E1964" s="77">
        <v>1054063</v>
      </c>
      <c r="F1964" s="233">
        <v>1002901209</v>
      </c>
      <c r="G1964" s="256">
        <v>42446</v>
      </c>
      <c r="H1964" s="256" t="s">
        <v>130</v>
      </c>
      <c r="I1964" s="256">
        <v>42446</v>
      </c>
      <c r="J1964" s="78">
        <v>42446</v>
      </c>
      <c r="K1964" s="584">
        <f t="shared" si="30"/>
        <v>2016</v>
      </c>
      <c r="L1964" s="121" t="s">
        <v>14</v>
      </c>
      <c r="M1964" s="121" t="s">
        <v>1702</v>
      </c>
      <c r="N1964" s="86"/>
    </row>
    <row r="1965" spans="1:14" hidden="1" x14ac:dyDescent="0.25">
      <c r="A1965" s="77" t="s">
        <v>25</v>
      </c>
      <c r="B1965" s="77" t="s">
        <v>1703</v>
      </c>
      <c r="C1965" s="584">
        <v>1054063</v>
      </c>
      <c r="D1965" s="213">
        <v>28674.63</v>
      </c>
      <c r="E1965" s="77">
        <v>1054063</v>
      </c>
      <c r="F1965" s="233">
        <v>1002901214</v>
      </c>
      <c r="G1965" s="256">
        <v>42446</v>
      </c>
      <c r="H1965" s="256">
        <v>42443</v>
      </c>
      <c r="I1965" s="256">
        <v>42446</v>
      </c>
      <c r="J1965" s="78">
        <v>42446</v>
      </c>
      <c r="K1965" s="584">
        <f t="shared" si="30"/>
        <v>2016</v>
      </c>
      <c r="L1965" s="121" t="s">
        <v>9</v>
      </c>
      <c r="M1965" s="172"/>
      <c r="N1965" s="86"/>
    </row>
    <row r="1966" spans="1:14" hidden="1" x14ac:dyDescent="0.25">
      <c r="A1966" s="77" t="s">
        <v>25</v>
      </c>
      <c r="B1966" s="77" t="s">
        <v>1704</v>
      </c>
      <c r="C1966" s="584">
        <v>1054063</v>
      </c>
      <c r="D1966" s="213">
        <v>28674.63</v>
      </c>
      <c r="E1966" s="77">
        <v>1054063</v>
      </c>
      <c r="F1966" s="233">
        <v>1002925913</v>
      </c>
      <c r="G1966" s="256">
        <v>42490</v>
      </c>
      <c r="H1966" s="256">
        <v>42474</v>
      </c>
      <c r="I1966" s="256">
        <v>42478</v>
      </c>
      <c r="J1966" s="78">
        <v>42479</v>
      </c>
      <c r="K1966" s="584">
        <f t="shared" si="30"/>
        <v>2016</v>
      </c>
      <c r="L1966" s="121" t="s">
        <v>9</v>
      </c>
      <c r="M1966" s="121"/>
      <c r="N1966" s="86"/>
    </row>
    <row r="1967" spans="1:14" hidden="1" x14ac:dyDescent="0.25">
      <c r="A1967" s="77" t="s">
        <v>25</v>
      </c>
      <c r="B1967" s="77" t="s">
        <v>1705</v>
      </c>
      <c r="C1967" s="584">
        <v>1054063</v>
      </c>
      <c r="D1967" s="213">
        <v>18162.97</v>
      </c>
      <c r="E1967" s="77">
        <v>1054063</v>
      </c>
      <c r="F1967" s="233">
        <v>1002949598</v>
      </c>
      <c r="G1967" s="256">
        <v>42490</v>
      </c>
      <c r="H1967" s="256">
        <v>42507</v>
      </c>
      <c r="I1967" s="256">
        <v>42508</v>
      </c>
      <c r="J1967" s="78">
        <v>42509</v>
      </c>
      <c r="K1967" s="584">
        <f t="shared" si="30"/>
        <v>2016</v>
      </c>
      <c r="L1967" s="121" t="s">
        <v>14</v>
      </c>
      <c r="M1967" s="121" t="s">
        <v>1706</v>
      </c>
      <c r="N1967" s="101"/>
    </row>
    <row r="1968" spans="1:14" hidden="1" x14ac:dyDescent="0.25">
      <c r="A1968" s="77" t="s">
        <v>25</v>
      </c>
      <c r="B1968" s="77" t="s">
        <v>1707</v>
      </c>
      <c r="C1968" s="584">
        <v>1054063</v>
      </c>
      <c r="D1968" s="213">
        <v>28674.63</v>
      </c>
      <c r="E1968" s="77">
        <v>1054063</v>
      </c>
      <c r="F1968" s="233">
        <v>1002949666</v>
      </c>
      <c r="G1968" s="256">
        <v>42520</v>
      </c>
      <c r="H1968" s="256">
        <v>42507</v>
      </c>
      <c r="I1968" s="256">
        <v>42508</v>
      </c>
      <c r="J1968" s="78">
        <v>42509</v>
      </c>
      <c r="K1968" s="584">
        <f t="shared" si="30"/>
        <v>2016</v>
      </c>
      <c r="L1968" s="121" t="s">
        <v>9</v>
      </c>
      <c r="M1968" s="121"/>
      <c r="N1968" s="101"/>
    </row>
    <row r="1969" spans="1:14" hidden="1" x14ac:dyDescent="0.25">
      <c r="A1969" s="77" t="s">
        <v>25</v>
      </c>
      <c r="B1969" s="77" t="s">
        <v>1708</v>
      </c>
      <c r="C1969" s="584">
        <v>1054063</v>
      </c>
      <c r="D1969" s="213">
        <v>28674.63</v>
      </c>
      <c r="E1969" s="77">
        <v>1054063</v>
      </c>
      <c r="F1969" s="233">
        <v>1002965102</v>
      </c>
      <c r="G1969" s="256">
        <v>42522</v>
      </c>
      <c r="H1969" s="256">
        <v>42529</v>
      </c>
      <c r="I1969" s="256">
        <v>42530</v>
      </c>
      <c r="J1969" s="78">
        <v>42530</v>
      </c>
      <c r="K1969" s="584">
        <f t="shared" si="30"/>
        <v>2016</v>
      </c>
      <c r="L1969" s="121" t="s">
        <v>9</v>
      </c>
      <c r="M1969" s="121"/>
      <c r="N1969" s="86"/>
    </row>
    <row r="1970" spans="1:14" hidden="1" x14ac:dyDescent="0.25">
      <c r="A1970" s="77" t="s">
        <v>25</v>
      </c>
      <c r="B1970" s="77" t="s">
        <v>1709</v>
      </c>
      <c r="C1970" s="584">
        <v>1054063</v>
      </c>
      <c r="D1970" s="213">
        <v>18162.97</v>
      </c>
      <c r="E1970" s="77">
        <v>1054063</v>
      </c>
      <c r="F1970" s="233">
        <v>1002965637</v>
      </c>
      <c r="G1970" s="256">
        <v>42522</v>
      </c>
      <c r="H1970" s="256">
        <v>42529</v>
      </c>
      <c r="I1970" s="256">
        <v>42530</v>
      </c>
      <c r="J1970" s="78">
        <v>42530</v>
      </c>
      <c r="K1970" s="584">
        <f t="shared" si="30"/>
        <v>2016</v>
      </c>
      <c r="L1970" s="121" t="s">
        <v>14</v>
      </c>
      <c r="M1970" s="121"/>
      <c r="N1970" s="86"/>
    </row>
    <row r="1971" spans="1:14" hidden="1" x14ac:dyDescent="0.25">
      <c r="A1971" s="77" t="s">
        <v>25</v>
      </c>
      <c r="B1971" s="77" t="s">
        <v>1710</v>
      </c>
      <c r="C1971" s="584">
        <v>1054063</v>
      </c>
      <c r="D1971" s="213">
        <v>28674.63</v>
      </c>
      <c r="E1971" s="77">
        <v>1054063</v>
      </c>
      <c r="F1971" s="233">
        <v>1002993310</v>
      </c>
      <c r="G1971" s="256">
        <v>42581</v>
      </c>
      <c r="H1971" s="256">
        <v>42562</v>
      </c>
      <c r="I1971" s="256">
        <v>42570</v>
      </c>
      <c r="J1971" s="78">
        <v>42572</v>
      </c>
      <c r="K1971" s="584">
        <f t="shared" si="30"/>
        <v>2016</v>
      </c>
      <c r="L1971" s="121" t="s">
        <v>9</v>
      </c>
      <c r="M1971" s="121"/>
      <c r="N1971" s="86"/>
    </row>
    <row r="1972" spans="1:14" hidden="1" x14ac:dyDescent="0.25">
      <c r="A1972" s="77" t="s">
        <v>25</v>
      </c>
      <c r="B1972" s="77" t="s">
        <v>1711</v>
      </c>
      <c r="C1972" s="584">
        <v>1054063</v>
      </c>
      <c r="D1972" s="213">
        <v>18162.97</v>
      </c>
      <c r="E1972" s="77">
        <v>1054063</v>
      </c>
      <c r="F1972" s="233">
        <v>1002993319</v>
      </c>
      <c r="G1972" s="256">
        <v>42581</v>
      </c>
      <c r="H1972" s="256">
        <v>42562</v>
      </c>
      <c r="I1972" s="256">
        <v>42570</v>
      </c>
      <c r="J1972" s="78">
        <v>42572</v>
      </c>
      <c r="K1972" s="584">
        <f t="shared" si="30"/>
        <v>2016</v>
      </c>
      <c r="L1972" s="121" t="s">
        <v>14</v>
      </c>
      <c r="M1972" s="121"/>
      <c r="N1972" s="86"/>
    </row>
    <row r="1973" spans="1:14" hidden="1" x14ac:dyDescent="0.25">
      <c r="A1973" s="77" t="s">
        <v>25</v>
      </c>
      <c r="B1973" s="77" t="s">
        <v>1712</v>
      </c>
      <c r="C1973" s="584">
        <v>1054063</v>
      </c>
      <c r="D1973" s="213">
        <v>28674.63</v>
      </c>
      <c r="E1973" s="77">
        <v>1054063</v>
      </c>
      <c r="F1973" s="233">
        <v>1003022162</v>
      </c>
      <c r="G1973" s="256">
        <v>42612</v>
      </c>
      <c r="H1973" s="256">
        <v>42591</v>
      </c>
      <c r="I1973" s="256">
        <v>42612</v>
      </c>
      <c r="J1973" s="78">
        <v>42618</v>
      </c>
      <c r="K1973" s="584">
        <f t="shared" si="30"/>
        <v>2016</v>
      </c>
      <c r="L1973" s="121" t="s">
        <v>9</v>
      </c>
      <c r="M1973" s="121"/>
      <c r="N1973" s="86"/>
    </row>
    <row r="1974" spans="1:14" hidden="1" x14ac:dyDescent="0.25">
      <c r="A1974" s="77" t="s">
        <v>25</v>
      </c>
      <c r="B1974" s="77" t="s">
        <v>1713</v>
      </c>
      <c r="C1974" s="584">
        <v>1054063</v>
      </c>
      <c r="D1974" s="213">
        <v>18162.97</v>
      </c>
      <c r="E1974" s="77">
        <v>1054063</v>
      </c>
      <c r="F1974" s="233">
        <v>1003022170</v>
      </c>
      <c r="G1974" s="256">
        <v>42612</v>
      </c>
      <c r="H1974" s="256">
        <v>42591</v>
      </c>
      <c r="I1974" s="256">
        <v>42612</v>
      </c>
      <c r="J1974" s="78">
        <v>42618</v>
      </c>
      <c r="K1974" s="584">
        <f t="shared" si="30"/>
        <v>2016</v>
      </c>
      <c r="L1974" s="121" t="s">
        <v>14</v>
      </c>
      <c r="M1974" s="121"/>
      <c r="N1974" s="86"/>
    </row>
    <row r="1975" spans="1:14" hidden="1" x14ac:dyDescent="0.25">
      <c r="A1975" s="77" t="s">
        <v>25</v>
      </c>
      <c r="B1975" s="77" t="s">
        <v>1714</v>
      </c>
      <c r="C1975" s="584">
        <v>1054063</v>
      </c>
      <c r="D1975" s="213">
        <v>28674.63</v>
      </c>
      <c r="E1975" s="77">
        <v>1054063</v>
      </c>
      <c r="F1975" s="233">
        <v>1003028633</v>
      </c>
      <c r="G1975" s="256">
        <v>42643</v>
      </c>
      <c r="H1975" s="256">
        <v>42620</v>
      </c>
      <c r="I1975" s="256">
        <v>42626</v>
      </c>
      <c r="J1975" s="78">
        <v>42627</v>
      </c>
      <c r="K1975" s="584">
        <f t="shared" si="30"/>
        <v>2016</v>
      </c>
      <c r="L1975" s="121" t="s">
        <v>9</v>
      </c>
      <c r="M1975" s="121"/>
      <c r="N1975" s="86"/>
    </row>
    <row r="1976" spans="1:14" hidden="1" x14ac:dyDescent="0.25">
      <c r="A1976" s="77" t="s">
        <v>25</v>
      </c>
      <c r="B1976" s="77" t="s">
        <v>1715</v>
      </c>
      <c r="C1976" s="584">
        <v>1054063</v>
      </c>
      <c r="D1976" s="213">
        <v>18162.97</v>
      </c>
      <c r="E1976" s="77">
        <v>1054063</v>
      </c>
      <c r="F1976" s="233">
        <v>1003028635</v>
      </c>
      <c r="G1976" s="256">
        <v>42643</v>
      </c>
      <c r="H1976" s="256">
        <v>42620</v>
      </c>
      <c r="I1976" s="256">
        <v>42626</v>
      </c>
      <c r="J1976" s="78">
        <v>42627</v>
      </c>
      <c r="K1976" s="584">
        <f t="shared" si="30"/>
        <v>2016</v>
      </c>
      <c r="L1976" s="121" t="s">
        <v>14</v>
      </c>
      <c r="M1976" s="121"/>
      <c r="N1976" s="86"/>
    </row>
    <row r="1977" spans="1:14" hidden="1" x14ac:dyDescent="0.25">
      <c r="A1977" s="77" t="s">
        <v>25</v>
      </c>
      <c r="B1977" s="77" t="s">
        <v>1716</v>
      </c>
      <c r="C1977" s="584">
        <v>1054063</v>
      </c>
      <c r="D1977" s="213">
        <v>28674.63</v>
      </c>
      <c r="E1977" s="77">
        <v>1054063</v>
      </c>
      <c r="F1977" s="233">
        <v>1003056301</v>
      </c>
      <c r="G1977" s="256">
        <v>42673</v>
      </c>
      <c r="H1977" s="256">
        <v>42660</v>
      </c>
      <c r="I1977" s="256">
        <v>42663</v>
      </c>
      <c r="J1977" s="78">
        <v>42667</v>
      </c>
      <c r="K1977" s="584">
        <f t="shared" si="30"/>
        <v>2016</v>
      </c>
      <c r="L1977" s="121" t="s">
        <v>9</v>
      </c>
      <c r="M1977" s="121"/>
      <c r="N1977" s="86"/>
    </row>
    <row r="1978" spans="1:14" hidden="1" x14ac:dyDescent="0.25">
      <c r="A1978" s="77" t="s">
        <v>25</v>
      </c>
      <c r="B1978" s="77" t="s">
        <v>1717</v>
      </c>
      <c r="C1978" s="584">
        <v>1054063</v>
      </c>
      <c r="D1978" s="213">
        <v>18162.97</v>
      </c>
      <c r="E1978" s="77">
        <v>1054063</v>
      </c>
      <c r="F1978" s="233">
        <v>1003056317</v>
      </c>
      <c r="G1978" s="256">
        <v>42673</v>
      </c>
      <c r="H1978" s="256">
        <v>42660</v>
      </c>
      <c r="I1978" s="256">
        <v>42663</v>
      </c>
      <c r="J1978" s="78">
        <v>42667</v>
      </c>
      <c r="K1978" s="584">
        <f t="shared" si="30"/>
        <v>2016</v>
      </c>
      <c r="L1978" s="121" t="s">
        <v>14</v>
      </c>
      <c r="M1978" s="121"/>
      <c r="N1978" s="86"/>
    </row>
    <row r="1979" spans="1:14" hidden="1" x14ac:dyDescent="0.25">
      <c r="A1979" s="77" t="s">
        <v>25</v>
      </c>
      <c r="B1979" s="77" t="s">
        <v>1718</v>
      </c>
      <c r="C1979" s="584">
        <v>1054063</v>
      </c>
      <c r="D1979" s="213">
        <v>28674.63</v>
      </c>
      <c r="E1979" s="77">
        <v>1054063</v>
      </c>
      <c r="F1979" s="233">
        <v>1003084658</v>
      </c>
      <c r="G1979" s="256">
        <v>42338</v>
      </c>
      <c r="H1979" s="256">
        <v>42683</v>
      </c>
      <c r="I1979" s="256">
        <v>42684</v>
      </c>
      <c r="J1979" s="78">
        <v>42704</v>
      </c>
      <c r="K1979" s="584">
        <f t="shared" si="30"/>
        <v>2016</v>
      </c>
      <c r="L1979" s="121" t="s">
        <v>9</v>
      </c>
      <c r="M1979" s="121"/>
      <c r="N1979" s="86"/>
    </row>
    <row r="1980" spans="1:14" hidden="1" x14ac:dyDescent="0.25">
      <c r="A1980" s="77" t="s">
        <v>25</v>
      </c>
      <c r="B1980" s="77" t="s">
        <v>1719</v>
      </c>
      <c r="C1980" s="584">
        <v>1054063</v>
      </c>
      <c r="D1980" s="213">
        <v>18162.97</v>
      </c>
      <c r="E1980" s="77">
        <v>1054063</v>
      </c>
      <c r="F1980" s="233">
        <v>1003084662</v>
      </c>
      <c r="G1980" s="256">
        <v>42704</v>
      </c>
      <c r="H1980" s="256">
        <v>42683</v>
      </c>
      <c r="I1980" s="256">
        <v>42684</v>
      </c>
      <c r="J1980" s="78">
        <v>42704</v>
      </c>
      <c r="K1980" s="584">
        <f t="shared" si="30"/>
        <v>2016</v>
      </c>
      <c r="L1980" s="121" t="s">
        <v>14</v>
      </c>
      <c r="M1980" s="121"/>
    </row>
    <row r="1981" spans="1:14" hidden="1" x14ac:dyDescent="0.25">
      <c r="A1981" s="480" t="s">
        <v>25</v>
      </c>
      <c r="B1981" s="480" t="s">
        <v>1720</v>
      </c>
      <c r="C1981" s="584">
        <v>1054063</v>
      </c>
      <c r="D1981" s="482">
        <v>28674.63</v>
      </c>
      <c r="E1981" s="480">
        <v>1054063</v>
      </c>
      <c r="F1981" s="495">
        <v>1003097709</v>
      </c>
      <c r="G1981" s="496">
        <v>42734</v>
      </c>
      <c r="H1981" s="496">
        <v>42711</v>
      </c>
      <c r="I1981" s="496">
        <v>42717</v>
      </c>
      <c r="J1981" s="484">
        <v>42720</v>
      </c>
      <c r="K1981" s="584">
        <f t="shared" si="30"/>
        <v>2016</v>
      </c>
      <c r="L1981" s="121" t="s">
        <v>9</v>
      </c>
      <c r="M1981" s="122"/>
    </row>
    <row r="1982" spans="1:14" hidden="1" x14ac:dyDescent="0.25">
      <c r="A1982" s="480" t="s">
        <v>25</v>
      </c>
      <c r="B1982" s="480" t="s">
        <v>1721</v>
      </c>
      <c r="C1982" s="584">
        <v>1054063</v>
      </c>
      <c r="D1982" s="482">
        <v>18162.97</v>
      </c>
      <c r="E1982" s="480">
        <v>1054063</v>
      </c>
      <c r="F1982" s="495">
        <v>1003097710</v>
      </c>
      <c r="G1982" s="496">
        <v>42734</v>
      </c>
      <c r="H1982" s="496">
        <v>42711</v>
      </c>
      <c r="I1982" s="496">
        <v>42717</v>
      </c>
      <c r="J1982" s="484">
        <v>42720</v>
      </c>
      <c r="K1982" s="584">
        <f t="shared" si="30"/>
        <v>2016</v>
      </c>
      <c r="L1982" s="121" t="s">
        <v>14</v>
      </c>
      <c r="M1982" s="122"/>
    </row>
    <row r="1983" spans="1:14" hidden="1" x14ac:dyDescent="0.25">
      <c r="A1983" s="480" t="s">
        <v>25</v>
      </c>
      <c r="B1983" s="480" t="s">
        <v>1722</v>
      </c>
      <c r="C1983" s="584">
        <v>1054063</v>
      </c>
      <c r="D1983" s="482">
        <v>18162.97</v>
      </c>
      <c r="E1983" s="480">
        <v>1054063</v>
      </c>
      <c r="F1983" s="495">
        <v>1003115957</v>
      </c>
      <c r="G1983" s="496">
        <v>42765</v>
      </c>
      <c r="H1983" s="496">
        <v>42747</v>
      </c>
      <c r="I1983" s="496">
        <v>42751</v>
      </c>
      <c r="J1983" s="484">
        <v>42758</v>
      </c>
      <c r="K1983" s="584">
        <f t="shared" si="30"/>
        <v>2017</v>
      </c>
      <c r="L1983" s="121" t="s">
        <v>14</v>
      </c>
      <c r="M1983" s="122"/>
    </row>
    <row r="1984" spans="1:14" hidden="1" x14ac:dyDescent="0.25">
      <c r="A1984" s="480" t="s">
        <v>25</v>
      </c>
      <c r="B1984" s="480" t="s">
        <v>1723</v>
      </c>
      <c r="C1984" s="584">
        <v>1054063</v>
      </c>
      <c r="D1984" s="482">
        <v>28674.63</v>
      </c>
      <c r="E1984" s="480">
        <v>1054063</v>
      </c>
      <c r="F1984" s="495">
        <v>1003115964</v>
      </c>
      <c r="G1984" s="496">
        <v>42765</v>
      </c>
      <c r="H1984" s="496">
        <v>42745</v>
      </c>
      <c r="I1984" s="496">
        <v>42751</v>
      </c>
      <c r="J1984" s="484">
        <v>42758</v>
      </c>
      <c r="K1984" s="584">
        <f t="shared" si="30"/>
        <v>2017</v>
      </c>
      <c r="L1984" s="121" t="s">
        <v>9</v>
      </c>
      <c r="M1984" s="122"/>
    </row>
    <row r="1985" spans="1:13" hidden="1" x14ac:dyDescent="0.25">
      <c r="A1985" s="480" t="s">
        <v>25</v>
      </c>
      <c r="B1985" s="480" t="s">
        <v>1724</v>
      </c>
      <c r="C1985" s="584">
        <v>1054063</v>
      </c>
      <c r="D1985" s="482">
        <v>28674.63</v>
      </c>
      <c r="E1985" s="480">
        <v>1054063</v>
      </c>
      <c r="F1985" s="495">
        <v>1003137801</v>
      </c>
      <c r="G1985" s="496">
        <v>42794</v>
      </c>
      <c r="H1985" s="496">
        <v>42779</v>
      </c>
      <c r="I1985" s="496">
        <v>42783</v>
      </c>
      <c r="J1985" s="484">
        <v>42790</v>
      </c>
      <c r="K1985" s="584">
        <f t="shared" si="30"/>
        <v>2017</v>
      </c>
      <c r="L1985" s="121" t="s">
        <v>9</v>
      </c>
      <c r="M1985" s="122"/>
    </row>
    <row r="1986" spans="1:13" hidden="1" x14ac:dyDescent="0.25">
      <c r="A1986" s="480" t="s">
        <v>25</v>
      </c>
      <c r="B1986" s="480" t="s">
        <v>1725</v>
      </c>
      <c r="C1986" s="584">
        <v>1054063</v>
      </c>
      <c r="D1986" s="482">
        <v>18162.97</v>
      </c>
      <c r="E1986" s="480">
        <v>1054063</v>
      </c>
      <c r="F1986" s="495">
        <v>1003137802</v>
      </c>
      <c r="G1986" s="496">
        <v>42794</v>
      </c>
      <c r="H1986" s="496">
        <v>42779</v>
      </c>
      <c r="I1986" s="496">
        <v>42783</v>
      </c>
      <c r="J1986" s="484">
        <v>42790</v>
      </c>
      <c r="K1986" s="584">
        <f t="shared" si="30"/>
        <v>2017</v>
      </c>
      <c r="L1986" s="121" t="s">
        <v>14</v>
      </c>
      <c r="M1986" s="122"/>
    </row>
    <row r="1987" spans="1:13" hidden="1" x14ac:dyDescent="0.25">
      <c r="A1987" s="480" t="s">
        <v>25</v>
      </c>
      <c r="B1987" s="480" t="s">
        <v>1726</v>
      </c>
      <c r="C1987" s="584">
        <v>1054063</v>
      </c>
      <c r="D1987" s="482">
        <v>28543.27</v>
      </c>
      <c r="E1987" s="480">
        <v>1054063</v>
      </c>
      <c r="F1987" s="495">
        <v>1003149810</v>
      </c>
      <c r="G1987" s="496">
        <v>42824</v>
      </c>
      <c r="H1987" s="496">
        <v>42803</v>
      </c>
      <c r="I1987" s="496">
        <v>42808</v>
      </c>
      <c r="J1987" s="484">
        <v>42808</v>
      </c>
      <c r="K1987" s="584">
        <f t="shared" ref="K1987:K2050" si="31">YEAR(J1987)</f>
        <v>2017</v>
      </c>
      <c r="L1987" s="121" t="s">
        <v>9</v>
      </c>
      <c r="M1987" s="122"/>
    </row>
    <row r="1988" spans="1:13" hidden="1" x14ac:dyDescent="0.25">
      <c r="A1988" s="480" t="s">
        <v>25</v>
      </c>
      <c r="B1988" s="480" t="s">
        <v>1727</v>
      </c>
      <c r="C1988" s="584">
        <v>1054063</v>
      </c>
      <c r="D1988" s="482">
        <v>18094.330000000002</v>
      </c>
      <c r="E1988" s="480">
        <v>1054063</v>
      </c>
      <c r="F1988" s="495">
        <v>1003149805</v>
      </c>
      <c r="G1988" s="496">
        <v>42824</v>
      </c>
      <c r="H1988" s="496" t="s">
        <v>130</v>
      </c>
      <c r="I1988" s="496">
        <v>42808</v>
      </c>
      <c r="J1988" s="484">
        <v>42808</v>
      </c>
      <c r="K1988" s="584">
        <f t="shared" si="31"/>
        <v>2017</v>
      </c>
      <c r="L1988" s="121" t="s">
        <v>14</v>
      </c>
      <c r="M1988" s="122"/>
    </row>
    <row r="1989" spans="1:13" hidden="1" x14ac:dyDescent="0.25">
      <c r="A1989" s="480" t="s">
        <v>25</v>
      </c>
      <c r="B1989" s="480" t="s">
        <v>1728</v>
      </c>
      <c r="C1989" s="584">
        <v>5000032613</v>
      </c>
      <c r="D1989" s="482">
        <v>18094.330000000002</v>
      </c>
      <c r="E1989" s="480">
        <v>31103796</v>
      </c>
      <c r="F1989" s="495">
        <v>1003189935</v>
      </c>
      <c r="G1989" s="496">
        <v>42837</v>
      </c>
      <c r="H1989" s="496">
        <v>42843</v>
      </c>
      <c r="I1989" s="496">
        <v>42870</v>
      </c>
      <c r="J1989" s="484">
        <v>42871</v>
      </c>
      <c r="K1989" s="584">
        <f t="shared" si="31"/>
        <v>2017</v>
      </c>
      <c r="L1989" s="121" t="s">
        <v>14</v>
      </c>
      <c r="M1989" s="122"/>
    </row>
    <row r="1990" spans="1:13" hidden="1" x14ac:dyDescent="0.25">
      <c r="A1990" s="480" t="s">
        <v>25</v>
      </c>
      <c r="B1990" s="480" t="s">
        <v>1729</v>
      </c>
      <c r="C1990" s="584">
        <v>5000032613</v>
      </c>
      <c r="D1990" s="482">
        <v>28543.27</v>
      </c>
      <c r="E1990" s="480">
        <v>31103867</v>
      </c>
      <c r="F1990" s="495">
        <v>1003189936</v>
      </c>
      <c r="G1990" s="496">
        <v>42837</v>
      </c>
      <c r="H1990" s="496">
        <v>42843</v>
      </c>
      <c r="I1990" s="496">
        <v>42870</v>
      </c>
      <c r="J1990" s="484">
        <v>42871</v>
      </c>
      <c r="K1990" s="584">
        <f t="shared" si="31"/>
        <v>2017</v>
      </c>
      <c r="L1990" s="121" t="s">
        <v>9</v>
      </c>
      <c r="M1990" s="122"/>
    </row>
    <row r="1991" spans="1:13" hidden="1" x14ac:dyDescent="0.25">
      <c r="A1991" s="480" t="s">
        <v>25</v>
      </c>
      <c r="B1991" s="480" t="s">
        <v>1730</v>
      </c>
      <c r="C1991" s="584">
        <v>5000032613</v>
      </c>
      <c r="D1991" s="482">
        <v>18094.330000000002</v>
      </c>
      <c r="E1991" s="480">
        <v>31103796</v>
      </c>
      <c r="F1991" s="495">
        <v>1003189828</v>
      </c>
      <c r="G1991" s="496">
        <v>42885</v>
      </c>
      <c r="H1991" s="496">
        <v>42864</v>
      </c>
      <c r="I1991" s="496">
        <v>42870</v>
      </c>
      <c r="J1991" s="484">
        <v>42871</v>
      </c>
      <c r="K1991" s="584">
        <f t="shared" si="31"/>
        <v>2017</v>
      </c>
      <c r="L1991" s="121" t="s">
        <v>14</v>
      </c>
      <c r="M1991" s="122"/>
    </row>
    <row r="1992" spans="1:13" hidden="1" x14ac:dyDescent="0.25">
      <c r="A1992" s="485" t="s">
        <v>25</v>
      </c>
      <c r="B1992" s="485" t="s">
        <v>1731</v>
      </c>
      <c r="C1992" s="584">
        <v>5000032613</v>
      </c>
      <c r="D1992" s="487">
        <v>28543.27</v>
      </c>
      <c r="E1992" s="485">
        <v>31103867</v>
      </c>
      <c r="F1992" s="497">
        <v>1003189823</v>
      </c>
      <c r="G1992" s="484">
        <v>42885</v>
      </c>
      <c r="H1992" s="484">
        <v>42864</v>
      </c>
      <c r="I1992" s="484">
        <v>42870</v>
      </c>
      <c r="J1992" s="479">
        <v>42871</v>
      </c>
      <c r="K1992" s="584">
        <f t="shared" si="31"/>
        <v>2017</v>
      </c>
      <c r="L1992" s="121" t="s">
        <v>9</v>
      </c>
      <c r="M1992" s="122"/>
    </row>
    <row r="1993" spans="1:13" hidden="1" x14ac:dyDescent="0.25">
      <c r="A1993" s="485" t="s">
        <v>25</v>
      </c>
      <c r="B1993" s="485" t="s">
        <v>2040</v>
      </c>
      <c r="C1993" s="584">
        <v>5000032613</v>
      </c>
      <c r="D1993" s="487">
        <v>18094.330000000002</v>
      </c>
      <c r="E1993" s="485">
        <v>31103796</v>
      </c>
      <c r="F1993" s="497">
        <v>1003214027</v>
      </c>
      <c r="G1993" s="484">
        <v>42916</v>
      </c>
      <c r="H1993" s="484">
        <v>42898</v>
      </c>
      <c r="I1993" s="484">
        <v>42901</v>
      </c>
      <c r="J1993" s="479">
        <v>42909</v>
      </c>
      <c r="K1993" s="584">
        <f t="shared" si="31"/>
        <v>2017</v>
      </c>
      <c r="L1993" s="121" t="s">
        <v>14</v>
      </c>
      <c r="M1993" s="308"/>
    </row>
    <row r="1994" spans="1:13" hidden="1" x14ac:dyDescent="0.25">
      <c r="A1994" s="485" t="s">
        <v>25</v>
      </c>
      <c r="B1994" s="485" t="s">
        <v>2041</v>
      </c>
      <c r="C1994" s="584">
        <v>5000032613</v>
      </c>
      <c r="D1994" s="487">
        <v>28543.27</v>
      </c>
      <c r="E1994" s="485">
        <v>31103867</v>
      </c>
      <c r="F1994" s="497">
        <v>1003214029</v>
      </c>
      <c r="G1994" s="484">
        <v>42916</v>
      </c>
      <c r="H1994" s="484">
        <v>42898</v>
      </c>
      <c r="I1994" s="484">
        <v>42901</v>
      </c>
      <c r="J1994" s="479">
        <v>42909</v>
      </c>
      <c r="K1994" s="584">
        <f t="shared" si="31"/>
        <v>2017</v>
      </c>
      <c r="L1994" s="121" t="s">
        <v>9</v>
      </c>
      <c r="M1994" s="308"/>
    </row>
    <row r="1995" spans="1:13" hidden="1" x14ac:dyDescent="0.25">
      <c r="A1995" s="485" t="s">
        <v>25</v>
      </c>
      <c r="B1995" s="485" t="s">
        <v>2074</v>
      </c>
      <c r="C1995" s="584">
        <v>5000032613</v>
      </c>
      <c r="D1995" s="487">
        <v>18094.330000000002</v>
      </c>
      <c r="E1995" s="485">
        <v>31103796</v>
      </c>
      <c r="F1995" s="497">
        <v>1003228029</v>
      </c>
      <c r="G1995" s="484">
        <v>42946</v>
      </c>
      <c r="H1995" s="484">
        <v>42927</v>
      </c>
      <c r="I1995" s="484">
        <v>42929</v>
      </c>
      <c r="J1995" s="479">
        <v>42933</v>
      </c>
      <c r="K1995" s="584">
        <f t="shared" si="31"/>
        <v>2017</v>
      </c>
      <c r="L1995" s="121" t="s">
        <v>9</v>
      </c>
      <c r="M1995" s="308"/>
    </row>
    <row r="1996" spans="1:13" hidden="1" x14ac:dyDescent="0.25">
      <c r="A1996" s="485" t="s">
        <v>25</v>
      </c>
      <c r="B1996" s="485" t="s">
        <v>2075</v>
      </c>
      <c r="C1996" s="584">
        <v>5000032613</v>
      </c>
      <c r="D1996" s="487">
        <v>28543.27</v>
      </c>
      <c r="E1996" s="485">
        <v>31103867</v>
      </c>
      <c r="F1996" s="497">
        <v>1003228026</v>
      </c>
      <c r="G1996" s="479">
        <v>42946</v>
      </c>
      <c r="H1996" s="479">
        <v>42927</v>
      </c>
      <c r="I1996" s="479">
        <v>42929</v>
      </c>
      <c r="J1996" s="479">
        <v>42933</v>
      </c>
      <c r="K1996" s="584">
        <f t="shared" si="31"/>
        <v>2017</v>
      </c>
      <c r="L1996" s="121" t="s">
        <v>14</v>
      </c>
      <c r="M1996" s="308"/>
    </row>
    <row r="1997" spans="1:13" hidden="1" x14ac:dyDescent="0.25">
      <c r="A1997" s="485" t="s">
        <v>25</v>
      </c>
      <c r="B1997" s="485" t="s">
        <v>2114</v>
      </c>
      <c r="C1997" s="584">
        <v>5000032613</v>
      </c>
      <c r="D1997" s="487">
        <v>18094.330000000002</v>
      </c>
      <c r="E1997" s="485">
        <v>31103796</v>
      </c>
      <c r="F1997" s="497">
        <v>1003250277</v>
      </c>
      <c r="G1997" s="484">
        <v>42977</v>
      </c>
      <c r="H1997" s="484">
        <v>42950</v>
      </c>
      <c r="I1997" s="484">
        <v>42969</v>
      </c>
      <c r="J1997" s="479">
        <v>42972</v>
      </c>
      <c r="K1997" s="584">
        <f t="shared" si="31"/>
        <v>2017</v>
      </c>
      <c r="L1997" s="121" t="s">
        <v>14</v>
      </c>
      <c r="M1997" s="308"/>
    </row>
    <row r="1998" spans="1:13" hidden="1" x14ac:dyDescent="0.25">
      <c r="A1998" s="485" t="s">
        <v>25</v>
      </c>
      <c r="B1998" s="485" t="s">
        <v>2115</v>
      </c>
      <c r="C1998" s="584">
        <v>5000032613</v>
      </c>
      <c r="D1998" s="487">
        <v>28543.27</v>
      </c>
      <c r="E1998" s="485">
        <v>31103867</v>
      </c>
      <c r="F1998" s="497">
        <v>1003250282</v>
      </c>
      <c r="G1998" s="498">
        <v>42977</v>
      </c>
      <c r="H1998" s="498">
        <v>42950</v>
      </c>
      <c r="I1998" s="498">
        <v>42969</v>
      </c>
      <c r="J1998" s="479">
        <v>42972</v>
      </c>
      <c r="K1998" s="584">
        <f t="shared" si="31"/>
        <v>2017</v>
      </c>
      <c r="L1998" s="121" t="s">
        <v>9</v>
      </c>
      <c r="M1998" s="308"/>
    </row>
    <row r="1999" spans="1:13" hidden="1" x14ac:dyDescent="0.25">
      <c r="A1999" s="485" t="s">
        <v>25</v>
      </c>
      <c r="B1999" s="485" t="s">
        <v>2150</v>
      </c>
      <c r="C1999" s="584">
        <v>5000032613</v>
      </c>
      <c r="D1999" s="487">
        <v>28543.27</v>
      </c>
      <c r="E1999" s="485">
        <v>31103867</v>
      </c>
      <c r="F1999" s="497">
        <v>1003263020</v>
      </c>
      <c r="G1999" s="479">
        <v>43008</v>
      </c>
      <c r="H1999" s="479">
        <v>42990</v>
      </c>
      <c r="I1999" s="479">
        <v>42992</v>
      </c>
      <c r="J1999" s="479">
        <v>42993</v>
      </c>
      <c r="K1999" s="584">
        <f t="shared" si="31"/>
        <v>2017</v>
      </c>
      <c r="L1999" s="121" t="s">
        <v>9</v>
      </c>
      <c r="M1999" s="308"/>
    </row>
    <row r="2000" spans="1:13" hidden="1" x14ac:dyDescent="0.25">
      <c r="A2000" s="485" t="s">
        <v>25</v>
      </c>
      <c r="B2000" s="485" t="s">
        <v>2151</v>
      </c>
      <c r="C2000" s="584">
        <v>5000032613</v>
      </c>
      <c r="D2000" s="487">
        <v>18094.330000000002</v>
      </c>
      <c r="E2000" s="485">
        <v>31103796</v>
      </c>
      <c r="F2000" s="497">
        <v>1003263130</v>
      </c>
      <c r="G2000" s="479">
        <v>43008</v>
      </c>
      <c r="H2000" s="479">
        <v>42990</v>
      </c>
      <c r="I2000" s="479">
        <v>42992</v>
      </c>
      <c r="J2000" s="479">
        <v>42993</v>
      </c>
      <c r="K2000" s="584">
        <f t="shared" si="31"/>
        <v>2017</v>
      </c>
      <c r="L2000" s="121" t="s">
        <v>14</v>
      </c>
      <c r="M2000" s="308"/>
    </row>
    <row r="2001" spans="1:13" hidden="1" x14ac:dyDescent="0.25">
      <c r="A2001" s="485" t="s">
        <v>25</v>
      </c>
      <c r="B2001" s="485" t="s">
        <v>2189</v>
      </c>
      <c r="C2001" s="584">
        <v>5000032613</v>
      </c>
      <c r="D2001" s="487">
        <v>28543.27</v>
      </c>
      <c r="E2001" s="485">
        <v>31103867</v>
      </c>
      <c r="F2001" s="497">
        <v>1003282415</v>
      </c>
      <c r="G2001" s="479">
        <v>43038</v>
      </c>
      <c r="H2001" s="479">
        <v>43020</v>
      </c>
      <c r="I2001" s="479">
        <v>43024</v>
      </c>
      <c r="J2001" s="479">
        <v>43025</v>
      </c>
      <c r="K2001" s="584">
        <f t="shared" si="31"/>
        <v>2017</v>
      </c>
      <c r="L2001" s="121" t="s">
        <v>9</v>
      </c>
      <c r="M2001" s="308"/>
    </row>
    <row r="2002" spans="1:13" hidden="1" x14ac:dyDescent="0.25">
      <c r="A2002" s="485" t="s">
        <v>25</v>
      </c>
      <c r="B2002" s="485" t="s">
        <v>2190</v>
      </c>
      <c r="C2002" s="584">
        <v>5000032613</v>
      </c>
      <c r="D2002" s="487">
        <v>18094.330000000002</v>
      </c>
      <c r="E2002" s="485">
        <v>31103796</v>
      </c>
      <c r="F2002" s="497">
        <v>1003282420</v>
      </c>
      <c r="G2002" s="479">
        <v>43038</v>
      </c>
      <c r="H2002" s="479">
        <v>43020</v>
      </c>
      <c r="I2002" s="479">
        <v>43024</v>
      </c>
      <c r="J2002" s="479">
        <v>43025</v>
      </c>
      <c r="K2002" s="584">
        <f t="shared" si="31"/>
        <v>2017</v>
      </c>
      <c r="L2002" s="121" t="s">
        <v>14</v>
      </c>
      <c r="M2002" s="308"/>
    </row>
    <row r="2003" spans="1:13" hidden="1" x14ac:dyDescent="0.25">
      <c r="A2003" s="485" t="s">
        <v>25</v>
      </c>
      <c r="B2003" s="485" t="s">
        <v>2238</v>
      </c>
      <c r="C2003" s="584">
        <v>5000032613</v>
      </c>
      <c r="D2003" s="487">
        <v>28543.27</v>
      </c>
      <c r="E2003" s="485">
        <v>31103867</v>
      </c>
      <c r="F2003" s="497">
        <v>1003312699</v>
      </c>
      <c r="G2003" s="479">
        <v>43069</v>
      </c>
      <c r="H2003" s="479">
        <v>43047</v>
      </c>
      <c r="I2003" s="479">
        <v>43066</v>
      </c>
      <c r="J2003" s="479">
        <v>43067</v>
      </c>
      <c r="K2003" s="584">
        <f t="shared" si="31"/>
        <v>2017</v>
      </c>
      <c r="L2003" s="121" t="s">
        <v>9</v>
      </c>
      <c r="M2003" s="308"/>
    </row>
    <row r="2004" spans="1:13" hidden="1" x14ac:dyDescent="0.25">
      <c r="A2004" s="485" t="s">
        <v>25</v>
      </c>
      <c r="B2004" s="485" t="s">
        <v>2239</v>
      </c>
      <c r="C2004" s="584">
        <v>5000032613</v>
      </c>
      <c r="D2004" s="487">
        <v>18094.330000000002</v>
      </c>
      <c r="E2004" s="485">
        <v>31103796</v>
      </c>
      <c r="F2004" s="497">
        <v>1003312700</v>
      </c>
      <c r="G2004" s="479">
        <v>43069</v>
      </c>
      <c r="H2004" s="479">
        <v>43047</v>
      </c>
      <c r="I2004" s="479">
        <v>43066</v>
      </c>
      <c r="J2004" s="479">
        <v>43067</v>
      </c>
      <c r="K2004" s="584">
        <f t="shared" si="31"/>
        <v>2017</v>
      </c>
      <c r="L2004" s="121" t="s">
        <v>14</v>
      </c>
      <c r="M2004" s="308"/>
    </row>
    <row r="2005" spans="1:13" hidden="1" x14ac:dyDescent="0.25">
      <c r="A2005" s="485" t="s">
        <v>25</v>
      </c>
      <c r="B2005" s="485" t="s">
        <v>2259</v>
      </c>
      <c r="C2005" s="584">
        <v>5000032613</v>
      </c>
      <c r="D2005" s="487">
        <v>28543.27</v>
      </c>
      <c r="E2005" s="485">
        <v>31103867</v>
      </c>
      <c r="F2005" s="497">
        <v>1003322460</v>
      </c>
      <c r="G2005" s="479">
        <v>43099</v>
      </c>
      <c r="H2005" s="479">
        <v>43076</v>
      </c>
      <c r="I2005" s="479">
        <v>43080</v>
      </c>
      <c r="J2005" s="479">
        <v>43080</v>
      </c>
      <c r="K2005" s="584">
        <f t="shared" si="31"/>
        <v>2017</v>
      </c>
      <c r="L2005" s="121" t="s">
        <v>9</v>
      </c>
      <c r="M2005" s="308"/>
    </row>
    <row r="2006" spans="1:13" hidden="1" x14ac:dyDescent="0.25">
      <c r="A2006" s="485" t="s">
        <v>25</v>
      </c>
      <c r="B2006" s="485" t="s">
        <v>2260</v>
      </c>
      <c r="C2006" s="584">
        <v>5000032613</v>
      </c>
      <c r="D2006" s="487">
        <v>18094.330000000002</v>
      </c>
      <c r="E2006" s="485">
        <v>31103796</v>
      </c>
      <c r="F2006" s="497">
        <v>1003322462</v>
      </c>
      <c r="G2006" s="479">
        <v>43099</v>
      </c>
      <c r="H2006" s="479">
        <v>43076</v>
      </c>
      <c r="I2006" s="479">
        <v>43080</v>
      </c>
      <c r="J2006" s="479">
        <v>43080</v>
      </c>
      <c r="K2006" s="584">
        <f t="shared" si="31"/>
        <v>2017</v>
      </c>
      <c r="L2006" s="121" t="s">
        <v>14</v>
      </c>
      <c r="M2006" s="308"/>
    </row>
    <row r="2007" spans="1:13" hidden="1" x14ac:dyDescent="0.25">
      <c r="A2007" s="326" t="s">
        <v>25</v>
      </c>
      <c r="B2007" s="326" t="s">
        <v>2314</v>
      </c>
      <c r="C2007" s="584">
        <v>1199866</v>
      </c>
      <c r="D2007" s="278">
        <v>16980</v>
      </c>
      <c r="E2007" s="326">
        <v>1199866</v>
      </c>
      <c r="F2007" s="330">
        <v>1003341309</v>
      </c>
      <c r="G2007" s="331">
        <v>43110</v>
      </c>
      <c r="H2007" s="331">
        <v>43115</v>
      </c>
      <c r="I2007" s="331">
        <v>43116</v>
      </c>
      <c r="J2007" s="331">
        <v>43119</v>
      </c>
      <c r="K2007" s="584">
        <f t="shared" si="31"/>
        <v>2018</v>
      </c>
      <c r="L2007" s="308" t="s">
        <v>9</v>
      </c>
      <c r="M2007" s="308"/>
    </row>
    <row r="2008" spans="1:13" hidden="1" x14ac:dyDescent="0.25">
      <c r="A2008" s="326" t="s">
        <v>25</v>
      </c>
      <c r="B2008" s="326" t="s">
        <v>2329</v>
      </c>
      <c r="C2008" s="584">
        <v>5000032613</v>
      </c>
      <c r="D2008" s="278">
        <v>28543.27</v>
      </c>
      <c r="E2008" s="326">
        <v>31103867</v>
      </c>
      <c r="F2008" s="330">
        <v>1003355938</v>
      </c>
      <c r="G2008" s="331">
        <v>43130</v>
      </c>
      <c r="H2008" s="331">
        <v>43136</v>
      </c>
      <c r="I2008" s="331">
        <v>43140</v>
      </c>
      <c r="J2008" s="331">
        <v>43143</v>
      </c>
      <c r="K2008" s="584">
        <f t="shared" si="31"/>
        <v>2018</v>
      </c>
      <c r="L2008" s="308" t="s">
        <v>9</v>
      </c>
      <c r="M2008" s="308"/>
    </row>
    <row r="2009" spans="1:13" hidden="1" x14ac:dyDescent="0.25">
      <c r="A2009" s="326" t="s">
        <v>25</v>
      </c>
      <c r="B2009" s="326" t="s">
        <v>2330</v>
      </c>
      <c r="C2009" s="584">
        <v>5000032613</v>
      </c>
      <c r="D2009" s="278">
        <v>18094.330000000002</v>
      </c>
      <c r="E2009" s="326">
        <v>31103796</v>
      </c>
      <c r="F2009" s="330">
        <v>1003355947</v>
      </c>
      <c r="G2009" s="331">
        <v>43130</v>
      </c>
      <c r="H2009" s="331">
        <v>43136</v>
      </c>
      <c r="I2009" s="331">
        <v>43140</v>
      </c>
      <c r="J2009" s="331">
        <v>43143</v>
      </c>
      <c r="K2009" s="584">
        <f t="shared" si="31"/>
        <v>2018</v>
      </c>
      <c r="L2009" s="308" t="s">
        <v>14</v>
      </c>
      <c r="M2009" s="308"/>
    </row>
    <row r="2010" spans="1:13" hidden="1" x14ac:dyDescent="0.25">
      <c r="A2010" s="326" t="s">
        <v>25</v>
      </c>
      <c r="B2010" s="326" t="s">
        <v>2347</v>
      </c>
      <c r="C2010" s="584">
        <v>1199866</v>
      </c>
      <c r="D2010" s="278">
        <v>5015</v>
      </c>
      <c r="E2010" s="326">
        <v>1199866</v>
      </c>
      <c r="F2010" s="330">
        <v>1003359936</v>
      </c>
      <c r="G2010" s="331">
        <v>43117</v>
      </c>
      <c r="H2010" s="331">
        <v>43143</v>
      </c>
      <c r="I2010" s="331">
        <v>43146</v>
      </c>
      <c r="J2010" s="331">
        <v>43150</v>
      </c>
      <c r="K2010" s="584">
        <f t="shared" si="31"/>
        <v>2018</v>
      </c>
      <c r="L2010" s="308" t="s">
        <v>14</v>
      </c>
      <c r="M2010" s="308"/>
    </row>
    <row r="2011" spans="1:13" hidden="1" x14ac:dyDescent="0.25">
      <c r="A2011" s="326" t="s">
        <v>25</v>
      </c>
      <c r="B2011" s="326" t="s">
        <v>2354</v>
      </c>
      <c r="C2011" s="584">
        <v>1199866</v>
      </c>
      <c r="D2011" s="278">
        <v>18094.330000000002</v>
      </c>
      <c r="E2011" s="326">
        <v>1199866</v>
      </c>
      <c r="F2011" s="330">
        <v>1003362880</v>
      </c>
      <c r="G2011" s="331">
        <v>43159</v>
      </c>
      <c r="H2011" s="331">
        <v>43146</v>
      </c>
      <c r="I2011" s="331">
        <v>43151</v>
      </c>
      <c r="J2011" s="331">
        <v>43153</v>
      </c>
      <c r="K2011" s="584">
        <f t="shared" si="31"/>
        <v>2018</v>
      </c>
      <c r="L2011" s="308" t="s">
        <v>14</v>
      </c>
      <c r="M2011" s="308"/>
    </row>
    <row r="2012" spans="1:13" hidden="1" x14ac:dyDescent="0.25">
      <c r="A2012" s="326" t="s">
        <v>25</v>
      </c>
      <c r="B2012" s="326" t="s">
        <v>2355</v>
      </c>
      <c r="C2012" s="584">
        <v>5000032613</v>
      </c>
      <c r="D2012" s="278">
        <v>28543.27</v>
      </c>
      <c r="E2012" s="326">
        <v>31103867</v>
      </c>
      <c r="F2012" s="330">
        <v>1003362882</v>
      </c>
      <c r="G2012" s="331">
        <v>43159</v>
      </c>
      <c r="H2012" s="331">
        <v>43146</v>
      </c>
      <c r="I2012" s="331">
        <v>43151</v>
      </c>
      <c r="J2012" s="331">
        <v>43153</v>
      </c>
      <c r="K2012" s="584">
        <f t="shared" si="31"/>
        <v>2018</v>
      </c>
      <c r="L2012" s="308" t="s">
        <v>9</v>
      </c>
      <c r="M2012" s="308"/>
    </row>
    <row r="2013" spans="1:13" hidden="1" x14ac:dyDescent="0.25">
      <c r="A2013" s="326" t="s">
        <v>25</v>
      </c>
      <c r="B2013" s="326" t="s">
        <v>2398</v>
      </c>
      <c r="C2013" s="584">
        <v>5000032613</v>
      </c>
      <c r="D2013" s="278">
        <v>1045.8</v>
      </c>
      <c r="E2013" s="326">
        <v>31103796</v>
      </c>
      <c r="F2013" s="330">
        <v>1003376395</v>
      </c>
      <c r="G2013" s="331">
        <v>43151</v>
      </c>
      <c r="H2013" s="331">
        <v>43164</v>
      </c>
      <c r="I2013" s="331">
        <v>43172</v>
      </c>
      <c r="J2013" s="331">
        <v>43153</v>
      </c>
      <c r="K2013" s="584">
        <f t="shared" si="31"/>
        <v>2018</v>
      </c>
      <c r="L2013" s="308" t="s">
        <v>14</v>
      </c>
      <c r="M2013" s="308"/>
    </row>
    <row r="2014" spans="1:13" hidden="1" x14ac:dyDescent="0.25">
      <c r="A2014" s="326" t="s">
        <v>25</v>
      </c>
      <c r="B2014" s="326" t="s">
        <v>2399</v>
      </c>
      <c r="C2014" s="584">
        <v>5000032613</v>
      </c>
      <c r="D2014" s="278">
        <v>1045.8</v>
      </c>
      <c r="E2014" s="326">
        <v>31103867</v>
      </c>
      <c r="F2014" s="330">
        <v>1003376401</v>
      </c>
      <c r="G2014" s="331">
        <v>43151</v>
      </c>
      <c r="H2014" s="331">
        <v>43164</v>
      </c>
      <c r="I2014" s="331">
        <v>43172</v>
      </c>
      <c r="J2014" s="331">
        <v>43153</v>
      </c>
      <c r="K2014" s="584">
        <f t="shared" si="31"/>
        <v>2018</v>
      </c>
      <c r="L2014" s="308" t="s">
        <v>9</v>
      </c>
      <c r="M2014" s="308"/>
    </row>
    <row r="2015" spans="1:13" hidden="1" x14ac:dyDescent="0.25">
      <c r="A2015" s="326" t="s">
        <v>25</v>
      </c>
      <c r="B2015" s="326" t="s">
        <v>2422</v>
      </c>
      <c r="C2015" s="584">
        <v>5000032613</v>
      </c>
      <c r="D2015" s="278">
        <v>28543.27</v>
      </c>
      <c r="E2015" s="326">
        <v>31103867</v>
      </c>
      <c r="F2015" s="330">
        <v>1003381241</v>
      </c>
      <c r="G2015" s="169">
        <v>43189</v>
      </c>
      <c r="H2015" s="169">
        <v>43179</v>
      </c>
      <c r="I2015" s="169">
        <v>43181</v>
      </c>
      <c r="J2015" s="331">
        <v>43182</v>
      </c>
      <c r="K2015" s="584">
        <f t="shared" si="31"/>
        <v>2018</v>
      </c>
      <c r="L2015" s="308" t="s">
        <v>9</v>
      </c>
      <c r="M2015" s="308"/>
    </row>
    <row r="2016" spans="1:13" hidden="1" x14ac:dyDescent="0.25">
      <c r="A2016" s="326" t="s">
        <v>25</v>
      </c>
      <c r="B2016" s="326" t="s">
        <v>2428</v>
      </c>
      <c r="C2016" s="584">
        <v>5000032613</v>
      </c>
      <c r="D2016" s="278">
        <v>18094.330000000002</v>
      </c>
      <c r="E2016" s="326">
        <v>31103796</v>
      </c>
      <c r="F2016" s="330">
        <v>1003381239</v>
      </c>
      <c r="G2016" s="412">
        <v>43189</v>
      </c>
      <c r="H2016" s="412">
        <v>43179</v>
      </c>
      <c r="I2016" s="412">
        <v>43181</v>
      </c>
      <c r="J2016" s="331">
        <v>43182</v>
      </c>
      <c r="K2016" s="584">
        <f t="shared" si="31"/>
        <v>2018</v>
      </c>
      <c r="L2016" s="308" t="s">
        <v>14</v>
      </c>
      <c r="M2016" s="308"/>
    </row>
    <row r="2017" spans="1:14" hidden="1" x14ac:dyDescent="0.25">
      <c r="A2017" s="326" t="s">
        <v>25</v>
      </c>
      <c r="B2017" s="326" t="s">
        <v>2468</v>
      </c>
      <c r="C2017" s="584">
        <v>5000032613</v>
      </c>
      <c r="D2017" s="278">
        <v>18094.330000000002</v>
      </c>
      <c r="E2017" s="326">
        <v>31158489</v>
      </c>
      <c r="F2017" s="330">
        <v>1003405557</v>
      </c>
      <c r="G2017" s="169">
        <v>43220</v>
      </c>
      <c r="H2017" s="169">
        <v>43203</v>
      </c>
      <c r="I2017" s="169">
        <v>43217</v>
      </c>
      <c r="J2017" s="331">
        <v>43223</v>
      </c>
      <c r="K2017" s="584">
        <f t="shared" si="31"/>
        <v>2018</v>
      </c>
      <c r="L2017" s="308" t="s">
        <v>14</v>
      </c>
      <c r="M2017" s="308"/>
    </row>
    <row r="2018" spans="1:14" hidden="1" x14ac:dyDescent="0.25">
      <c r="A2018" s="326" t="s">
        <v>25</v>
      </c>
      <c r="B2018" s="326" t="s">
        <v>2469</v>
      </c>
      <c r="C2018" s="584">
        <v>5000032613</v>
      </c>
      <c r="D2018" s="278">
        <v>28543.27</v>
      </c>
      <c r="E2018" s="326">
        <v>31158508</v>
      </c>
      <c r="F2018" s="330">
        <v>1003405567</v>
      </c>
      <c r="G2018" s="412">
        <v>43220</v>
      </c>
      <c r="H2018" s="412">
        <v>43203</v>
      </c>
      <c r="I2018" s="412">
        <v>43217</v>
      </c>
      <c r="J2018" s="331">
        <v>43223</v>
      </c>
      <c r="K2018" s="584">
        <f t="shared" si="31"/>
        <v>2018</v>
      </c>
      <c r="L2018" s="308" t="s">
        <v>9</v>
      </c>
      <c r="M2018" s="308"/>
    </row>
    <row r="2019" spans="1:14" hidden="1" x14ac:dyDescent="0.25">
      <c r="A2019" s="326" t="s">
        <v>25</v>
      </c>
      <c r="B2019" s="326" t="s">
        <v>2497</v>
      </c>
      <c r="C2019" s="584">
        <v>5000032613</v>
      </c>
      <c r="D2019" s="278">
        <v>28543.27</v>
      </c>
      <c r="E2019" s="326">
        <v>31158508</v>
      </c>
      <c r="F2019" s="330">
        <v>1003422290</v>
      </c>
      <c r="G2019" s="331">
        <v>43250</v>
      </c>
      <c r="H2019" s="331">
        <v>43238</v>
      </c>
      <c r="I2019" s="331">
        <v>43245</v>
      </c>
      <c r="J2019" s="331">
        <v>43248</v>
      </c>
      <c r="K2019" s="584">
        <f t="shared" si="31"/>
        <v>2018</v>
      </c>
      <c r="L2019" s="308" t="s">
        <v>9</v>
      </c>
      <c r="M2019" s="308"/>
    </row>
    <row r="2020" spans="1:14" hidden="1" x14ac:dyDescent="0.25">
      <c r="A2020" s="326" t="s">
        <v>25</v>
      </c>
      <c r="B2020" s="326" t="s">
        <v>2498</v>
      </c>
      <c r="C2020" s="584">
        <v>5000032613</v>
      </c>
      <c r="D2020" s="278">
        <v>18094.330000000002</v>
      </c>
      <c r="E2020" s="326">
        <v>31158489</v>
      </c>
      <c r="F2020" s="330">
        <v>1003422288</v>
      </c>
      <c r="G2020" s="331">
        <v>43250</v>
      </c>
      <c r="H2020" s="331">
        <v>43238</v>
      </c>
      <c r="I2020" s="331">
        <v>43245</v>
      </c>
      <c r="J2020" s="331">
        <v>43248</v>
      </c>
      <c r="K2020" s="584">
        <f t="shared" si="31"/>
        <v>2018</v>
      </c>
      <c r="L2020" s="308" t="s">
        <v>14</v>
      </c>
      <c r="M2020" s="308"/>
    </row>
    <row r="2021" spans="1:14" hidden="1" x14ac:dyDescent="0.25">
      <c r="A2021" s="326" t="s">
        <v>25</v>
      </c>
      <c r="B2021" s="326" t="s">
        <v>2544</v>
      </c>
      <c r="C2021" s="584">
        <v>5000032613</v>
      </c>
      <c r="D2021" s="278">
        <v>28685.99</v>
      </c>
      <c r="E2021" s="326">
        <v>31158508</v>
      </c>
      <c r="F2021" s="330">
        <v>1003439374</v>
      </c>
      <c r="G2021" s="331">
        <v>43281</v>
      </c>
      <c r="H2021" s="331">
        <v>43263</v>
      </c>
      <c r="I2021" s="331">
        <v>43277</v>
      </c>
      <c r="J2021" s="331">
        <v>43278</v>
      </c>
      <c r="K2021" s="584">
        <f t="shared" si="31"/>
        <v>2018</v>
      </c>
      <c r="L2021" s="308" t="s">
        <v>9</v>
      </c>
      <c r="M2021" s="308"/>
    </row>
    <row r="2022" spans="1:14" hidden="1" x14ac:dyDescent="0.25">
      <c r="A2022" s="326" t="s">
        <v>25</v>
      </c>
      <c r="B2022" s="326" t="s">
        <v>2545</v>
      </c>
      <c r="C2022" s="584">
        <v>5000032613</v>
      </c>
      <c r="D2022" s="278">
        <v>18184.79</v>
      </c>
      <c r="E2022" s="326">
        <v>31158489</v>
      </c>
      <c r="F2022" s="330">
        <v>1003439376</v>
      </c>
      <c r="G2022" s="331">
        <v>43281</v>
      </c>
      <c r="H2022" s="331">
        <v>43263</v>
      </c>
      <c r="I2022" s="331">
        <v>43277</v>
      </c>
      <c r="J2022" s="331">
        <v>43278</v>
      </c>
      <c r="K2022" s="584">
        <f t="shared" si="31"/>
        <v>2018</v>
      </c>
      <c r="L2022" s="308" t="s">
        <v>14</v>
      </c>
      <c r="M2022" s="308"/>
    </row>
    <row r="2023" spans="1:14" hidden="1" x14ac:dyDescent="0.25">
      <c r="A2023" s="326" t="s">
        <v>25</v>
      </c>
      <c r="B2023" s="326" t="s">
        <v>2570</v>
      </c>
      <c r="C2023" s="584">
        <v>5000032613</v>
      </c>
      <c r="D2023" s="278">
        <v>28685.99</v>
      </c>
      <c r="E2023" s="326">
        <v>31158508</v>
      </c>
      <c r="F2023" s="330">
        <v>1003457790</v>
      </c>
      <c r="G2023" s="331">
        <v>43311</v>
      </c>
      <c r="H2023" s="331">
        <v>43298</v>
      </c>
      <c r="I2023" s="331">
        <v>43304</v>
      </c>
      <c r="J2023" s="331">
        <v>43305</v>
      </c>
      <c r="K2023" s="584">
        <f t="shared" si="31"/>
        <v>2018</v>
      </c>
      <c r="L2023" s="308" t="s">
        <v>9</v>
      </c>
      <c r="M2023" s="308"/>
    </row>
    <row r="2024" spans="1:14" hidden="1" x14ac:dyDescent="0.25">
      <c r="A2024" s="326" t="s">
        <v>25</v>
      </c>
      <c r="B2024" s="326" t="s">
        <v>2571</v>
      </c>
      <c r="C2024" s="584">
        <v>5000032613</v>
      </c>
      <c r="D2024" s="278">
        <v>18184.79</v>
      </c>
      <c r="E2024" s="326">
        <v>31158489</v>
      </c>
      <c r="F2024" s="330">
        <v>1003457792</v>
      </c>
      <c r="G2024" s="331">
        <v>43311</v>
      </c>
      <c r="H2024" s="331">
        <v>43298</v>
      </c>
      <c r="I2024" s="331">
        <v>43304</v>
      </c>
      <c r="J2024" s="331">
        <v>43305</v>
      </c>
      <c r="K2024" s="584">
        <f t="shared" si="31"/>
        <v>2018</v>
      </c>
      <c r="L2024" s="308" t="s">
        <v>14</v>
      </c>
      <c r="M2024" s="308"/>
    </row>
    <row r="2025" spans="1:14" hidden="1" x14ac:dyDescent="0.25">
      <c r="A2025" s="326" t="s">
        <v>25</v>
      </c>
      <c r="B2025" s="326" t="s">
        <v>2604</v>
      </c>
      <c r="C2025" s="584">
        <v>1228681</v>
      </c>
      <c r="D2025" s="278">
        <v>803.2</v>
      </c>
      <c r="E2025" s="326">
        <v>1228681</v>
      </c>
      <c r="F2025" s="330">
        <v>1003475373</v>
      </c>
      <c r="G2025" s="331">
        <v>43342</v>
      </c>
      <c r="H2025" s="331">
        <v>43320</v>
      </c>
      <c r="I2025" s="331">
        <v>43333</v>
      </c>
      <c r="J2025" s="331">
        <v>43335</v>
      </c>
      <c r="K2025" s="584">
        <f t="shared" si="31"/>
        <v>2018</v>
      </c>
      <c r="L2025" s="308" t="s">
        <v>9</v>
      </c>
      <c r="M2025" s="308"/>
    </row>
    <row r="2026" spans="1:14" hidden="1" x14ac:dyDescent="0.25">
      <c r="A2026" s="326" t="s">
        <v>25</v>
      </c>
      <c r="B2026" s="326" t="s">
        <v>2590</v>
      </c>
      <c r="C2026" s="584">
        <v>5000032613</v>
      </c>
      <c r="D2026" s="278">
        <v>28685.99</v>
      </c>
      <c r="E2026" s="326">
        <v>31158508</v>
      </c>
      <c r="F2026" s="330">
        <v>1003475361</v>
      </c>
      <c r="G2026" s="331">
        <v>43342</v>
      </c>
      <c r="H2026" s="331">
        <v>43320</v>
      </c>
      <c r="I2026" s="331">
        <v>43333</v>
      </c>
      <c r="J2026" s="331">
        <v>43335</v>
      </c>
      <c r="K2026" s="584">
        <f t="shared" si="31"/>
        <v>2018</v>
      </c>
      <c r="L2026" s="308" t="s">
        <v>9</v>
      </c>
      <c r="M2026" s="308"/>
    </row>
    <row r="2027" spans="1:14" ht="15.75" hidden="1" thickBot="1" x14ac:dyDescent="0.3">
      <c r="A2027" s="326" t="s">
        <v>25</v>
      </c>
      <c r="B2027" s="326" t="s">
        <v>2591</v>
      </c>
      <c r="C2027" s="584">
        <v>5000032613</v>
      </c>
      <c r="D2027" s="278">
        <v>18184.79</v>
      </c>
      <c r="E2027" s="326">
        <v>31158489</v>
      </c>
      <c r="F2027" s="330">
        <v>1003475371</v>
      </c>
      <c r="G2027" s="436">
        <v>43342</v>
      </c>
      <c r="H2027" s="436">
        <v>43320</v>
      </c>
      <c r="I2027" s="436">
        <v>43333</v>
      </c>
      <c r="J2027" s="331">
        <v>43335</v>
      </c>
      <c r="K2027" s="584">
        <f t="shared" si="31"/>
        <v>2018</v>
      </c>
      <c r="L2027" s="308" t="s">
        <v>14</v>
      </c>
      <c r="M2027" s="308"/>
    </row>
    <row r="2028" spans="1:14" ht="15.75" hidden="1" thickTop="1" x14ac:dyDescent="0.25">
      <c r="A2028" s="340" t="s">
        <v>1732</v>
      </c>
      <c r="B2028" s="340">
        <v>14000059</v>
      </c>
      <c r="C2028" s="584">
        <v>30780521</v>
      </c>
      <c r="D2028" s="342">
        <v>1673300</v>
      </c>
      <c r="E2028" s="340">
        <v>30780521</v>
      </c>
      <c r="F2028" s="320">
        <v>1002297424</v>
      </c>
      <c r="G2028" s="344">
        <v>41796</v>
      </c>
      <c r="H2028" s="344">
        <v>41795</v>
      </c>
      <c r="I2028" s="344">
        <v>41807</v>
      </c>
      <c r="J2028" s="344">
        <v>41815</v>
      </c>
      <c r="K2028" s="584">
        <f t="shared" si="31"/>
        <v>2014</v>
      </c>
      <c r="L2028" s="120" t="s">
        <v>9</v>
      </c>
      <c r="M2028" s="111"/>
    </row>
    <row r="2029" spans="1:14" ht="26.25" hidden="1" x14ac:dyDescent="0.25">
      <c r="A2029" s="200" t="s">
        <v>1732</v>
      </c>
      <c r="B2029" s="200">
        <v>14000076</v>
      </c>
      <c r="C2029" s="584">
        <v>30780521</v>
      </c>
      <c r="D2029" s="208">
        <v>1673300</v>
      </c>
      <c r="E2029" s="200">
        <v>30780521</v>
      </c>
      <c r="F2029" s="207" t="s">
        <v>1733</v>
      </c>
      <c r="G2029" s="255">
        <v>41884</v>
      </c>
      <c r="H2029" s="255">
        <v>41890</v>
      </c>
      <c r="I2029" s="255">
        <v>41892</v>
      </c>
      <c r="J2029" s="211">
        <v>41900</v>
      </c>
      <c r="K2029" s="584">
        <f t="shared" si="31"/>
        <v>2014</v>
      </c>
      <c r="L2029" s="120" t="s">
        <v>9</v>
      </c>
      <c r="M2029" s="111"/>
    </row>
    <row r="2030" spans="1:14" ht="39" hidden="1" x14ac:dyDescent="0.25">
      <c r="A2030" s="200" t="s">
        <v>1732</v>
      </c>
      <c r="B2030" s="200">
        <v>14000096</v>
      </c>
      <c r="C2030" s="584">
        <v>30780521</v>
      </c>
      <c r="D2030" s="208">
        <v>571778</v>
      </c>
      <c r="E2030" s="200">
        <v>30780521</v>
      </c>
      <c r="F2030" s="207" t="s">
        <v>1734</v>
      </c>
      <c r="G2030" s="255">
        <v>41928</v>
      </c>
      <c r="H2030" s="255">
        <v>41932</v>
      </c>
      <c r="I2030" s="255">
        <v>41934</v>
      </c>
      <c r="J2030" s="211">
        <v>41934</v>
      </c>
      <c r="K2030" s="584">
        <f t="shared" si="31"/>
        <v>2014</v>
      </c>
      <c r="L2030" s="120" t="s">
        <v>9</v>
      </c>
      <c r="M2030" s="111"/>
    </row>
    <row r="2031" spans="1:14" hidden="1" x14ac:dyDescent="0.25">
      <c r="A2031" s="200" t="s">
        <v>1732</v>
      </c>
      <c r="B2031" s="200">
        <v>15000002</v>
      </c>
      <c r="C2031" s="584">
        <v>1034759</v>
      </c>
      <c r="D2031" s="208">
        <v>1673300</v>
      </c>
      <c r="E2031" s="200">
        <v>1034759</v>
      </c>
      <c r="F2031" s="207">
        <v>1002587846</v>
      </c>
      <c r="G2031" s="255">
        <v>41975</v>
      </c>
      <c r="H2031" s="255">
        <v>41977</v>
      </c>
      <c r="I2031" s="255">
        <v>41981</v>
      </c>
      <c r="J2031" s="211">
        <v>42102</v>
      </c>
      <c r="K2031" s="584">
        <f t="shared" si="31"/>
        <v>2015</v>
      </c>
      <c r="L2031" s="120" t="s">
        <v>9</v>
      </c>
      <c r="M2031" s="111"/>
      <c r="N2031" s="45"/>
    </row>
    <row r="2032" spans="1:14" hidden="1" x14ac:dyDescent="0.25">
      <c r="A2032" s="200" t="s">
        <v>1732</v>
      </c>
      <c r="B2032" s="200">
        <v>15000013</v>
      </c>
      <c r="C2032" s="584">
        <v>1034759</v>
      </c>
      <c r="D2032" s="208">
        <v>1673607</v>
      </c>
      <c r="E2032" s="200">
        <v>1034759</v>
      </c>
      <c r="F2032" s="257">
        <v>1002587997</v>
      </c>
      <c r="G2032" s="255">
        <v>42054</v>
      </c>
      <c r="H2032" s="255">
        <v>42058</v>
      </c>
      <c r="I2032" s="255">
        <v>42089</v>
      </c>
      <c r="J2032" s="211">
        <v>42102</v>
      </c>
      <c r="K2032" s="584">
        <f t="shared" si="31"/>
        <v>2015</v>
      </c>
      <c r="L2032" s="120" t="s">
        <v>9</v>
      </c>
      <c r="M2032" s="111"/>
      <c r="N2032" s="45"/>
    </row>
    <row r="2033" spans="1:14" hidden="1" x14ac:dyDescent="0.25">
      <c r="A2033" s="200" t="s">
        <v>1732</v>
      </c>
      <c r="B2033" s="200">
        <v>15000018</v>
      </c>
      <c r="C2033" s="584">
        <v>1034759</v>
      </c>
      <c r="D2033" s="208">
        <v>282593</v>
      </c>
      <c r="E2033" s="200">
        <v>1034759</v>
      </c>
      <c r="F2033" s="207">
        <v>1002637186</v>
      </c>
      <c r="G2033" s="255">
        <v>42054</v>
      </c>
      <c r="H2033" s="255">
        <v>42058</v>
      </c>
      <c r="I2033" s="255">
        <v>42069</v>
      </c>
      <c r="J2033" s="211">
        <v>42150</v>
      </c>
      <c r="K2033" s="584">
        <f t="shared" si="31"/>
        <v>2015</v>
      </c>
      <c r="L2033" s="120" t="s">
        <v>9</v>
      </c>
      <c r="M2033" s="111"/>
      <c r="N2033" s="45"/>
    </row>
    <row r="2034" spans="1:14" hidden="1" x14ac:dyDescent="0.25">
      <c r="A2034" s="77" t="s">
        <v>1732</v>
      </c>
      <c r="B2034" s="77">
        <v>15000036</v>
      </c>
      <c r="C2034" s="584">
        <v>30960642</v>
      </c>
      <c r="D2034" s="232">
        <v>22491.47</v>
      </c>
      <c r="E2034" s="77">
        <v>30960642</v>
      </c>
      <c r="F2034" s="212" t="s">
        <v>148</v>
      </c>
      <c r="G2034" s="256">
        <v>42164</v>
      </c>
      <c r="H2034" s="256">
        <v>42170</v>
      </c>
      <c r="I2034" s="256">
        <v>42177</v>
      </c>
      <c r="J2034" s="78">
        <v>42178</v>
      </c>
      <c r="K2034" s="584">
        <f t="shared" si="31"/>
        <v>2015</v>
      </c>
      <c r="L2034" s="121" t="s">
        <v>9</v>
      </c>
      <c r="M2034" s="124"/>
      <c r="N2034" s="42"/>
    </row>
    <row r="2035" spans="1:14" hidden="1" x14ac:dyDescent="0.25">
      <c r="A2035" s="77" t="s">
        <v>1732</v>
      </c>
      <c r="B2035" s="77">
        <v>15000044</v>
      </c>
      <c r="C2035" s="584">
        <v>30960642</v>
      </c>
      <c r="D2035" s="213">
        <v>1683886.95</v>
      </c>
      <c r="E2035" s="77">
        <v>30960642</v>
      </c>
      <c r="F2035" s="212">
        <v>1002736116</v>
      </c>
      <c r="G2035" s="256">
        <v>42165</v>
      </c>
      <c r="H2035" s="256">
        <v>42170</v>
      </c>
      <c r="I2035" s="256">
        <v>42177</v>
      </c>
      <c r="J2035" s="78">
        <v>42178</v>
      </c>
      <c r="K2035" s="584">
        <f t="shared" si="31"/>
        <v>2015</v>
      </c>
      <c r="L2035" s="121" t="s">
        <v>9</v>
      </c>
      <c r="M2035" s="124" t="s">
        <v>1735</v>
      </c>
      <c r="N2035" s="42"/>
    </row>
    <row r="2036" spans="1:14" hidden="1" x14ac:dyDescent="0.25">
      <c r="A2036" s="77" t="s">
        <v>1732</v>
      </c>
      <c r="B2036" s="77">
        <v>15000051</v>
      </c>
      <c r="C2036" s="584">
        <v>30960642</v>
      </c>
      <c r="D2036" s="213">
        <v>54450</v>
      </c>
      <c r="E2036" s="77">
        <v>30960642</v>
      </c>
      <c r="F2036" s="212">
        <v>1002736131</v>
      </c>
      <c r="G2036" s="256">
        <v>42220</v>
      </c>
      <c r="H2036" s="256" t="s">
        <v>130</v>
      </c>
      <c r="I2036" s="256">
        <v>42250</v>
      </c>
      <c r="J2036" s="78">
        <v>42257</v>
      </c>
      <c r="K2036" s="584">
        <f t="shared" si="31"/>
        <v>2015</v>
      </c>
      <c r="L2036" s="121" t="s">
        <v>9</v>
      </c>
      <c r="M2036" s="124" t="s">
        <v>1736</v>
      </c>
      <c r="N2036" s="42"/>
    </row>
    <row r="2037" spans="1:14" hidden="1" x14ac:dyDescent="0.25">
      <c r="A2037" s="77" t="s">
        <v>1732</v>
      </c>
      <c r="B2037" s="77">
        <v>15000060</v>
      </c>
      <c r="C2037" s="584">
        <v>30960642</v>
      </c>
      <c r="D2037" s="213">
        <v>1683886.96</v>
      </c>
      <c r="E2037" s="77">
        <v>30960642</v>
      </c>
      <c r="F2037" s="212">
        <v>1002736141</v>
      </c>
      <c r="G2037" s="256">
        <v>42248</v>
      </c>
      <c r="H2037" s="256" t="s">
        <v>130</v>
      </c>
      <c r="I2037" s="256">
        <v>42250</v>
      </c>
      <c r="J2037" s="78">
        <v>42257</v>
      </c>
      <c r="K2037" s="584">
        <f t="shared" si="31"/>
        <v>2015</v>
      </c>
      <c r="L2037" s="121" t="s">
        <v>9</v>
      </c>
      <c r="M2037" s="124" t="s">
        <v>1737</v>
      </c>
      <c r="N2037" s="42"/>
    </row>
    <row r="2038" spans="1:14" hidden="1" x14ac:dyDescent="0.25">
      <c r="A2038" s="77" t="s">
        <v>1732</v>
      </c>
      <c r="B2038" s="77">
        <v>15000070</v>
      </c>
      <c r="C2038" s="584">
        <v>30960642</v>
      </c>
      <c r="D2038" s="213">
        <v>580749</v>
      </c>
      <c r="E2038" s="77">
        <v>30960642</v>
      </c>
      <c r="F2038" s="212">
        <v>1002789690</v>
      </c>
      <c r="G2038" s="256">
        <v>42296</v>
      </c>
      <c r="H2038" s="256">
        <v>42297</v>
      </c>
      <c r="I2038" s="256">
        <v>42298</v>
      </c>
      <c r="J2038" s="78">
        <v>42312</v>
      </c>
      <c r="K2038" s="584">
        <f t="shared" si="31"/>
        <v>2015</v>
      </c>
      <c r="L2038" s="121" t="s">
        <v>9</v>
      </c>
      <c r="M2038" s="124" t="s">
        <v>1738</v>
      </c>
      <c r="N2038" s="42"/>
    </row>
    <row r="2039" spans="1:14" hidden="1" x14ac:dyDescent="0.25">
      <c r="A2039" s="133" t="s">
        <v>1732</v>
      </c>
      <c r="B2039" s="81">
        <v>16000001</v>
      </c>
      <c r="C2039" s="584">
        <v>30982504</v>
      </c>
      <c r="D2039" s="83">
        <v>1683886.96</v>
      </c>
      <c r="E2039" s="81">
        <v>30982504</v>
      </c>
      <c r="F2039" s="94">
        <v>1002814647</v>
      </c>
      <c r="G2039" s="93">
        <v>42326</v>
      </c>
      <c r="H2039" s="93">
        <v>42327</v>
      </c>
      <c r="I2039" s="93">
        <v>42332</v>
      </c>
      <c r="J2039" s="85">
        <v>42335</v>
      </c>
      <c r="K2039" s="584">
        <f t="shared" si="31"/>
        <v>2015</v>
      </c>
      <c r="L2039" s="121" t="s">
        <v>9</v>
      </c>
      <c r="M2039" s="124" t="s">
        <v>1739</v>
      </c>
      <c r="N2039" s="42"/>
    </row>
    <row r="2040" spans="1:14" hidden="1" x14ac:dyDescent="0.25">
      <c r="A2040" s="81" t="s">
        <v>1732</v>
      </c>
      <c r="B2040" s="81">
        <v>16000008</v>
      </c>
      <c r="C2040" s="584">
        <v>30982504</v>
      </c>
      <c r="D2040" s="83">
        <v>279620</v>
      </c>
      <c r="E2040" s="81">
        <v>30982504</v>
      </c>
      <c r="F2040" s="94">
        <v>1002888868</v>
      </c>
      <c r="G2040" s="93">
        <v>42416</v>
      </c>
      <c r="H2040" s="93">
        <v>42424</v>
      </c>
      <c r="I2040" s="93">
        <v>42429</v>
      </c>
      <c r="J2040" s="85">
        <v>42430</v>
      </c>
      <c r="K2040" s="584">
        <f t="shared" si="31"/>
        <v>2016</v>
      </c>
      <c r="L2040" s="121" t="s">
        <v>9</v>
      </c>
      <c r="M2040" s="124" t="s">
        <v>1740</v>
      </c>
      <c r="N2040" s="42"/>
    </row>
    <row r="2041" spans="1:14" hidden="1" x14ac:dyDescent="0.25">
      <c r="A2041" s="81" t="s">
        <v>1732</v>
      </c>
      <c r="B2041" s="81">
        <v>16000012</v>
      </c>
      <c r="C2041" s="584">
        <v>30982504</v>
      </c>
      <c r="D2041" s="83">
        <v>54000</v>
      </c>
      <c r="E2041" s="81">
        <v>30982504</v>
      </c>
      <c r="F2041" s="94">
        <v>1002920671</v>
      </c>
      <c r="G2041" s="93">
        <v>42416</v>
      </c>
      <c r="H2041" s="93" t="s">
        <v>130</v>
      </c>
      <c r="I2041" s="93">
        <v>42472</v>
      </c>
      <c r="J2041" s="85">
        <v>42473</v>
      </c>
      <c r="K2041" s="584">
        <f t="shared" si="31"/>
        <v>2016</v>
      </c>
      <c r="L2041" s="121" t="s">
        <v>9</v>
      </c>
      <c r="M2041" s="121" t="s">
        <v>1741</v>
      </c>
      <c r="N2041" s="42"/>
    </row>
    <row r="2042" spans="1:14" hidden="1" x14ac:dyDescent="0.25">
      <c r="A2042" s="81" t="s">
        <v>1732</v>
      </c>
      <c r="B2042" s="81">
        <v>16000016</v>
      </c>
      <c r="C2042" s="584">
        <v>30982504</v>
      </c>
      <c r="D2042" s="83">
        <v>1683886.96</v>
      </c>
      <c r="E2042" s="81">
        <v>30982504</v>
      </c>
      <c r="F2042" s="94">
        <v>1002899798</v>
      </c>
      <c r="G2042" s="93">
        <v>42432</v>
      </c>
      <c r="H2042" s="93">
        <v>42437</v>
      </c>
      <c r="I2042" s="93">
        <v>42443</v>
      </c>
      <c r="J2042" s="85">
        <v>42444</v>
      </c>
      <c r="K2042" s="584">
        <f t="shared" si="31"/>
        <v>2016</v>
      </c>
      <c r="L2042" s="121" t="s">
        <v>9</v>
      </c>
      <c r="M2042" s="124" t="s">
        <v>1742</v>
      </c>
      <c r="N2042" s="42"/>
    </row>
    <row r="2043" spans="1:14" hidden="1" x14ac:dyDescent="0.25">
      <c r="A2043" s="81" t="s">
        <v>1732</v>
      </c>
      <c r="B2043" s="81">
        <v>16000043</v>
      </c>
      <c r="C2043" s="584">
        <v>30982504</v>
      </c>
      <c r="D2043" s="83">
        <v>1687998.94</v>
      </c>
      <c r="E2043" s="81">
        <v>30982504</v>
      </c>
      <c r="F2043" s="82">
        <v>1002966285</v>
      </c>
      <c r="G2043" s="93">
        <v>42531</v>
      </c>
      <c r="H2043" s="93" t="s">
        <v>130</v>
      </c>
      <c r="I2043" s="93">
        <v>42531</v>
      </c>
      <c r="J2043" s="85">
        <v>42531</v>
      </c>
      <c r="K2043" s="584">
        <f t="shared" si="31"/>
        <v>2016</v>
      </c>
      <c r="L2043" s="121" t="s">
        <v>9</v>
      </c>
      <c r="M2043" s="121" t="s">
        <v>1743</v>
      </c>
      <c r="N2043" s="86"/>
    </row>
    <row r="2044" spans="1:14" hidden="1" x14ac:dyDescent="0.25">
      <c r="A2044" s="81" t="s">
        <v>1732</v>
      </c>
      <c r="B2044" s="81">
        <v>16000052</v>
      </c>
      <c r="C2044" s="584">
        <v>30982504</v>
      </c>
      <c r="D2044" s="83">
        <v>1680687.19</v>
      </c>
      <c r="E2044" s="81">
        <v>30982504</v>
      </c>
      <c r="F2044" s="82">
        <v>1003021701</v>
      </c>
      <c r="G2044" s="93">
        <v>42618</v>
      </c>
      <c r="H2044" s="93">
        <v>42618</v>
      </c>
      <c r="I2044" s="93">
        <v>42618</v>
      </c>
      <c r="J2044" s="85">
        <v>42618</v>
      </c>
      <c r="K2044" s="584">
        <f t="shared" si="31"/>
        <v>2016</v>
      </c>
      <c r="L2044" s="121" t="s">
        <v>9</v>
      </c>
      <c r="M2044" s="121" t="s">
        <v>1737</v>
      </c>
      <c r="N2044" s="86"/>
    </row>
    <row r="2045" spans="1:14" ht="38.25" hidden="1" x14ac:dyDescent="0.25">
      <c r="A2045" s="81" t="s">
        <v>1732</v>
      </c>
      <c r="B2045" s="81">
        <v>16000066</v>
      </c>
      <c r="C2045" s="584" t="s">
        <v>1744</v>
      </c>
      <c r="D2045" s="83">
        <v>673366</v>
      </c>
      <c r="E2045" s="82" t="s">
        <v>1744</v>
      </c>
      <c r="F2045" s="82" t="s">
        <v>1745</v>
      </c>
      <c r="G2045" s="93">
        <v>42650</v>
      </c>
      <c r="H2045" s="93">
        <v>42653</v>
      </c>
      <c r="I2045" s="93">
        <v>42654</v>
      </c>
      <c r="J2045" s="85">
        <v>42655</v>
      </c>
      <c r="K2045" s="584">
        <f t="shared" si="31"/>
        <v>2016</v>
      </c>
      <c r="L2045" s="121" t="s">
        <v>9</v>
      </c>
      <c r="M2045" s="121" t="s">
        <v>1746</v>
      </c>
      <c r="N2045" s="86"/>
    </row>
    <row r="2046" spans="1:14" hidden="1" x14ac:dyDescent="0.25">
      <c r="A2046" s="167" t="s">
        <v>1732</v>
      </c>
      <c r="B2046" s="167">
        <v>17000001</v>
      </c>
      <c r="C2046" s="584">
        <v>31069616</v>
      </c>
      <c r="D2046" s="173">
        <v>1685561.69</v>
      </c>
      <c r="E2046" s="174">
        <v>31069616</v>
      </c>
      <c r="F2046" s="174">
        <v>1003096697</v>
      </c>
      <c r="G2046" s="190">
        <v>42706</v>
      </c>
      <c r="H2046" s="190">
        <v>42710</v>
      </c>
      <c r="I2046" s="190">
        <v>42717</v>
      </c>
      <c r="J2046" s="169">
        <v>42718</v>
      </c>
      <c r="K2046" s="584">
        <f t="shared" si="31"/>
        <v>2016</v>
      </c>
      <c r="L2046" s="122" t="s">
        <v>9</v>
      </c>
      <c r="M2046" s="122" t="s">
        <v>1747</v>
      </c>
      <c r="N2046" s="76"/>
    </row>
    <row r="2047" spans="1:14" hidden="1" x14ac:dyDescent="0.25">
      <c r="A2047" s="167" t="s">
        <v>1732</v>
      </c>
      <c r="B2047" s="167">
        <v>17000016</v>
      </c>
      <c r="C2047" s="584">
        <v>31069616</v>
      </c>
      <c r="D2047" s="173">
        <v>285792</v>
      </c>
      <c r="E2047" s="174">
        <v>31069616</v>
      </c>
      <c r="F2047" s="174">
        <v>1003149184</v>
      </c>
      <c r="G2047" s="190">
        <v>42796</v>
      </c>
      <c r="H2047" s="190">
        <v>42803</v>
      </c>
      <c r="I2047" s="190">
        <v>42808</v>
      </c>
      <c r="J2047" s="169">
        <v>42808</v>
      </c>
      <c r="K2047" s="584">
        <f t="shared" si="31"/>
        <v>2017</v>
      </c>
      <c r="L2047" s="122" t="s">
        <v>9</v>
      </c>
      <c r="M2047" s="195" t="s">
        <v>1748</v>
      </c>
      <c r="N2047" s="76"/>
    </row>
    <row r="2048" spans="1:14" hidden="1" x14ac:dyDescent="0.25">
      <c r="A2048" s="326" t="s">
        <v>1732</v>
      </c>
      <c r="B2048" s="326">
        <v>17000023</v>
      </c>
      <c r="C2048" s="584">
        <v>31069616</v>
      </c>
      <c r="D2048" s="278">
        <v>55350</v>
      </c>
      <c r="E2048" s="328">
        <v>31069616</v>
      </c>
      <c r="F2048" s="328">
        <v>1003149183</v>
      </c>
      <c r="G2048" s="412">
        <v>42796</v>
      </c>
      <c r="H2048" s="412" t="s">
        <v>130</v>
      </c>
      <c r="I2048" s="412">
        <v>42808</v>
      </c>
      <c r="J2048" s="331">
        <v>42808</v>
      </c>
      <c r="K2048" s="584">
        <f t="shared" si="31"/>
        <v>2017</v>
      </c>
      <c r="L2048" s="122" t="s">
        <v>9</v>
      </c>
      <c r="M2048" s="122" t="s">
        <v>1749</v>
      </c>
      <c r="N2048" s="76"/>
    </row>
    <row r="2049" spans="1:14" hidden="1" x14ac:dyDescent="0.25">
      <c r="A2049" s="326" t="s">
        <v>1732</v>
      </c>
      <c r="B2049" s="326">
        <v>17000011</v>
      </c>
      <c r="C2049" s="584">
        <v>31069616</v>
      </c>
      <c r="D2049" s="278">
        <v>1685561.69</v>
      </c>
      <c r="E2049" s="328">
        <v>31069616</v>
      </c>
      <c r="F2049" s="328">
        <v>1003139134</v>
      </c>
      <c r="G2049" s="331">
        <v>42793</v>
      </c>
      <c r="H2049" s="331" t="s">
        <v>130</v>
      </c>
      <c r="I2049" s="331"/>
      <c r="J2049" s="331">
        <v>42793</v>
      </c>
      <c r="K2049" s="584">
        <f t="shared" si="31"/>
        <v>2017</v>
      </c>
      <c r="L2049" s="308" t="s">
        <v>9</v>
      </c>
      <c r="M2049" s="308" t="s">
        <v>2047</v>
      </c>
      <c r="N2049" s="76"/>
    </row>
    <row r="2050" spans="1:14" hidden="1" x14ac:dyDescent="0.25">
      <c r="A2050" s="326" t="s">
        <v>1732</v>
      </c>
      <c r="B2050" s="326">
        <v>17000044</v>
      </c>
      <c r="C2050" s="584">
        <v>31069616</v>
      </c>
      <c r="D2050" s="278">
        <v>1702009.61</v>
      </c>
      <c r="E2050" s="328">
        <v>31069616</v>
      </c>
      <c r="F2050" s="328">
        <v>1003215062</v>
      </c>
      <c r="G2050" s="331">
        <v>42793</v>
      </c>
      <c r="H2050" s="331" t="s">
        <v>130</v>
      </c>
      <c r="I2050" s="331">
        <v>42913</v>
      </c>
      <c r="J2050" s="331">
        <v>42793</v>
      </c>
      <c r="K2050" s="584">
        <f t="shared" si="31"/>
        <v>2017</v>
      </c>
      <c r="L2050" s="308" t="s">
        <v>9</v>
      </c>
      <c r="M2050" s="308" t="s">
        <v>2048</v>
      </c>
      <c r="N2050" s="76"/>
    </row>
    <row r="2051" spans="1:14" hidden="1" x14ac:dyDescent="0.25">
      <c r="A2051" s="326" t="s">
        <v>1732</v>
      </c>
      <c r="B2051" s="326">
        <v>17000092</v>
      </c>
      <c r="C2051" s="584">
        <v>31069616</v>
      </c>
      <c r="D2051" s="278">
        <v>669385</v>
      </c>
      <c r="E2051" s="328">
        <v>31069616</v>
      </c>
      <c r="F2051" s="328">
        <v>1003299978</v>
      </c>
      <c r="G2051" s="331">
        <v>43028</v>
      </c>
      <c r="H2051" s="331">
        <v>43033</v>
      </c>
      <c r="I2051" s="331">
        <v>43046</v>
      </c>
      <c r="J2051" s="331">
        <v>43052</v>
      </c>
      <c r="K2051" s="584">
        <f t="shared" ref="K2051:K2114" si="32">YEAR(J2051)</f>
        <v>2017</v>
      </c>
      <c r="L2051" s="308" t="s">
        <v>9</v>
      </c>
      <c r="M2051" s="195" t="s">
        <v>1738</v>
      </c>
      <c r="N2051" s="76"/>
    </row>
    <row r="2052" spans="1:14" hidden="1" x14ac:dyDescent="0.25">
      <c r="A2052" s="326" t="s">
        <v>1732</v>
      </c>
      <c r="B2052" s="326">
        <v>18000002</v>
      </c>
      <c r="C2052" s="584">
        <v>5000026276</v>
      </c>
      <c r="D2052" s="278">
        <v>1702009.61</v>
      </c>
      <c r="E2052" s="328">
        <v>31143058</v>
      </c>
      <c r="F2052" s="328">
        <v>1003325565</v>
      </c>
      <c r="G2052" s="331" t="s">
        <v>2272</v>
      </c>
      <c r="H2052" s="331" t="s">
        <v>130</v>
      </c>
      <c r="I2052" s="331" t="s">
        <v>2273</v>
      </c>
      <c r="J2052" s="331" t="s">
        <v>2657</v>
      </c>
      <c r="K2052" s="584">
        <v>2017</v>
      </c>
      <c r="L2052" s="308" t="s">
        <v>9</v>
      </c>
      <c r="M2052" s="308" t="s">
        <v>2274</v>
      </c>
      <c r="N2052" s="76"/>
    </row>
    <row r="2053" spans="1:14" hidden="1" x14ac:dyDescent="0.25">
      <c r="A2053" s="326" t="s">
        <v>1732</v>
      </c>
      <c r="B2053" s="326">
        <v>18000020</v>
      </c>
      <c r="C2053" s="584">
        <v>5000026276</v>
      </c>
      <c r="D2053" s="278">
        <v>56475</v>
      </c>
      <c r="E2053" s="328">
        <v>31143058</v>
      </c>
      <c r="F2053" s="328">
        <v>1003372763</v>
      </c>
      <c r="G2053" s="331">
        <v>43140</v>
      </c>
      <c r="H2053" s="331">
        <v>43157</v>
      </c>
      <c r="I2053" s="331">
        <v>43164</v>
      </c>
      <c r="J2053" s="331">
        <v>43168</v>
      </c>
      <c r="K2053" s="584">
        <f t="shared" si="32"/>
        <v>2018</v>
      </c>
      <c r="L2053" s="308" t="s">
        <v>9</v>
      </c>
      <c r="M2053" s="308" t="s">
        <v>2386</v>
      </c>
      <c r="N2053" s="76"/>
    </row>
    <row r="2054" spans="1:14" hidden="1" x14ac:dyDescent="0.25">
      <c r="A2054" s="326" t="s">
        <v>1732</v>
      </c>
      <c r="B2054" s="326">
        <v>18000028</v>
      </c>
      <c r="C2054" s="584">
        <v>5000026276</v>
      </c>
      <c r="D2054" s="278">
        <v>290715</v>
      </c>
      <c r="E2054" s="328">
        <v>31143058</v>
      </c>
      <c r="F2054" s="328">
        <v>1003372764</v>
      </c>
      <c r="G2054" s="331">
        <v>43140</v>
      </c>
      <c r="H2054" s="331">
        <v>43157</v>
      </c>
      <c r="I2054" s="331">
        <v>43164</v>
      </c>
      <c r="J2054" s="331">
        <v>43168</v>
      </c>
      <c r="K2054" s="584">
        <f t="shared" si="32"/>
        <v>2018</v>
      </c>
      <c r="L2054" s="308" t="s">
        <v>9</v>
      </c>
      <c r="M2054" s="308" t="s">
        <v>2387</v>
      </c>
      <c r="N2054" s="76"/>
    </row>
    <row r="2055" spans="1:14" hidden="1" x14ac:dyDescent="0.25">
      <c r="A2055" s="326" t="s">
        <v>1732</v>
      </c>
      <c r="B2055" s="326">
        <v>18000037</v>
      </c>
      <c r="C2055" s="584">
        <v>5000026276</v>
      </c>
      <c r="D2055" s="278">
        <v>1702009.61</v>
      </c>
      <c r="E2055" s="328">
        <v>31143058</v>
      </c>
      <c r="F2055" s="328">
        <v>1003382611</v>
      </c>
      <c r="G2055" s="331">
        <v>43145</v>
      </c>
      <c r="H2055" s="331" t="s">
        <v>130</v>
      </c>
      <c r="I2055" s="331">
        <v>43185</v>
      </c>
      <c r="J2055" s="331">
        <v>43185</v>
      </c>
      <c r="K2055" s="584">
        <f t="shared" si="32"/>
        <v>2018</v>
      </c>
      <c r="L2055" s="308" t="s">
        <v>9</v>
      </c>
      <c r="M2055" s="308" t="s">
        <v>2438</v>
      </c>
      <c r="N2055" s="76"/>
    </row>
    <row r="2056" spans="1:14" hidden="1" x14ac:dyDescent="0.25">
      <c r="A2056" s="326" t="s">
        <v>1732</v>
      </c>
      <c r="B2056" s="326">
        <v>18000056</v>
      </c>
      <c r="C2056" s="584">
        <v>5000026276</v>
      </c>
      <c r="D2056" s="278">
        <v>1724625.5</v>
      </c>
      <c r="E2056" s="328">
        <v>31143058</v>
      </c>
      <c r="F2056" s="328">
        <v>1003427898</v>
      </c>
      <c r="G2056" s="331">
        <v>43238</v>
      </c>
      <c r="H2056" s="331">
        <v>43245</v>
      </c>
      <c r="I2056" s="331">
        <v>43257</v>
      </c>
      <c r="J2056" s="331">
        <v>43258</v>
      </c>
      <c r="K2056" s="584">
        <f t="shared" si="32"/>
        <v>2018</v>
      </c>
      <c r="L2056" s="308" t="s">
        <v>9</v>
      </c>
      <c r="M2056" s="308" t="s">
        <v>2509</v>
      </c>
      <c r="N2056" s="76"/>
    </row>
    <row r="2057" spans="1:14" ht="15.75" hidden="1" thickBot="1" x14ac:dyDescent="0.3">
      <c r="A2057" s="326" t="s">
        <v>1732</v>
      </c>
      <c r="B2057" s="326">
        <v>18000080</v>
      </c>
      <c r="C2057" s="584">
        <v>5000026276</v>
      </c>
      <c r="D2057" s="278">
        <v>1724625.52</v>
      </c>
      <c r="E2057" s="328">
        <v>31143058</v>
      </c>
      <c r="F2057" s="328">
        <v>1003474718</v>
      </c>
      <c r="G2057" s="436">
        <v>43322</v>
      </c>
      <c r="H2057" s="436">
        <v>43326</v>
      </c>
      <c r="I2057" s="436">
        <v>43333</v>
      </c>
      <c r="J2057" s="436"/>
      <c r="K2057" s="584">
        <f t="shared" si="32"/>
        <v>1900</v>
      </c>
      <c r="L2057" s="308" t="s">
        <v>9</v>
      </c>
      <c r="M2057" s="308" t="s">
        <v>2595</v>
      </c>
      <c r="N2057" s="76"/>
    </row>
    <row r="2058" spans="1:14" ht="15.75" hidden="1" thickTop="1" x14ac:dyDescent="0.25">
      <c r="A2058" s="348" t="s">
        <v>1750</v>
      </c>
      <c r="B2058" s="406" t="s">
        <v>1751</v>
      </c>
      <c r="C2058" s="584">
        <v>912934</v>
      </c>
      <c r="D2058" s="349">
        <v>674.8</v>
      </c>
      <c r="E2058" s="348">
        <v>912934</v>
      </c>
      <c r="F2058" s="348">
        <v>1002263323</v>
      </c>
      <c r="G2058" s="377">
        <v>41753</v>
      </c>
      <c r="H2058" s="377">
        <v>41771</v>
      </c>
      <c r="I2058" s="377">
        <v>41774</v>
      </c>
      <c r="J2058" s="351">
        <v>41779</v>
      </c>
      <c r="K2058" s="584">
        <f t="shared" si="32"/>
        <v>2014</v>
      </c>
      <c r="L2058" s="111" t="s">
        <v>9</v>
      </c>
      <c r="M2058" s="111"/>
      <c r="N2058" s="45"/>
    </row>
    <row r="2059" spans="1:14" hidden="1" x14ac:dyDescent="0.25">
      <c r="A2059" s="47" t="s">
        <v>1750</v>
      </c>
      <c r="B2059" s="51" t="s">
        <v>1752</v>
      </c>
      <c r="C2059" s="584">
        <v>866083</v>
      </c>
      <c r="D2059" s="48">
        <v>4610.99</v>
      </c>
      <c r="E2059" s="47">
        <v>866083</v>
      </c>
      <c r="F2059" s="47">
        <v>1002359201</v>
      </c>
      <c r="G2059" s="69">
        <v>41849</v>
      </c>
      <c r="H2059" s="69">
        <v>41852</v>
      </c>
      <c r="I2059" s="69">
        <v>41872</v>
      </c>
      <c r="J2059" s="49">
        <v>41878</v>
      </c>
      <c r="K2059" s="584">
        <f t="shared" si="32"/>
        <v>2014</v>
      </c>
      <c r="L2059" s="111" t="s">
        <v>9</v>
      </c>
      <c r="M2059" s="111"/>
      <c r="N2059" s="45"/>
    </row>
    <row r="2060" spans="1:14" hidden="1" x14ac:dyDescent="0.25">
      <c r="A2060" s="47" t="s">
        <v>1750</v>
      </c>
      <c r="B2060" s="51" t="s">
        <v>1753</v>
      </c>
      <c r="C2060" s="584">
        <v>866075</v>
      </c>
      <c r="D2060" s="48">
        <v>4847.2700000000004</v>
      </c>
      <c r="E2060" s="47">
        <v>866075</v>
      </c>
      <c r="F2060" s="47">
        <v>1002359173</v>
      </c>
      <c r="G2060" s="69">
        <v>41849</v>
      </c>
      <c r="H2060" s="69">
        <v>41852</v>
      </c>
      <c r="I2060" s="69">
        <v>41872</v>
      </c>
      <c r="J2060" s="49">
        <v>41878</v>
      </c>
      <c r="K2060" s="584">
        <f t="shared" si="32"/>
        <v>2014</v>
      </c>
      <c r="L2060" s="111" t="s">
        <v>14</v>
      </c>
      <c r="M2060" s="111"/>
      <c r="N2060" s="45"/>
    </row>
    <row r="2061" spans="1:14" hidden="1" x14ac:dyDescent="0.25">
      <c r="A2061" s="47" t="s">
        <v>1750</v>
      </c>
      <c r="B2061" s="51" t="s">
        <v>1754</v>
      </c>
      <c r="C2061" s="584">
        <v>866075</v>
      </c>
      <c r="D2061" s="48">
        <v>67.2</v>
      </c>
      <c r="E2061" s="47">
        <v>866075</v>
      </c>
      <c r="F2061" s="47">
        <v>1002359179</v>
      </c>
      <c r="G2061" s="69">
        <v>41851</v>
      </c>
      <c r="H2061" s="69">
        <v>41855</v>
      </c>
      <c r="I2061" s="69">
        <v>41872</v>
      </c>
      <c r="J2061" s="49">
        <v>41849</v>
      </c>
      <c r="K2061" s="584">
        <f t="shared" si="32"/>
        <v>2014</v>
      </c>
      <c r="L2061" s="111" t="s">
        <v>14</v>
      </c>
      <c r="M2061" s="111"/>
      <c r="N2061" s="45"/>
    </row>
    <row r="2062" spans="1:14" hidden="1" x14ac:dyDescent="0.25">
      <c r="A2062" s="80" t="s">
        <v>1750</v>
      </c>
      <c r="B2062" s="260" t="s">
        <v>1755</v>
      </c>
      <c r="C2062" s="584">
        <v>866075</v>
      </c>
      <c r="D2062" s="87">
        <v>155.13999999999999</v>
      </c>
      <c r="E2062" s="80">
        <v>866075</v>
      </c>
      <c r="F2062" s="80">
        <v>1002740923</v>
      </c>
      <c r="G2062" s="93">
        <v>42220</v>
      </c>
      <c r="H2062" s="93">
        <v>42227</v>
      </c>
      <c r="I2062" s="93">
        <v>42243</v>
      </c>
      <c r="J2062" s="89">
        <v>42258</v>
      </c>
      <c r="K2062" s="584">
        <f t="shared" si="32"/>
        <v>2015</v>
      </c>
      <c r="L2062" s="124" t="s">
        <v>7</v>
      </c>
      <c r="M2062" s="124"/>
      <c r="N2062" s="42"/>
    </row>
    <row r="2063" spans="1:14" hidden="1" x14ac:dyDescent="0.25">
      <c r="A2063" s="80" t="s">
        <v>1750</v>
      </c>
      <c r="B2063" s="260" t="s">
        <v>1756</v>
      </c>
      <c r="C2063" s="584">
        <v>866075</v>
      </c>
      <c r="D2063" s="87">
        <v>2529.37</v>
      </c>
      <c r="E2063" s="80">
        <v>866075</v>
      </c>
      <c r="F2063" s="80">
        <v>1002740922</v>
      </c>
      <c r="G2063" s="93">
        <v>42221</v>
      </c>
      <c r="H2063" s="93">
        <v>42227</v>
      </c>
      <c r="I2063" s="93">
        <v>42243</v>
      </c>
      <c r="J2063" s="89">
        <v>42258</v>
      </c>
      <c r="K2063" s="584">
        <f t="shared" si="32"/>
        <v>2015</v>
      </c>
      <c r="L2063" s="124" t="s">
        <v>14</v>
      </c>
      <c r="M2063" s="124"/>
      <c r="N2063" s="42"/>
    </row>
    <row r="2064" spans="1:14" hidden="1" x14ac:dyDescent="0.25">
      <c r="A2064" s="80" t="s">
        <v>1750</v>
      </c>
      <c r="B2064" s="260" t="s">
        <v>1757</v>
      </c>
      <c r="C2064" s="584">
        <v>866083</v>
      </c>
      <c r="D2064" s="87">
        <v>4734.59</v>
      </c>
      <c r="E2064" s="80">
        <v>866083</v>
      </c>
      <c r="F2064" s="80">
        <v>1002740320</v>
      </c>
      <c r="G2064" s="93">
        <v>42236</v>
      </c>
      <c r="H2064" s="93">
        <v>42243</v>
      </c>
      <c r="I2064" s="93">
        <v>42247</v>
      </c>
      <c r="J2064" s="89">
        <v>42258</v>
      </c>
      <c r="K2064" s="584">
        <f t="shared" si="32"/>
        <v>2015</v>
      </c>
      <c r="L2064" s="124" t="s">
        <v>9</v>
      </c>
      <c r="M2064" s="124"/>
      <c r="N2064" s="42"/>
    </row>
    <row r="2065" spans="1:14" ht="25.5" hidden="1" x14ac:dyDescent="0.25">
      <c r="A2065" s="81" t="s">
        <v>1750</v>
      </c>
      <c r="B2065" s="95" t="s">
        <v>1758</v>
      </c>
      <c r="C2065" s="584">
        <v>866083</v>
      </c>
      <c r="D2065" s="83">
        <v>9622.24</v>
      </c>
      <c r="E2065" s="81">
        <v>866083</v>
      </c>
      <c r="F2065" s="82" t="s">
        <v>1759</v>
      </c>
      <c r="G2065" s="93">
        <v>42591</v>
      </c>
      <c r="H2065" s="93">
        <v>42594</v>
      </c>
      <c r="I2065" s="93">
        <v>42612</v>
      </c>
      <c r="J2065" s="85">
        <v>42642</v>
      </c>
      <c r="K2065" s="584">
        <f t="shared" si="32"/>
        <v>2016</v>
      </c>
      <c r="L2065" s="121" t="s">
        <v>9</v>
      </c>
      <c r="M2065" s="121"/>
      <c r="N2065" s="86"/>
    </row>
    <row r="2066" spans="1:14" hidden="1" x14ac:dyDescent="0.25">
      <c r="A2066" s="353" t="s">
        <v>1750</v>
      </c>
      <c r="B2066" s="413" t="s">
        <v>1760</v>
      </c>
      <c r="C2066" s="584">
        <v>866075</v>
      </c>
      <c r="D2066" s="100">
        <v>1197.03</v>
      </c>
      <c r="E2066" s="353">
        <v>866075</v>
      </c>
      <c r="F2066" s="353">
        <v>1003023158</v>
      </c>
      <c r="G2066" s="414">
        <v>42592</v>
      </c>
      <c r="H2066" s="414">
        <v>42598</v>
      </c>
      <c r="I2066" s="414">
        <v>30</v>
      </c>
      <c r="J2066" s="354">
        <v>42619</v>
      </c>
      <c r="K2066" s="584">
        <f t="shared" si="32"/>
        <v>2016</v>
      </c>
      <c r="L2066" s="121" t="s">
        <v>14</v>
      </c>
      <c r="M2066" s="121"/>
      <c r="N2066" s="86"/>
    </row>
    <row r="2067" spans="1:14" hidden="1" x14ac:dyDescent="0.25">
      <c r="A2067" s="326" t="s">
        <v>1750</v>
      </c>
      <c r="B2067" s="345" t="s">
        <v>2093</v>
      </c>
      <c r="C2067" s="584">
        <v>1154615</v>
      </c>
      <c r="D2067" s="278">
        <v>4169.66</v>
      </c>
      <c r="E2067" s="326">
        <v>1154615</v>
      </c>
      <c r="F2067" s="326">
        <v>1003250089</v>
      </c>
      <c r="G2067" s="169">
        <v>42949</v>
      </c>
      <c r="H2067" s="169">
        <v>42956</v>
      </c>
      <c r="I2067" s="169">
        <v>42969</v>
      </c>
      <c r="J2067" s="331">
        <v>42972</v>
      </c>
      <c r="K2067" s="584">
        <f t="shared" si="32"/>
        <v>2017</v>
      </c>
      <c r="L2067" s="308" t="s">
        <v>9</v>
      </c>
      <c r="M2067" s="121"/>
      <c r="N2067" s="86"/>
    </row>
    <row r="2068" spans="1:14" hidden="1" x14ac:dyDescent="0.25">
      <c r="A2068" s="326" t="s">
        <v>1750</v>
      </c>
      <c r="B2068" s="345" t="s">
        <v>2094</v>
      </c>
      <c r="C2068" s="584">
        <v>1158079</v>
      </c>
      <c r="D2068" s="278">
        <v>2430.38</v>
      </c>
      <c r="E2068" s="326">
        <v>1158079</v>
      </c>
      <c r="F2068" s="326">
        <v>1003250090</v>
      </c>
      <c r="G2068" s="169">
        <v>42955</v>
      </c>
      <c r="H2068" s="169">
        <v>42965</v>
      </c>
      <c r="I2068" s="169">
        <v>42969</v>
      </c>
      <c r="J2068" s="331">
        <v>42972</v>
      </c>
      <c r="K2068" s="584">
        <f t="shared" si="32"/>
        <v>2017</v>
      </c>
      <c r="L2068" s="308" t="s">
        <v>14</v>
      </c>
      <c r="M2068" s="121"/>
      <c r="N2068" s="86"/>
    </row>
    <row r="2069" spans="1:14" hidden="1" x14ac:dyDescent="0.25">
      <c r="A2069" s="326" t="s">
        <v>1750</v>
      </c>
      <c r="B2069" s="345" t="s">
        <v>2592</v>
      </c>
      <c r="C2069" s="584">
        <v>1158079</v>
      </c>
      <c r="D2069" s="278">
        <v>2472.0100000000002</v>
      </c>
      <c r="E2069" s="326">
        <v>1158079</v>
      </c>
      <c r="F2069" s="326">
        <v>1003475549</v>
      </c>
      <c r="G2069" s="412">
        <v>43312</v>
      </c>
      <c r="H2069" s="412" t="s">
        <v>130</v>
      </c>
      <c r="I2069" s="412">
        <v>43333</v>
      </c>
      <c r="J2069" s="331">
        <v>43335</v>
      </c>
      <c r="K2069" s="584">
        <f t="shared" si="32"/>
        <v>2018</v>
      </c>
      <c r="L2069" s="308" t="s">
        <v>14</v>
      </c>
      <c r="M2069" s="121"/>
      <c r="N2069" s="86"/>
    </row>
    <row r="2070" spans="1:14" hidden="1" x14ac:dyDescent="0.25">
      <c r="A2070" s="326" t="s">
        <v>1750</v>
      </c>
      <c r="B2070" s="345" t="s">
        <v>2605</v>
      </c>
      <c r="C2070" s="584">
        <v>1154615</v>
      </c>
      <c r="D2070" s="278">
        <v>3329.73</v>
      </c>
      <c r="E2070" s="326">
        <v>1154615</v>
      </c>
      <c r="F2070" s="326">
        <v>1003475607</v>
      </c>
      <c r="G2070" s="412">
        <v>43312</v>
      </c>
      <c r="H2070" s="412" t="s">
        <v>130</v>
      </c>
      <c r="I2070" s="412">
        <v>43333</v>
      </c>
      <c r="J2070" s="331">
        <v>43335</v>
      </c>
      <c r="K2070" s="584">
        <f t="shared" si="32"/>
        <v>2018</v>
      </c>
      <c r="L2070" s="308" t="s">
        <v>9</v>
      </c>
      <c r="M2070" s="121"/>
      <c r="N2070" s="86"/>
    </row>
    <row r="2071" spans="1:14" ht="64.5" hidden="1" thickTop="1" x14ac:dyDescent="0.25">
      <c r="A2071" s="340" t="s">
        <v>26</v>
      </c>
      <c r="B2071" s="341" t="s">
        <v>1761</v>
      </c>
      <c r="C2071" s="584">
        <v>30784966</v>
      </c>
      <c r="D2071" s="342">
        <v>150</v>
      </c>
      <c r="E2071" s="340">
        <v>30784966</v>
      </c>
      <c r="F2071" s="361" t="s">
        <v>1762</v>
      </c>
      <c r="G2071" s="344">
        <v>41669</v>
      </c>
      <c r="H2071" s="344">
        <v>41674</v>
      </c>
      <c r="I2071" s="344">
        <v>41645</v>
      </c>
      <c r="J2071" s="344">
        <v>41677</v>
      </c>
      <c r="K2071" s="584">
        <f t="shared" si="32"/>
        <v>2014</v>
      </c>
      <c r="L2071" s="120" t="s">
        <v>9</v>
      </c>
      <c r="M2071" s="120"/>
      <c r="N2071" s="55"/>
    </row>
    <row r="2072" spans="1:14" hidden="1" x14ac:dyDescent="0.25">
      <c r="A2072" s="62" t="s">
        <v>26</v>
      </c>
      <c r="B2072" s="225" t="s">
        <v>1763</v>
      </c>
      <c r="C2072" s="584">
        <v>30784966</v>
      </c>
      <c r="D2072" s="63">
        <v>150</v>
      </c>
      <c r="E2072" s="62">
        <v>30784966</v>
      </c>
      <c r="F2072" s="207">
        <v>1002218650</v>
      </c>
      <c r="G2072" s="255">
        <v>41715</v>
      </c>
      <c r="H2072" s="255" t="s">
        <v>130</v>
      </c>
      <c r="I2072" s="255">
        <v>41730</v>
      </c>
      <c r="J2072" s="64">
        <v>41731</v>
      </c>
      <c r="K2072" s="584">
        <f t="shared" si="32"/>
        <v>2014</v>
      </c>
      <c r="L2072" s="111" t="s">
        <v>14</v>
      </c>
      <c r="M2072" s="111"/>
      <c r="N2072" s="45"/>
    </row>
    <row r="2073" spans="1:14" hidden="1" x14ac:dyDescent="0.25">
      <c r="A2073" s="62" t="s">
        <v>26</v>
      </c>
      <c r="B2073" s="225" t="s">
        <v>1764</v>
      </c>
      <c r="C2073" s="584">
        <v>30784966</v>
      </c>
      <c r="D2073" s="63">
        <v>950</v>
      </c>
      <c r="E2073" s="62">
        <v>30784966</v>
      </c>
      <c r="F2073" s="207">
        <v>1002309998</v>
      </c>
      <c r="G2073" s="255">
        <v>41820</v>
      </c>
      <c r="H2073" s="255" t="s">
        <v>130</v>
      </c>
      <c r="I2073" s="255">
        <v>41827</v>
      </c>
      <c r="J2073" s="64">
        <v>41828</v>
      </c>
      <c r="K2073" s="584">
        <f t="shared" si="32"/>
        <v>2014</v>
      </c>
      <c r="L2073" s="111" t="s">
        <v>9</v>
      </c>
      <c r="M2073" s="111"/>
      <c r="N2073" s="45"/>
    </row>
    <row r="2074" spans="1:14" ht="26.25" hidden="1" x14ac:dyDescent="0.25">
      <c r="A2074" s="62" t="s">
        <v>26</v>
      </c>
      <c r="B2074" s="225" t="s">
        <v>1765</v>
      </c>
      <c r="C2074" s="584">
        <v>30784966</v>
      </c>
      <c r="D2074" s="63">
        <v>290</v>
      </c>
      <c r="E2074" s="62">
        <v>30784966</v>
      </c>
      <c r="F2074" s="207" t="s">
        <v>1766</v>
      </c>
      <c r="G2074" s="255">
        <v>41820</v>
      </c>
      <c r="H2074" s="255">
        <v>41824</v>
      </c>
      <c r="I2074" s="255">
        <v>41827</v>
      </c>
      <c r="J2074" s="64">
        <v>41828</v>
      </c>
      <c r="K2074" s="584">
        <f t="shared" si="32"/>
        <v>2014</v>
      </c>
      <c r="L2074" s="111" t="s">
        <v>14</v>
      </c>
      <c r="M2074" s="111"/>
      <c r="N2074" s="45"/>
    </row>
    <row r="2075" spans="1:14" hidden="1" x14ac:dyDescent="0.25">
      <c r="A2075" s="62" t="s">
        <v>26</v>
      </c>
      <c r="B2075" s="225" t="s">
        <v>1767</v>
      </c>
      <c r="C2075" s="584">
        <v>30784966</v>
      </c>
      <c r="D2075" s="63">
        <v>3000</v>
      </c>
      <c r="E2075" s="62">
        <v>30784966</v>
      </c>
      <c r="F2075" s="207">
        <v>1002379674</v>
      </c>
      <c r="G2075" s="255">
        <v>41878</v>
      </c>
      <c r="H2075" s="255">
        <v>41886</v>
      </c>
      <c r="I2075" s="255">
        <v>41891</v>
      </c>
      <c r="J2075" s="64">
        <v>41898</v>
      </c>
      <c r="K2075" s="584">
        <f t="shared" si="32"/>
        <v>2014</v>
      </c>
      <c r="L2075" s="111" t="s">
        <v>14</v>
      </c>
      <c r="M2075" s="111"/>
      <c r="N2075" s="45"/>
    </row>
    <row r="2076" spans="1:14" hidden="1" x14ac:dyDescent="0.25">
      <c r="A2076" s="62" t="s">
        <v>26</v>
      </c>
      <c r="B2076" s="225" t="s">
        <v>1768</v>
      </c>
      <c r="C2076" s="584">
        <v>30784966</v>
      </c>
      <c r="D2076" s="63">
        <v>5100</v>
      </c>
      <c r="E2076" s="62">
        <v>30784966</v>
      </c>
      <c r="F2076" s="207">
        <v>100237669</v>
      </c>
      <c r="G2076" s="255">
        <v>41878</v>
      </c>
      <c r="H2076" s="255" t="s">
        <v>130</v>
      </c>
      <c r="I2076" s="255">
        <v>41891</v>
      </c>
      <c r="J2076" s="64">
        <v>41898</v>
      </c>
      <c r="K2076" s="584">
        <f t="shared" si="32"/>
        <v>2014</v>
      </c>
      <c r="L2076" s="111" t="s">
        <v>9</v>
      </c>
      <c r="M2076" s="111"/>
    </row>
    <row r="2077" spans="1:14" hidden="1" x14ac:dyDescent="0.25">
      <c r="A2077" s="62" t="s">
        <v>26</v>
      </c>
      <c r="B2077" s="225" t="s">
        <v>1769</v>
      </c>
      <c r="C2077" s="584">
        <v>30784966</v>
      </c>
      <c r="D2077" s="63">
        <v>1200</v>
      </c>
      <c r="E2077" s="62">
        <v>30784966</v>
      </c>
      <c r="F2077" s="207">
        <v>100237662</v>
      </c>
      <c r="G2077" s="255">
        <v>41878</v>
      </c>
      <c r="H2077" s="255" t="s">
        <v>130</v>
      </c>
      <c r="I2077" s="255">
        <v>41891</v>
      </c>
      <c r="J2077" s="64">
        <v>41898</v>
      </c>
      <c r="K2077" s="584">
        <f t="shared" si="32"/>
        <v>2014</v>
      </c>
      <c r="L2077" s="111" t="s">
        <v>9</v>
      </c>
      <c r="M2077" s="111"/>
    </row>
    <row r="2078" spans="1:14" hidden="1" x14ac:dyDescent="0.25">
      <c r="A2078" s="62" t="s">
        <v>26</v>
      </c>
      <c r="B2078" s="225" t="s">
        <v>1770</v>
      </c>
      <c r="C2078" s="584">
        <v>30784966</v>
      </c>
      <c r="D2078" s="63">
        <v>1200</v>
      </c>
      <c r="E2078" s="62">
        <v>30784966</v>
      </c>
      <c r="F2078" s="207">
        <v>1002379637</v>
      </c>
      <c r="G2078" s="255">
        <v>41878</v>
      </c>
      <c r="H2078" s="255" t="s">
        <v>130</v>
      </c>
      <c r="I2078" s="255">
        <v>41891</v>
      </c>
      <c r="J2078" s="64">
        <v>41898</v>
      </c>
      <c r="K2078" s="584">
        <f t="shared" si="32"/>
        <v>2014</v>
      </c>
      <c r="L2078" s="111" t="s">
        <v>14</v>
      </c>
      <c r="M2078" s="111"/>
    </row>
    <row r="2079" spans="1:14" hidden="1" x14ac:dyDescent="0.25">
      <c r="A2079" s="62" t="s">
        <v>26</v>
      </c>
      <c r="B2079" s="225" t="s">
        <v>1771</v>
      </c>
      <c r="C2079" s="584">
        <v>0</v>
      </c>
      <c r="D2079" s="63">
        <v>2880</v>
      </c>
      <c r="E2079" s="62"/>
      <c r="F2079" s="207">
        <v>1002433756</v>
      </c>
      <c r="G2079" s="255">
        <v>41911</v>
      </c>
      <c r="H2079" s="255">
        <v>41918</v>
      </c>
      <c r="I2079" s="255">
        <v>41920</v>
      </c>
      <c r="J2079" s="64">
        <v>41948</v>
      </c>
      <c r="K2079" s="584">
        <f t="shared" si="32"/>
        <v>2014</v>
      </c>
      <c r="L2079" s="111" t="s">
        <v>9</v>
      </c>
      <c r="M2079" s="111"/>
    </row>
    <row r="2080" spans="1:14" hidden="1" x14ac:dyDescent="0.25">
      <c r="A2080" s="62" t="s">
        <v>26</v>
      </c>
      <c r="B2080" s="225" t="s">
        <v>1772</v>
      </c>
      <c r="C2080" s="584">
        <v>0</v>
      </c>
      <c r="D2080" s="63">
        <v>900</v>
      </c>
      <c r="E2080" s="62"/>
      <c r="F2080" s="207">
        <v>1002433736</v>
      </c>
      <c r="G2080" s="255">
        <v>41911</v>
      </c>
      <c r="H2080" s="255">
        <v>41918</v>
      </c>
      <c r="I2080" s="255">
        <v>41920</v>
      </c>
      <c r="J2080" s="64">
        <v>41948</v>
      </c>
      <c r="K2080" s="584">
        <f t="shared" si="32"/>
        <v>2014</v>
      </c>
      <c r="L2080" s="111" t="s">
        <v>14</v>
      </c>
      <c r="M2080" s="111"/>
    </row>
    <row r="2081" spans="1:13" hidden="1" x14ac:dyDescent="0.25">
      <c r="A2081" s="62" t="s">
        <v>26</v>
      </c>
      <c r="B2081" s="225" t="s">
        <v>1773</v>
      </c>
      <c r="C2081" s="584">
        <v>30784966</v>
      </c>
      <c r="D2081" s="63">
        <v>360</v>
      </c>
      <c r="E2081" s="62">
        <v>30784966</v>
      </c>
      <c r="F2081" s="207">
        <v>1002478061</v>
      </c>
      <c r="G2081" s="255">
        <v>41964</v>
      </c>
      <c r="H2081" s="255">
        <v>41971</v>
      </c>
      <c r="I2081" s="255">
        <v>41978</v>
      </c>
      <c r="J2081" s="64">
        <v>41984</v>
      </c>
      <c r="K2081" s="584">
        <f t="shared" si="32"/>
        <v>2014</v>
      </c>
      <c r="L2081" s="111" t="s">
        <v>14</v>
      </c>
      <c r="M2081" s="111"/>
    </row>
    <row r="2082" spans="1:13" hidden="1" x14ac:dyDescent="0.25">
      <c r="A2082" s="62" t="s">
        <v>26</v>
      </c>
      <c r="B2082" s="225" t="s">
        <v>1774</v>
      </c>
      <c r="C2082" s="584">
        <v>30784966</v>
      </c>
      <c r="D2082" s="63">
        <v>1800</v>
      </c>
      <c r="E2082" s="62">
        <v>30784966</v>
      </c>
      <c r="F2082" s="207">
        <v>1002478086</v>
      </c>
      <c r="G2082" s="255">
        <v>41964</v>
      </c>
      <c r="H2082" s="255">
        <v>41974</v>
      </c>
      <c r="I2082" s="255">
        <v>41978</v>
      </c>
      <c r="J2082" s="64">
        <v>41984</v>
      </c>
      <c r="K2082" s="584">
        <f t="shared" si="32"/>
        <v>2014</v>
      </c>
      <c r="L2082" s="111" t="s">
        <v>9</v>
      </c>
      <c r="M2082" s="111"/>
    </row>
    <row r="2083" spans="1:13" hidden="1" x14ac:dyDescent="0.25">
      <c r="A2083" s="62" t="s">
        <v>26</v>
      </c>
      <c r="B2083" s="225" t="s">
        <v>1775</v>
      </c>
      <c r="C2083" s="584">
        <v>30784966</v>
      </c>
      <c r="D2083" s="63">
        <v>1850</v>
      </c>
      <c r="E2083" s="62">
        <v>30784966</v>
      </c>
      <c r="F2083" s="207">
        <v>1002478083</v>
      </c>
      <c r="G2083" s="255">
        <v>41964</v>
      </c>
      <c r="H2083" s="255">
        <v>41971</v>
      </c>
      <c r="I2083" s="255">
        <v>41978</v>
      </c>
      <c r="J2083" s="64">
        <v>41984</v>
      </c>
      <c r="K2083" s="584">
        <f t="shared" si="32"/>
        <v>2014</v>
      </c>
      <c r="L2083" s="111" t="s">
        <v>14</v>
      </c>
      <c r="M2083" s="111"/>
    </row>
    <row r="2084" spans="1:13" ht="51.75" hidden="1" x14ac:dyDescent="0.25">
      <c r="A2084" s="62" t="s">
        <v>26</v>
      </c>
      <c r="B2084" s="225" t="s">
        <v>1776</v>
      </c>
      <c r="C2084" s="584">
        <v>30784966</v>
      </c>
      <c r="D2084" s="63">
        <v>1530</v>
      </c>
      <c r="E2084" s="62">
        <v>30784966</v>
      </c>
      <c r="F2084" s="207" t="s">
        <v>1777</v>
      </c>
      <c r="G2084" s="255">
        <v>41991</v>
      </c>
      <c r="H2084" s="255">
        <v>42007</v>
      </c>
      <c r="I2084" s="255">
        <v>42020</v>
      </c>
      <c r="J2084" s="211">
        <v>42024</v>
      </c>
      <c r="K2084" s="584">
        <f t="shared" si="32"/>
        <v>2015</v>
      </c>
      <c r="L2084" s="120" t="s">
        <v>9</v>
      </c>
      <c r="M2084" s="111"/>
    </row>
    <row r="2085" spans="1:13" ht="89.25" hidden="1" x14ac:dyDescent="0.25">
      <c r="A2085" s="200" t="s">
        <v>26</v>
      </c>
      <c r="B2085" s="228" t="s">
        <v>1778</v>
      </c>
      <c r="C2085" s="584">
        <v>30784966</v>
      </c>
      <c r="D2085" s="208">
        <v>340</v>
      </c>
      <c r="E2085" s="200">
        <v>30784966</v>
      </c>
      <c r="F2085" s="209" t="s">
        <v>1779</v>
      </c>
      <c r="G2085" s="255">
        <v>41991</v>
      </c>
      <c r="H2085" s="255">
        <v>42007</v>
      </c>
      <c r="I2085" s="255">
        <v>42020</v>
      </c>
      <c r="J2085" s="211">
        <v>42024</v>
      </c>
      <c r="K2085" s="584">
        <f t="shared" si="32"/>
        <v>2015</v>
      </c>
      <c r="L2085" s="120" t="s">
        <v>14</v>
      </c>
      <c r="M2085" s="120"/>
    </row>
    <row r="2086" spans="1:13" hidden="1" x14ac:dyDescent="0.25">
      <c r="A2086" s="62" t="s">
        <v>26</v>
      </c>
      <c r="B2086" s="225" t="s">
        <v>1780</v>
      </c>
      <c r="C2086" s="584">
        <v>30931807</v>
      </c>
      <c r="D2086" s="63">
        <v>350</v>
      </c>
      <c r="E2086" s="62">
        <v>30931807</v>
      </c>
      <c r="F2086" s="207">
        <v>1002596075</v>
      </c>
      <c r="G2086" s="255">
        <v>42065</v>
      </c>
      <c r="H2086" s="255">
        <v>42069</v>
      </c>
      <c r="I2086" s="255">
        <v>42088</v>
      </c>
      <c r="J2086" s="64">
        <v>42109</v>
      </c>
      <c r="K2086" s="584">
        <f t="shared" si="32"/>
        <v>2015</v>
      </c>
      <c r="L2086" s="111" t="s">
        <v>14</v>
      </c>
      <c r="M2086" s="111"/>
    </row>
    <row r="2087" spans="1:13" hidden="1" x14ac:dyDescent="0.25">
      <c r="A2087" s="62" t="s">
        <v>26</v>
      </c>
      <c r="B2087" s="225" t="s">
        <v>1781</v>
      </c>
      <c r="C2087" s="584">
        <v>30931807</v>
      </c>
      <c r="D2087" s="63">
        <v>600</v>
      </c>
      <c r="E2087" s="62">
        <v>30931807</v>
      </c>
      <c r="F2087" s="207">
        <v>1002596175</v>
      </c>
      <c r="G2087" s="255">
        <v>42094</v>
      </c>
      <c r="H2087" s="255">
        <v>42101</v>
      </c>
      <c r="I2087" s="255">
        <v>42104</v>
      </c>
      <c r="J2087" s="64">
        <v>42109</v>
      </c>
      <c r="K2087" s="584">
        <f t="shared" si="32"/>
        <v>2015</v>
      </c>
      <c r="L2087" s="111" t="s">
        <v>14</v>
      </c>
      <c r="M2087" s="111"/>
    </row>
    <row r="2088" spans="1:13" hidden="1" x14ac:dyDescent="0.25">
      <c r="A2088" s="62" t="s">
        <v>26</v>
      </c>
      <c r="B2088" s="225" t="s">
        <v>1782</v>
      </c>
      <c r="C2088" s="584">
        <v>30931807</v>
      </c>
      <c r="D2088" s="63">
        <v>600</v>
      </c>
      <c r="E2088" s="62">
        <v>30931807</v>
      </c>
      <c r="F2088" s="207">
        <v>1002596490</v>
      </c>
      <c r="G2088" s="255">
        <v>42094</v>
      </c>
      <c r="H2088" s="255">
        <v>42101</v>
      </c>
      <c r="I2088" s="255">
        <v>42104</v>
      </c>
      <c r="J2088" s="64">
        <v>42109</v>
      </c>
      <c r="K2088" s="584">
        <f t="shared" si="32"/>
        <v>2015</v>
      </c>
      <c r="L2088" s="111" t="s">
        <v>9</v>
      </c>
      <c r="M2088" s="111"/>
    </row>
    <row r="2089" spans="1:13" hidden="1" x14ac:dyDescent="0.25">
      <c r="A2089" s="62" t="s">
        <v>26</v>
      </c>
      <c r="B2089" s="225" t="s">
        <v>1783</v>
      </c>
      <c r="C2089" s="584">
        <v>30931807</v>
      </c>
      <c r="D2089" s="63">
        <v>122.1</v>
      </c>
      <c r="E2089" s="62">
        <v>30931807</v>
      </c>
      <c r="F2089" s="207">
        <v>1002613260</v>
      </c>
      <c r="G2089" s="255">
        <v>42114</v>
      </c>
      <c r="H2089" s="255">
        <v>42121</v>
      </c>
      <c r="I2089" s="255">
        <v>42124</v>
      </c>
      <c r="J2089" s="64">
        <v>42128</v>
      </c>
      <c r="K2089" s="584">
        <f t="shared" si="32"/>
        <v>2015</v>
      </c>
      <c r="L2089" s="111" t="s">
        <v>331</v>
      </c>
      <c r="M2089" s="111"/>
    </row>
    <row r="2090" spans="1:13" hidden="1" x14ac:dyDescent="0.25">
      <c r="A2090" s="200" t="s">
        <v>26</v>
      </c>
      <c r="B2090" s="228" t="s">
        <v>1784</v>
      </c>
      <c r="C2090" s="584">
        <v>30931807</v>
      </c>
      <c r="D2090" s="208">
        <v>1600</v>
      </c>
      <c r="E2090" s="200">
        <v>30931807</v>
      </c>
      <c r="F2090" s="209">
        <v>1002630866</v>
      </c>
      <c r="G2090" s="255">
        <v>42118</v>
      </c>
      <c r="H2090" s="255">
        <v>42129</v>
      </c>
      <c r="I2090" s="255">
        <v>42143</v>
      </c>
      <c r="J2090" s="211">
        <v>42144</v>
      </c>
      <c r="K2090" s="584">
        <f t="shared" si="32"/>
        <v>2015</v>
      </c>
      <c r="L2090" s="120" t="s">
        <v>14</v>
      </c>
      <c r="M2090" s="120"/>
    </row>
    <row r="2091" spans="1:13" ht="38.25" hidden="1" x14ac:dyDescent="0.25">
      <c r="A2091" s="200" t="s">
        <v>26</v>
      </c>
      <c r="B2091" s="228" t="s">
        <v>1785</v>
      </c>
      <c r="C2091" s="584">
        <v>30931807</v>
      </c>
      <c r="D2091" s="208">
        <v>2000</v>
      </c>
      <c r="E2091" s="200">
        <v>30931807</v>
      </c>
      <c r="F2091" s="209" t="s">
        <v>1786</v>
      </c>
      <c r="G2091" s="255">
        <v>42118</v>
      </c>
      <c r="H2091" s="255">
        <v>42129</v>
      </c>
      <c r="I2091" s="255">
        <v>42143</v>
      </c>
      <c r="J2091" s="211">
        <v>42144</v>
      </c>
      <c r="K2091" s="584">
        <f t="shared" si="32"/>
        <v>2015</v>
      </c>
      <c r="L2091" s="120" t="s">
        <v>9</v>
      </c>
      <c r="M2091" s="120"/>
    </row>
    <row r="2092" spans="1:13" hidden="1" x14ac:dyDescent="0.25">
      <c r="A2092" s="77" t="s">
        <v>26</v>
      </c>
      <c r="B2092" s="231" t="s">
        <v>1787</v>
      </c>
      <c r="C2092" s="584">
        <v>30931807</v>
      </c>
      <c r="D2092" s="213">
        <v>2650</v>
      </c>
      <c r="E2092" s="77">
        <v>30931807</v>
      </c>
      <c r="F2092" s="214">
        <v>1002683700</v>
      </c>
      <c r="G2092" s="256">
        <v>42185</v>
      </c>
      <c r="H2092" s="256">
        <v>42191</v>
      </c>
      <c r="I2092" s="256">
        <v>42195</v>
      </c>
      <c r="J2092" s="78">
        <v>42198</v>
      </c>
      <c r="K2092" s="584">
        <f t="shared" si="32"/>
        <v>2015</v>
      </c>
      <c r="L2092" s="121" t="s">
        <v>9</v>
      </c>
      <c r="M2092" s="121"/>
    </row>
    <row r="2093" spans="1:13" ht="25.5" hidden="1" x14ac:dyDescent="0.25">
      <c r="A2093" s="77" t="s">
        <v>26</v>
      </c>
      <c r="B2093" s="231" t="s">
        <v>1788</v>
      </c>
      <c r="C2093" s="584">
        <v>30931807</v>
      </c>
      <c r="D2093" s="213">
        <v>420</v>
      </c>
      <c r="E2093" s="77">
        <v>30931807</v>
      </c>
      <c r="F2093" s="214" t="s">
        <v>1789</v>
      </c>
      <c r="G2093" s="256">
        <v>42185</v>
      </c>
      <c r="H2093" s="256">
        <v>42191</v>
      </c>
      <c r="I2093" s="256">
        <v>42195</v>
      </c>
      <c r="J2093" s="78">
        <v>42198</v>
      </c>
      <c r="K2093" s="584">
        <f t="shared" si="32"/>
        <v>2015</v>
      </c>
      <c r="L2093" s="121" t="s">
        <v>14</v>
      </c>
      <c r="M2093" s="121"/>
    </row>
    <row r="2094" spans="1:13" hidden="1" x14ac:dyDescent="0.25">
      <c r="A2094" s="77" t="s">
        <v>26</v>
      </c>
      <c r="B2094" s="231" t="s">
        <v>1790</v>
      </c>
      <c r="C2094" s="584">
        <v>30931807</v>
      </c>
      <c r="D2094" s="213">
        <v>3000</v>
      </c>
      <c r="E2094" s="77">
        <v>30931807</v>
      </c>
      <c r="F2094" s="214">
        <v>1002736939</v>
      </c>
      <c r="G2094" s="256">
        <v>42234</v>
      </c>
      <c r="H2094" s="256">
        <v>42243</v>
      </c>
      <c r="I2094" s="256">
        <v>42247</v>
      </c>
      <c r="J2094" s="78">
        <v>42257</v>
      </c>
      <c r="K2094" s="584">
        <f t="shared" si="32"/>
        <v>2015</v>
      </c>
      <c r="L2094" s="121" t="s">
        <v>14</v>
      </c>
      <c r="M2094" s="121"/>
    </row>
    <row r="2095" spans="1:13" ht="51" hidden="1" x14ac:dyDescent="0.25">
      <c r="A2095" s="77" t="s">
        <v>26</v>
      </c>
      <c r="B2095" s="231" t="s">
        <v>1791</v>
      </c>
      <c r="C2095" s="584">
        <v>30931807</v>
      </c>
      <c r="D2095" s="213">
        <v>5100</v>
      </c>
      <c r="E2095" s="77">
        <v>30931807</v>
      </c>
      <c r="F2095" s="214" t="s">
        <v>1792</v>
      </c>
      <c r="G2095" s="256">
        <v>42234</v>
      </c>
      <c r="H2095" s="256">
        <v>42243</v>
      </c>
      <c r="I2095" s="256">
        <v>42247</v>
      </c>
      <c r="J2095" s="78">
        <v>42257</v>
      </c>
      <c r="K2095" s="584">
        <f t="shared" si="32"/>
        <v>2015</v>
      </c>
      <c r="L2095" s="121" t="s">
        <v>9</v>
      </c>
      <c r="M2095" s="121"/>
    </row>
    <row r="2096" spans="1:13" hidden="1" x14ac:dyDescent="0.25">
      <c r="A2096" s="77" t="s">
        <v>26</v>
      </c>
      <c r="B2096" s="231" t="s">
        <v>1793</v>
      </c>
      <c r="C2096" s="584">
        <v>30931807</v>
      </c>
      <c r="D2096" s="213">
        <v>100</v>
      </c>
      <c r="E2096" s="77">
        <v>30931807</v>
      </c>
      <c r="F2096" s="214">
        <v>1002911698</v>
      </c>
      <c r="G2096" s="256">
        <v>42244</v>
      </c>
      <c r="H2096" s="256">
        <v>42452</v>
      </c>
      <c r="I2096" s="256">
        <v>42459</v>
      </c>
      <c r="J2096" s="78">
        <v>42461</v>
      </c>
      <c r="K2096" s="584">
        <f t="shared" si="32"/>
        <v>2016</v>
      </c>
      <c r="L2096" s="121" t="s">
        <v>9</v>
      </c>
      <c r="M2096" s="121"/>
    </row>
    <row r="2097" spans="1:14" hidden="1" x14ac:dyDescent="0.25">
      <c r="A2097" s="77" t="s">
        <v>26</v>
      </c>
      <c r="B2097" s="231" t="s">
        <v>1794</v>
      </c>
      <c r="C2097" s="584">
        <v>30931807</v>
      </c>
      <c r="D2097" s="213">
        <v>50</v>
      </c>
      <c r="E2097" s="77">
        <v>30931807</v>
      </c>
      <c r="F2097" s="214">
        <v>1002911700</v>
      </c>
      <c r="G2097" s="256">
        <v>42244</v>
      </c>
      <c r="H2097" s="256">
        <v>42452</v>
      </c>
      <c r="I2097" s="256">
        <v>42459</v>
      </c>
      <c r="J2097" s="78">
        <v>42461</v>
      </c>
      <c r="K2097" s="584">
        <f t="shared" si="32"/>
        <v>2016</v>
      </c>
      <c r="L2097" s="121" t="s">
        <v>14</v>
      </c>
      <c r="M2097" s="121"/>
    </row>
    <row r="2098" spans="1:14" ht="25.5" hidden="1" x14ac:dyDescent="0.25">
      <c r="A2098" s="77" t="s">
        <v>26</v>
      </c>
      <c r="B2098" s="231" t="s">
        <v>1795</v>
      </c>
      <c r="C2098" s="584">
        <v>30931807</v>
      </c>
      <c r="D2098" s="213">
        <v>500</v>
      </c>
      <c r="E2098" s="77">
        <v>30931807</v>
      </c>
      <c r="F2098" s="214" t="s">
        <v>1796</v>
      </c>
      <c r="G2098" s="256">
        <v>42307</v>
      </c>
      <c r="H2098" s="256"/>
      <c r="I2098" s="256">
        <v>42313</v>
      </c>
      <c r="J2098" s="78">
        <v>42326</v>
      </c>
      <c r="K2098" s="584">
        <f t="shared" si="32"/>
        <v>2015</v>
      </c>
      <c r="L2098" s="121" t="s">
        <v>9</v>
      </c>
      <c r="M2098" s="121"/>
    </row>
    <row r="2099" spans="1:14" hidden="1" x14ac:dyDescent="0.25">
      <c r="A2099" s="77" t="s">
        <v>26</v>
      </c>
      <c r="B2099" s="231" t="s">
        <v>1797</v>
      </c>
      <c r="C2099" s="584">
        <v>30931807</v>
      </c>
      <c r="D2099" s="213">
        <v>350</v>
      </c>
      <c r="E2099" s="77">
        <v>30931807</v>
      </c>
      <c r="F2099" s="214">
        <v>1002804229</v>
      </c>
      <c r="G2099" s="256">
        <v>42307</v>
      </c>
      <c r="H2099" s="256">
        <v>42312</v>
      </c>
      <c r="I2099" s="256">
        <v>42313</v>
      </c>
      <c r="J2099" s="78">
        <v>42198</v>
      </c>
      <c r="K2099" s="584">
        <f t="shared" si="32"/>
        <v>2015</v>
      </c>
      <c r="L2099" s="121" t="s">
        <v>14</v>
      </c>
      <c r="M2099" s="121"/>
    </row>
    <row r="2100" spans="1:14" hidden="1" x14ac:dyDescent="0.25">
      <c r="A2100" s="77" t="s">
        <v>26</v>
      </c>
      <c r="B2100" s="231" t="s">
        <v>1798</v>
      </c>
      <c r="C2100" s="584">
        <v>30931807</v>
      </c>
      <c r="D2100" s="213">
        <v>1200</v>
      </c>
      <c r="E2100" s="77">
        <v>30931807</v>
      </c>
      <c r="F2100" s="214">
        <v>1002844952</v>
      </c>
      <c r="G2100" s="256">
        <v>42335</v>
      </c>
      <c r="H2100" s="256">
        <v>42347</v>
      </c>
      <c r="I2100" s="256">
        <v>42348</v>
      </c>
      <c r="J2100" s="78">
        <v>42377</v>
      </c>
      <c r="K2100" s="584">
        <f t="shared" si="32"/>
        <v>2016</v>
      </c>
      <c r="L2100" s="121" t="s">
        <v>9</v>
      </c>
      <c r="M2100" s="121"/>
    </row>
    <row r="2101" spans="1:14" ht="51" hidden="1" x14ac:dyDescent="0.25">
      <c r="A2101" s="77" t="s">
        <v>26</v>
      </c>
      <c r="B2101" s="231" t="s">
        <v>1799</v>
      </c>
      <c r="C2101" s="584">
        <v>30931807</v>
      </c>
      <c r="D2101" s="213">
        <v>510</v>
      </c>
      <c r="E2101" s="77">
        <v>30931807</v>
      </c>
      <c r="F2101" s="214" t="s">
        <v>1800</v>
      </c>
      <c r="G2101" s="256">
        <v>42352</v>
      </c>
      <c r="H2101" s="256">
        <v>42359</v>
      </c>
      <c r="I2101" s="256">
        <v>42009</v>
      </c>
      <c r="J2101" s="78">
        <v>42389</v>
      </c>
      <c r="K2101" s="584">
        <f t="shared" si="32"/>
        <v>2016</v>
      </c>
      <c r="L2101" s="121" t="s">
        <v>9</v>
      </c>
      <c r="M2101" s="121"/>
    </row>
    <row r="2102" spans="1:14" ht="25.5" hidden="1" x14ac:dyDescent="0.25">
      <c r="A2102" s="77" t="s">
        <v>26</v>
      </c>
      <c r="B2102" s="231" t="s">
        <v>1801</v>
      </c>
      <c r="C2102" s="584">
        <v>30931807</v>
      </c>
      <c r="D2102" s="213">
        <v>150</v>
      </c>
      <c r="E2102" s="77">
        <v>30931807</v>
      </c>
      <c r="F2102" s="214" t="s">
        <v>1802</v>
      </c>
      <c r="G2102" s="256">
        <v>42352</v>
      </c>
      <c r="H2102" s="256">
        <v>42359</v>
      </c>
      <c r="I2102" s="256">
        <v>42374</v>
      </c>
      <c r="J2102" s="78">
        <v>42389</v>
      </c>
      <c r="K2102" s="584">
        <f t="shared" si="32"/>
        <v>2016</v>
      </c>
      <c r="L2102" s="121" t="s">
        <v>14</v>
      </c>
      <c r="M2102" s="121"/>
    </row>
    <row r="2103" spans="1:14" ht="38.25" hidden="1" x14ac:dyDescent="0.25">
      <c r="A2103" s="77" t="s">
        <v>26</v>
      </c>
      <c r="B2103" s="231" t="s">
        <v>1803</v>
      </c>
      <c r="C2103" s="584">
        <v>30931807</v>
      </c>
      <c r="D2103" s="213">
        <v>150</v>
      </c>
      <c r="E2103" s="77">
        <v>30931807</v>
      </c>
      <c r="F2103" s="214" t="s">
        <v>1804</v>
      </c>
      <c r="G2103" s="256">
        <v>42352</v>
      </c>
      <c r="H2103" s="256">
        <v>42452</v>
      </c>
      <c r="I2103" s="256">
        <v>42459</v>
      </c>
      <c r="J2103" s="78">
        <v>42461</v>
      </c>
      <c r="K2103" s="584">
        <f t="shared" si="32"/>
        <v>2016</v>
      </c>
      <c r="L2103" s="121" t="s">
        <v>14</v>
      </c>
      <c r="M2103" s="121"/>
    </row>
    <row r="2104" spans="1:14" hidden="1" x14ac:dyDescent="0.25">
      <c r="A2104" s="77" t="s">
        <v>26</v>
      </c>
      <c r="B2104" s="231" t="s">
        <v>1805</v>
      </c>
      <c r="C2104" s="584">
        <v>30931807</v>
      </c>
      <c r="D2104" s="213">
        <v>50</v>
      </c>
      <c r="E2104" s="77">
        <v>30931807</v>
      </c>
      <c r="F2104" s="214">
        <v>1002855160</v>
      </c>
      <c r="G2104" s="256">
        <v>42353</v>
      </c>
      <c r="H2104" s="256">
        <v>42359</v>
      </c>
      <c r="I2104" s="256">
        <v>42374</v>
      </c>
      <c r="J2104" s="78">
        <v>42389</v>
      </c>
      <c r="K2104" s="584">
        <f t="shared" si="32"/>
        <v>2016</v>
      </c>
      <c r="L2104" s="121" t="s">
        <v>14</v>
      </c>
      <c r="M2104" s="121"/>
    </row>
    <row r="2105" spans="1:14" ht="25.5" hidden="1" x14ac:dyDescent="0.25">
      <c r="A2105" s="77" t="s">
        <v>26</v>
      </c>
      <c r="B2105" s="231" t="s">
        <v>1806</v>
      </c>
      <c r="C2105" s="584">
        <v>30931807</v>
      </c>
      <c r="D2105" s="213">
        <v>100</v>
      </c>
      <c r="E2105" s="77">
        <v>30931807</v>
      </c>
      <c r="F2105" s="214" t="s">
        <v>1807</v>
      </c>
      <c r="G2105" s="256">
        <v>42353</v>
      </c>
      <c r="H2105" s="256">
        <v>42359</v>
      </c>
      <c r="I2105" s="256">
        <v>42374</v>
      </c>
      <c r="J2105" s="78">
        <v>42389</v>
      </c>
      <c r="K2105" s="584">
        <f t="shared" si="32"/>
        <v>2016</v>
      </c>
      <c r="L2105" s="121" t="s">
        <v>9</v>
      </c>
      <c r="M2105" s="121"/>
    </row>
    <row r="2106" spans="1:14" hidden="1" x14ac:dyDescent="0.25">
      <c r="A2106" s="77" t="s">
        <v>26</v>
      </c>
      <c r="B2106" s="231" t="s">
        <v>1808</v>
      </c>
      <c r="C2106" s="584">
        <v>1083460</v>
      </c>
      <c r="D2106" s="213">
        <v>3246</v>
      </c>
      <c r="E2106" s="77">
        <v>1083460</v>
      </c>
      <c r="F2106" s="214">
        <v>1002854977</v>
      </c>
      <c r="G2106" s="256">
        <v>42354</v>
      </c>
      <c r="H2106" s="256">
        <v>42359</v>
      </c>
      <c r="I2106" s="256">
        <v>42374</v>
      </c>
      <c r="J2106" s="78">
        <v>42389</v>
      </c>
      <c r="K2106" s="584">
        <f t="shared" si="32"/>
        <v>2016</v>
      </c>
      <c r="L2106" s="121" t="s">
        <v>9</v>
      </c>
      <c r="M2106" s="121"/>
    </row>
    <row r="2107" spans="1:14" ht="38.25" hidden="1" x14ac:dyDescent="0.25">
      <c r="A2107" s="77" t="s">
        <v>26</v>
      </c>
      <c r="B2107" s="231" t="s">
        <v>1809</v>
      </c>
      <c r="C2107" s="584">
        <v>30931807</v>
      </c>
      <c r="D2107" s="213">
        <v>140</v>
      </c>
      <c r="E2107" s="77">
        <v>30931807</v>
      </c>
      <c r="F2107" s="214" t="s">
        <v>1810</v>
      </c>
      <c r="G2107" s="256">
        <v>42359</v>
      </c>
      <c r="H2107" s="256">
        <v>42373</v>
      </c>
      <c r="I2107" s="256">
        <v>42374</v>
      </c>
      <c r="J2107" s="78">
        <v>42383</v>
      </c>
      <c r="K2107" s="584">
        <f t="shared" si="32"/>
        <v>2016</v>
      </c>
      <c r="L2107" s="121" t="s">
        <v>14</v>
      </c>
      <c r="M2107" s="121"/>
    </row>
    <row r="2108" spans="1:14" hidden="1" x14ac:dyDescent="0.25">
      <c r="A2108" s="77" t="s">
        <v>26</v>
      </c>
      <c r="B2108" s="231" t="s">
        <v>1811</v>
      </c>
      <c r="C2108" s="584">
        <v>30931807</v>
      </c>
      <c r="D2108" s="213">
        <v>420</v>
      </c>
      <c r="E2108" s="77">
        <v>30931807</v>
      </c>
      <c r="F2108" s="214">
        <v>1002849298</v>
      </c>
      <c r="G2108" s="256">
        <v>42361</v>
      </c>
      <c r="H2108" s="256">
        <v>42373</v>
      </c>
      <c r="I2108" s="256">
        <v>42374</v>
      </c>
      <c r="J2108" s="78">
        <v>42383</v>
      </c>
      <c r="K2108" s="584">
        <f t="shared" si="32"/>
        <v>2016</v>
      </c>
      <c r="L2108" s="121" t="s">
        <v>9</v>
      </c>
      <c r="M2108" s="121"/>
      <c r="N2108" s="86"/>
    </row>
    <row r="2109" spans="1:14" hidden="1" x14ac:dyDescent="0.25">
      <c r="A2109" s="77" t="s">
        <v>26</v>
      </c>
      <c r="B2109" s="231" t="s">
        <v>1812</v>
      </c>
      <c r="C2109" s="584">
        <v>1053201</v>
      </c>
      <c r="D2109" s="213">
        <v>11050</v>
      </c>
      <c r="E2109" s="77">
        <v>1053201</v>
      </c>
      <c r="F2109" s="214">
        <v>1002889807</v>
      </c>
      <c r="G2109" s="256">
        <v>42369</v>
      </c>
      <c r="H2109" s="256">
        <v>42429</v>
      </c>
      <c r="I2109" s="256">
        <v>42431</v>
      </c>
      <c r="J2109" s="78">
        <v>42431</v>
      </c>
      <c r="K2109" s="584">
        <f t="shared" si="32"/>
        <v>2016</v>
      </c>
      <c r="L2109" s="121" t="s">
        <v>9</v>
      </c>
      <c r="M2109" s="121"/>
      <c r="N2109" s="86"/>
    </row>
    <row r="2110" spans="1:14" hidden="1" x14ac:dyDescent="0.25">
      <c r="A2110" s="81" t="s">
        <v>26</v>
      </c>
      <c r="B2110" s="90" t="s">
        <v>1813</v>
      </c>
      <c r="C2110" s="584">
        <v>1102284</v>
      </c>
      <c r="D2110" s="83">
        <v>5400</v>
      </c>
      <c r="E2110" s="81">
        <v>1102284</v>
      </c>
      <c r="F2110" s="82">
        <v>1002890890</v>
      </c>
      <c r="G2110" s="93">
        <v>42426</v>
      </c>
      <c r="H2110" s="93">
        <v>42431</v>
      </c>
      <c r="I2110" s="93">
        <v>42432</v>
      </c>
      <c r="J2110" s="85">
        <v>42432</v>
      </c>
      <c r="K2110" s="584">
        <f t="shared" si="32"/>
        <v>2016</v>
      </c>
      <c r="L2110" s="121" t="s">
        <v>9</v>
      </c>
      <c r="M2110" s="121"/>
      <c r="N2110" s="86"/>
    </row>
    <row r="2111" spans="1:14" hidden="1" x14ac:dyDescent="0.25">
      <c r="A2111" s="81" t="s">
        <v>26</v>
      </c>
      <c r="B2111" s="90" t="s">
        <v>1814</v>
      </c>
      <c r="C2111" s="584">
        <v>31012914</v>
      </c>
      <c r="D2111" s="83">
        <v>50</v>
      </c>
      <c r="E2111" s="81">
        <v>31012914</v>
      </c>
      <c r="F2111" s="82">
        <v>1002915278</v>
      </c>
      <c r="G2111" s="93">
        <v>42453</v>
      </c>
      <c r="H2111" s="93">
        <v>42460</v>
      </c>
      <c r="I2111" s="93">
        <v>42465</v>
      </c>
      <c r="J2111" s="85">
        <v>42466</v>
      </c>
      <c r="K2111" s="584">
        <f t="shared" si="32"/>
        <v>2016</v>
      </c>
      <c r="L2111" s="121" t="s">
        <v>14</v>
      </c>
      <c r="M2111" s="121"/>
      <c r="N2111" s="86"/>
    </row>
    <row r="2112" spans="1:14" hidden="1" x14ac:dyDescent="0.25">
      <c r="A2112" s="81" t="s">
        <v>26</v>
      </c>
      <c r="B2112" s="90" t="s">
        <v>1815</v>
      </c>
      <c r="C2112" s="584">
        <v>31012911</v>
      </c>
      <c r="D2112" s="83">
        <v>100</v>
      </c>
      <c r="E2112" s="81">
        <v>31012911</v>
      </c>
      <c r="F2112" s="82">
        <v>1002915285</v>
      </c>
      <c r="G2112" s="93">
        <v>42453</v>
      </c>
      <c r="H2112" s="93">
        <v>42460</v>
      </c>
      <c r="I2112" s="93">
        <v>42465</v>
      </c>
      <c r="J2112" s="85">
        <v>42466</v>
      </c>
      <c r="K2112" s="584">
        <f t="shared" si="32"/>
        <v>2016</v>
      </c>
      <c r="L2112" s="121" t="s">
        <v>9</v>
      </c>
      <c r="M2112" s="121"/>
      <c r="N2112" s="86"/>
    </row>
    <row r="2113" spans="1:14" hidden="1" x14ac:dyDescent="0.25">
      <c r="A2113" s="81" t="s">
        <v>26</v>
      </c>
      <c r="B2113" s="90" t="s">
        <v>1816</v>
      </c>
      <c r="C2113" s="584">
        <v>31012914</v>
      </c>
      <c r="D2113" s="83">
        <v>1600</v>
      </c>
      <c r="E2113" s="81">
        <v>31012914</v>
      </c>
      <c r="F2113" s="82">
        <v>1002941794</v>
      </c>
      <c r="G2113" s="93">
        <v>42486</v>
      </c>
      <c r="H2113" s="93">
        <v>42492</v>
      </c>
      <c r="I2113" s="93">
        <v>42499</v>
      </c>
      <c r="J2113" s="85">
        <v>42501</v>
      </c>
      <c r="K2113" s="584">
        <f t="shared" si="32"/>
        <v>2016</v>
      </c>
      <c r="L2113" s="121" t="s">
        <v>14</v>
      </c>
      <c r="M2113" s="121"/>
      <c r="N2113" s="101"/>
    </row>
    <row r="2114" spans="1:14" hidden="1" x14ac:dyDescent="0.25">
      <c r="A2114" s="81" t="s">
        <v>26</v>
      </c>
      <c r="B2114" s="90" t="s">
        <v>1817</v>
      </c>
      <c r="C2114" s="584">
        <v>31012911</v>
      </c>
      <c r="D2114" s="83">
        <v>2000</v>
      </c>
      <c r="E2114" s="81">
        <v>31012911</v>
      </c>
      <c r="F2114" s="82">
        <v>1002941819</v>
      </c>
      <c r="G2114" s="93">
        <v>42487</v>
      </c>
      <c r="H2114" s="93">
        <v>42492</v>
      </c>
      <c r="I2114" s="93">
        <v>42499</v>
      </c>
      <c r="J2114" s="85">
        <v>42501</v>
      </c>
      <c r="K2114" s="584">
        <f t="shared" si="32"/>
        <v>2016</v>
      </c>
      <c r="L2114" s="121" t="s">
        <v>9</v>
      </c>
      <c r="M2114" s="121"/>
      <c r="N2114" s="101"/>
    </row>
    <row r="2115" spans="1:14" hidden="1" x14ac:dyDescent="0.25">
      <c r="A2115" s="81" t="s">
        <v>26</v>
      </c>
      <c r="B2115" s="90" t="s">
        <v>1818</v>
      </c>
      <c r="C2115" s="584">
        <v>31012914</v>
      </c>
      <c r="D2115" s="83">
        <v>220</v>
      </c>
      <c r="E2115" s="81">
        <v>31012914</v>
      </c>
      <c r="F2115" s="82">
        <v>1002973523</v>
      </c>
      <c r="G2115" s="93">
        <v>42534</v>
      </c>
      <c r="H2115" s="93">
        <v>42541</v>
      </c>
      <c r="I2115" s="93">
        <v>42542</v>
      </c>
      <c r="J2115" s="85">
        <v>42543</v>
      </c>
      <c r="K2115" s="584">
        <f t="shared" ref="K2115:K2178" si="33">YEAR(J2115)</f>
        <v>2016</v>
      </c>
      <c r="L2115" s="121" t="s">
        <v>14</v>
      </c>
      <c r="M2115" s="121"/>
      <c r="N2115" s="86"/>
    </row>
    <row r="2116" spans="1:14" hidden="1" x14ac:dyDescent="0.25">
      <c r="A2116" s="81" t="s">
        <v>26</v>
      </c>
      <c r="B2116" s="90" t="s">
        <v>1819</v>
      </c>
      <c r="C2116" s="584">
        <v>31012911</v>
      </c>
      <c r="D2116" s="83">
        <v>1700</v>
      </c>
      <c r="E2116" s="81">
        <v>31012911</v>
      </c>
      <c r="F2116" s="82">
        <v>1002973525</v>
      </c>
      <c r="G2116" s="93">
        <v>42534</v>
      </c>
      <c r="H2116" s="93" t="s">
        <v>1820</v>
      </c>
      <c r="I2116" s="93">
        <v>42542</v>
      </c>
      <c r="J2116" s="85">
        <v>42543</v>
      </c>
      <c r="K2116" s="584">
        <f t="shared" si="33"/>
        <v>2016</v>
      </c>
      <c r="L2116" s="121" t="s">
        <v>9</v>
      </c>
      <c r="M2116" s="121"/>
      <c r="N2116" s="86"/>
    </row>
    <row r="2117" spans="1:14" hidden="1" x14ac:dyDescent="0.25">
      <c r="A2117" s="81" t="s">
        <v>26</v>
      </c>
      <c r="B2117" s="90" t="s">
        <v>1821</v>
      </c>
      <c r="C2117" s="584">
        <v>31012914</v>
      </c>
      <c r="D2117" s="83">
        <v>200</v>
      </c>
      <c r="E2117" s="81">
        <v>31012914</v>
      </c>
      <c r="F2117" s="82">
        <v>1002978442</v>
      </c>
      <c r="G2117" s="93">
        <v>42538</v>
      </c>
      <c r="H2117" s="93">
        <v>42548</v>
      </c>
      <c r="I2117" s="93">
        <v>42551</v>
      </c>
      <c r="J2117" s="85">
        <v>42551</v>
      </c>
      <c r="K2117" s="584">
        <f t="shared" si="33"/>
        <v>2016</v>
      </c>
      <c r="L2117" s="121" t="s">
        <v>14</v>
      </c>
      <c r="M2117" s="121"/>
      <c r="N2117" s="86"/>
    </row>
    <row r="2118" spans="1:14" hidden="1" x14ac:dyDescent="0.25">
      <c r="A2118" s="81" t="s">
        <v>26</v>
      </c>
      <c r="B2118" s="90" t="s">
        <v>1822</v>
      </c>
      <c r="C2118" s="584">
        <v>31012911</v>
      </c>
      <c r="D2118" s="83">
        <v>950</v>
      </c>
      <c r="E2118" s="81">
        <v>31012911</v>
      </c>
      <c r="F2118" s="82">
        <v>1002978446</v>
      </c>
      <c r="G2118" s="93">
        <v>42538</v>
      </c>
      <c r="H2118" s="93">
        <v>42548</v>
      </c>
      <c r="I2118" s="93">
        <v>42551</v>
      </c>
      <c r="J2118" s="85">
        <v>42551</v>
      </c>
      <c r="K2118" s="584">
        <f t="shared" si="33"/>
        <v>2016</v>
      </c>
      <c r="L2118" s="121" t="s">
        <v>9</v>
      </c>
      <c r="M2118" s="121"/>
      <c r="N2118" s="86"/>
    </row>
    <row r="2119" spans="1:14" hidden="1" x14ac:dyDescent="0.25">
      <c r="A2119" s="81" t="s">
        <v>26</v>
      </c>
      <c r="B2119" s="90" t="s">
        <v>1823</v>
      </c>
      <c r="C2119" s="584">
        <v>31012911</v>
      </c>
      <c r="D2119" s="83">
        <v>5100</v>
      </c>
      <c r="E2119" s="81">
        <v>31012911</v>
      </c>
      <c r="F2119" s="82">
        <v>1003021754</v>
      </c>
      <c r="G2119" s="93">
        <v>42580</v>
      </c>
      <c r="H2119" s="93">
        <v>42585</v>
      </c>
      <c r="I2119" s="93">
        <v>42612</v>
      </c>
      <c r="J2119" s="85">
        <v>42614</v>
      </c>
      <c r="K2119" s="584">
        <f t="shared" si="33"/>
        <v>2016</v>
      </c>
      <c r="L2119" s="121" t="s">
        <v>9</v>
      </c>
      <c r="M2119" s="121"/>
      <c r="N2119" s="86"/>
    </row>
    <row r="2120" spans="1:14" hidden="1" x14ac:dyDescent="0.25">
      <c r="A2120" s="81" t="s">
        <v>26</v>
      </c>
      <c r="B2120" s="90" t="s">
        <v>1824</v>
      </c>
      <c r="C2120" s="584">
        <v>1117889</v>
      </c>
      <c r="D2120" s="83">
        <v>2400</v>
      </c>
      <c r="E2120" s="81">
        <v>1117889</v>
      </c>
      <c r="F2120" s="82">
        <v>1003021756</v>
      </c>
      <c r="G2120" s="93">
        <v>42580</v>
      </c>
      <c r="H2120" s="93">
        <v>42585</v>
      </c>
      <c r="I2120" s="93">
        <v>42612</v>
      </c>
      <c r="J2120" s="85">
        <v>42614</v>
      </c>
      <c r="K2120" s="584">
        <f t="shared" si="33"/>
        <v>2016</v>
      </c>
      <c r="L2120" s="121" t="s">
        <v>9</v>
      </c>
      <c r="M2120" s="121"/>
      <c r="N2120" s="86"/>
    </row>
    <row r="2121" spans="1:14" hidden="1" x14ac:dyDescent="0.25">
      <c r="A2121" s="81" t="s">
        <v>26</v>
      </c>
      <c r="B2121" s="90" t="s">
        <v>1825</v>
      </c>
      <c r="C2121" s="584">
        <v>31012914</v>
      </c>
      <c r="D2121" s="83">
        <v>3000</v>
      </c>
      <c r="E2121" s="81">
        <v>31012914</v>
      </c>
      <c r="F2121" s="82">
        <v>1003021759</v>
      </c>
      <c r="G2121" s="93">
        <v>42580</v>
      </c>
      <c r="H2121" s="93">
        <v>42585</v>
      </c>
      <c r="I2121" s="93">
        <v>42612</v>
      </c>
      <c r="J2121" s="85">
        <v>42614</v>
      </c>
      <c r="K2121" s="584">
        <f t="shared" si="33"/>
        <v>2016</v>
      </c>
      <c r="L2121" s="121" t="s">
        <v>14</v>
      </c>
      <c r="M2121" s="121"/>
      <c r="N2121" s="86"/>
    </row>
    <row r="2122" spans="1:14" hidden="1" x14ac:dyDescent="0.25">
      <c r="A2122" s="81" t="s">
        <v>26</v>
      </c>
      <c r="B2122" s="90" t="s">
        <v>1826</v>
      </c>
      <c r="C2122" s="584">
        <v>31012914</v>
      </c>
      <c r="D2122" s="83">
        <v>50</v>
      </c>
      <c r="E2122" s="81">
        <v>31012914</v>
      </c>
      <c r="F2122" s="82">
        <v>1003035000</v>
      </c>
      <c r="G2122" s="93">
        <v>42626</v>
      </c>
      <c r="H2122" s="93">
        <v>42634</v>
      </c>
      <c r="I2122" s="93">
        <v>42635</v>
      </c>
      <c r="J2122" s="85">
        <v>42635</v>
      </c>
      <c r="K2122" s="584">
        <f t="shared" si="33"/>
        <v>2016</v>
      </c>
      <c r="L2122" s="121" t="s">
        <v>14</v>
      </c>
      <c r="M2122" s="121"/>
      <c r="N2122" s="86"/>
    </row>
    <row r="2123" spans="1:14" hidden="1" x14ac:dyDescent="0.25">
      <c r="A2123" s="81" t="s">
        <v>26</v>
      </c>
      <c r="B2123" s="90" t="s">
        <v>1827</v>
      </c>
      <c r="C2123" s="584">
        <v>31012911</v>
      </c>
      <c r="D2123" s="83">
        <v>100</v>
      </c>
      <c r="E2123" s="81">
        <v>31012911</v>
      </c>
      <c r="F2123" s="82">
        <v>1003037117</v>
      </c>
      <c r="G2123" s="93">
        <v>42626</v>
      </c>
      <c r="H2123" s="93">
        <v>42636</v>
      </c>
      <c r="I2123" s="93">
        <v>42638</v>
      </c>
      <c r="J2123" s="85">
        <v>42548</v>
      </c>
      <c r="K2123" s="584">
        <f t="shared" si="33"/>
        <v>2016</v>
      </c>
      <c r="L2123" s="121" t="s">
        <v>9</v>
      </c>
      <c r="M2123" s="121"/>
      <c r="N2123" s="86"/>
    </row>
    <row r="2124" spans="1:14" hidden="1" x14ac:dyDescent="0.25">
      <c r="A2124" s="81" t="s">
        <v>26</v>
      </c>
      <c r="B2124" s="90" t="s">
        <v>1828</v>
      </c>
      <c r="C2124" s="584">
        <v>31012914</v>
      </c>
      <c r="D2124" s="83">
        <v>350</v>
      </c>
      <c r="E2124" s="81">
        <v>31012914</v>
      </c>
      <c r="F2124" s="82">
        <v>1003072814</v>
      </c>
      <c r="G2124" s="93">
        <v>42671</v>
      </c>
      <c r="H2124" s="93">
        <v>42681</v>
      </c>
      <c r="I2124" s="93">
        <v>42682</v>
      </c>
      <c r="J2124" s="85">
        <v>42689</v>
      </c>
      <c r="K2124" s="584">
        <f t="shared" si="33"/>
        <v>2016</v>
      </c>
      <c r="L2124" s="121" t="s">
        <v>14</v>
      </c>
      <c r="M2124" s="121"/>
    </row>
    <row r="2125" spans="1:14" hidden="1" x14ac:dyDescent="0.25">
      <c r="A2125" s="81" t="s">
        <v>26</v>
      </c>
      <c r="B2125" s="90" t="s">
        <v>1829</v>
      </c>
      <c r="C2125" s="584">
        <v>31012911</v>
      </c>
      <c r="D2125" s="83">
        <v>500</v>
      </c>
      <c r="E2125" s="81">
        <v>31012911</v>
      </c>
      <c r="F2125" s="82">
        <v>1003072824</v>
      </c>
      <c r="G2125" s="93">
        <v>42305</v>
      </c>
      <c r="H2125" s="93">
        <v>42681</v>
      </c>
      <c r="I2125" s="93">
        <v>42682</v>
      </c>
      <c r="J2125" s="85">
        <v>42689</v>
      </c>
      <c r="K2125" s="584">
        <f t="shared" si="33"/>
        <v>2016</v>
      </c>
      <c r="L2125" s="121" t="s">
        <v>9</v>
      </c>
      <c r="M2125" s="121"/>
    </row>
    <row r="2126" spans="1:14" hidden="1" x14ac:dyDescent="0.25">
      <c r="A2126" s="81" t="s">
        <v>26</v>
      </c>
      <c r="B2126" s="90" t="s">
        <v>1830</v>
      </c>
      <c r="C2126" s="584">
        <v>31012911</v>
      </c>
      <c r="D2126" s="83">
        <v>1200</v>
      </c>
      <c r="E2126" s="81">
        <v>31012911</v>
      </c>
      <c r="F2126" s="82">
        <v>1003072827</v>
      </c>
      <c r="G2126" s="93">
        <v>42305</v>
      </c>
      <c r="H2126" s="93">
        <v>42681</v>
      </c>
      <c r="I2126" s="93">
        <v>42682</v>
      </c>
      <c r="J2126" s="85">
        <v>42689</v>
      </c>
      <c r="K2126" s="584">
        <f t="shared" si="33"/>
        <v>2016</v>
      </c>
      <c r="L2126" s="121" t="s">
        <v>9</v>
      </c>
      <c r="M2126" s="121"/>
    </row>
    <row r="2127" spans="1:14" ht="25.5" hidden="1" x14ac:dyDescent="0.25">
      <c r="A2127" s="81" t="s">
        <v>26</v>
      </c>
      <c r="B2127" s="90" t="s">
        <v>1831</v>
      </c>
      <c r="C2127" s="584" t="s">
        <v>1832</v>
      </c>
      <c r="D2127" s="83">
        <v>1600</v>
      </c>
      <c r="E2127" s="82" t="s">
        <v>1832</v>
      </c>
      <c r="F2127" s="82" t="s">
        <v>1833</v>
      </c>
      <c r="G2127" s="93">
        <v>42482</v>
      </c>
      <c r="H2127" s="93" t="s">
        <v>130</v>
      </c>
      <c r="I2127" s="93">
        <v>42698</v>
      </c>
      <c r="J2127" s="85">
        <v>42699</v>
      </c>
      <c r="K2127" s="584">
        <f t="shared" si="33"/>
        <v>2016</v>
      </c>
      <c r="L2127" s="121" t="s">
        <v>14</v>
      </c>
      <c r="M2127" s="121"/>
    </row>
    <row r="2128" spans="1:14" hidden="1" x14ac:dyDescent="0.25">
      <c r="A2128" s="81" t="s">
        <v>26</v>
      </c>
      <c r="B2128" s="90" t="s">
        <v>1834</v>
      </c>
      <c r="C2128" s="584">
        <v>30931807</v>
      </c>
      <c r="D2128" s="83">
        <v>2000</v>
      </c>
      <c r="E2128" s="81">
        <v>30931807</v>
      </c>
      <c r="F2128" s="82">
        <v>1003081294</v>
      </c>
      <c r="G2128" s="93">
        <v>42482</v>
      </c>
      <c r="H2128" s="93" t="s">
        <v>130</v>
      </c>
      <c r="I2128" s="93">
        <v>42698</v>
      </c>
      <c r="J2128" s="85">
        <v>42699</v>
      </c>
      <c r="K2128" s="584">
        <f t="shared" si="33"/>
        <v>2016</v>
      </c>
      <c r="L2128" s="121" t="s">
        <v>9</v>
      </c>
      <c r="M2128" s="121"/>
    </row>
    <row r="2129" spans="1:13" hidden="1" x14ac:dyDescent="0.25">
      <c r="A2129" s="167" t="s">
        <v>26</v>
      </c>
      <c r="B2129" s="177" t="s">
        <v>1835</v>
      </c>
      <c r="C2129" s="584">
        <v>31012911</v>
      </c>
      <c r="D2129" s="173">
        <v>610</v>
      </c>
      <c r="E2129" s="167">
        <v>31012911</v>
      </c>
      <c r="F2129" s="174">
        <v>1003109613</v>
      </c>
      <c r="G2129" s="190">
        <v>42717</v>
      </c>
      <c r="H2129" s="190">
        <v>42721</v>
      </c>
      <c r="I2129" s="190">
        <v>42745</v>
      </c>
      <c r="J2129" s="169">
        <v>42746</v>
      </c>
      <c r="K2129" s="584">
        <f t="shared" si="33"/>
        <v>2017</v>
      </c>
      <c r="L2129" s="122" t="s">
        <v>9</v>
      </c>
      <c r="M2129" s="122"/>
    </row>
    <row r="2130" spans="1:13" hidden="1" x14ac:dyDescent="0.25">
      <c r="A2130" s="167" t="s">
        <v>26</v>
      </c>
      <c r="B2130" s="177" t="s">
        <v>1836</v>
      </c>
      <c r="C2130" s="584">
        <v>31012914</v>
      </c>
      <c r="D2130" s="173">
        <v>200</v>
      </c>
      <c r="E2130" s="167">
        <v>31012914</v>
      </c>
      <c r="F2130" s="174">
        <v>1003109626</v>
      </c>
      <c r="G2130" s="190">
        <v>42717</v>
      </c>
      <c r="H2130" s="190">
        <v>42721</v>
      </c>
      <c r="I2130" s="190">
        <v>42745</v>
      </c>
      <c r="J2130" s="169">
        <v>42746</v>
      </c>
      <c r="K2130" s="584">
        <f t="shared" si="33"/>
        <v>2017</v>
      </c>
      <c r="L2130" s="122" t="s">
        <v>14</v>
      </c>
      <c r="M2130" s="122"/>
    </row>
    <row r="2131" spans="1:13" hidden="1" x14ac:dyDescent="0.25">
      <c r="A2131" s="167" t="s">
        <v>26</v>
      </c>
      <c r="B2131" s="177" t="s">
        <v>1837</v>
      </c>
      <c r="C2131" s="584">
        <v>31012915</v>
      </c>
      <c r="D2131" s="173">
        <v>1200</v>
      </c>
      <c r="E2131" s="167">
        <v>31012915</v>
      </c>
      <c r="F2131" s="174">
        <v>1003109624</v>
      </c>
      <c r="G2131" s="190">
        <v>42717</v>
      </c>
      <c r="H2131" s="190">
        <v>42721</v>
      </c>
      <c r="I2131" s="190">
        <v>42745</v>
      </c>
      <c r="J2131" s="169">
        <v>42746</v>
      </c>
      <c r="K2131" s="584">
        <f t="shared" si="33"/>
        <v>2017</v>
      </c>
      <c r="L2131" s="122" t="s">
        <v>14</v>
      </c>
      <c r="M2131" s="122"/>
    </row>
    <row r="2132" spans="1:13" hidden="1" x14ac:dyDescent="0.25">
      <c r="A2132" s="167" t="s">
        <v>26</v>
      </c>
      <c r="B2132" s="177" t="s">
        <v>1838</v>
      </c>
      <c r="C2132" s="584">
        <v>31012914</v>
      </c>
      <c r="D2132" s="173">
        <v>140</v>
      </c>
      <c r="E2132" s="167">
        <v>31012914</v>
      </c>
      <c r="F2132" s="174">
        <v>1003116115</v>
      </c>
      <c r="G2132" s="190">
        <v>42735</v>
      </c>
      <c r="H2132" s="190">
        <v>42745</v>
      </c>
      <c r="I2132" s="190">
        <v>42751</v>
      </c>
      <c r="J2132" s="169">
        <v>42758</v>
      </c>
      <c r="K2132" s="584">
        <f t="shared" si="33"/>
        <v>2017</v>
      </c>
      <c r="L2132" s="122" t="s">
        <v>14</v>
      </c>
      <c r="M2132" s="122"/>
    </row>
    <row r="2133" spans="1:13" hidden="1" x14ac:dyDescent="0.25">
      <c r="A2133" s="167" t="s">
        <v>26</v>
      </c>
      <c r="B2133" s="177" t="s">
        <v>1839</v>
      </c>
      <c r="C2133" s="584">
        <v>31012911</v>
      </c>
      <c r="D2133" s="173">
        <v>420</v>
      </c>
      <c r="E2133" s="167">
        <v>31012911</v>
      </c>
      <c r="F2133" s="174">
        <v>1003116140</v>
      </c>
      <c r="G2133" s="190">
        <v>42735</v>
      </c>
      <c r="H2133" s="190">
        <v>42746</v>
      </c>
      <c r="I2133" s="190">
        <v>42751</v>
      </c>
      <c r="J2133" s="169">
        <v>42758</v>
      </c>
      <c r="K2133" s="584">
        <f t="shared" si="33"/>
        <v>2017</v>
      </c>
      <c r="L2133" s="122" t="s">
        <v>9</v>
      </c>
      <c r="M2133" s="122"/>
    </row>
    <row r="2134" spans="1:13" hidden="1" x14ac:dyDescent="0.25">
      <c r="A2134" s="167" t="s">
        <v>26</v>
      </c>
      <c r="B2134" s="177" t="s">
        <v>1840</v>
      </c>
      <c r="C2134" s="584">
        <v>31012914</v>
      </c>
      <c r="D2134" s="173">
        <v>1000</v>
      </c>
      <c r="E2134" s="167">
        <v>31012914</v>
      </c>
      <c r="F2134" s="174">
        <v>1003133817</v>
      </c>
      <c r="G2134" s="190">
        <v>42762</v>
      </c>
      <c r="H2134" s="190">
        <v>42766</v>
      </c>
      <c r="I2134" s="190">
        <v>42748</v>
      </c>
      <c r="J2134" s="169">
        <v>42783</v>
      </c>
      <c r="K2134" s="584">
        <f t="shared" si="33"/>
        <v>2017</v>
      </c>
      <c r="L2134" s="122" t="s">
        <v>14</v>
      </c>
      <c r="M2134" s="122"/>
    </row>
    <row r="2135" spans="1:13" hidden="1" x14ac:dyDescent="0.25">
      <c r="A2135" s="167" t="s">
        <v>26</v>
      </c>
      <c r="B2135" s="177" t="s">
        <v>1841</v>
      </c>
      <c r="C2135" s="584">
        <v>31074097</v>
      </c>
      <c r="D2135" s="173">
        <v>50</v>
      </c>
      <c r="E2135" s="167">
        <v>31074097</v>
      </c>
      <c r="F2135" s="174">
        <v>1003189879</v>
      </c>
      <c r="G2135" s="190">
        <v>42814</v>
      </c>
      <c r="H2135" s="190">
        <v>42820</v>
      </c>
      <c r="I2135" s="190">
        <v>42870</v>
      </c>
      <c r="J2135" s="169">
        <v>42871</v>
      </c>
      <c r="K2135" s="584">
        <f t="shared" si="33"/>
        <v>2017</v>
      </c>
      <c r="L2135" s="122" t="s">
        <v>9</v>
      </c>
      <c r="M2135" s="122"/>
    </row>
    <row r="2136" spans="1:13" hidden="1" x14ac:dyDescent="0.25">
      <c r="A2136" s="167" t="s">
        <v>26</v>
      </c>
      <c r="B2136" s="177" t="s">
        <v>1841</v>
      </c>
      <c r="C2136" s="584">
        <v>31074106</v>
      </c>
      <c r="D2136" s="173">
        <v>50</v>
      </c>
      <c r="E2136" s="167">
        <v>31074106</v>
      </c>
      <c r="F2136" s="174">
        <v>1003189886</v>
      </c>
      <c r="G2136" s="190">
        <v>42814</v>
      </c>
      <c r="H2136" s="190">
        <v>42820</v>
      </c>
      <c r="I2136" s="190">
        <v>42870</v>
      </c>
      <c r="J2136" s="169">
        <v>42871</v>
      </c>
      <c r="K2136" s="584">
        <f t="shared" si="33"/>
        <v>2017</v>
      </c>
      <c r="L2136" s="122" t="s">
        <v>14</v>
      </c>
      <c r="M2136" s="122"/>
    </row>
    <row r="2137" spans="1:13" hidden="1" x14ac:dyDescent="0.25">
      <c r="A2137" s="167" t="s">
        <v>26</v>
      </c>
      <c r="B2137" s="177" t="s">
        <v>1842</v>
      </c>
      <c r="C2137" s="584">
        <v>31074097</v>
      </c>
      <c r="D2137" s="173">
        <v>2000</v>
      </c>
      <c r="E2137" s="167">
        <v>31074097</v>
      </c>
      <c r="F2137" s="174">
        <v>1003189890</v>
      </c>
      <c r="G2137" s="190">
        <v>42849</v>
      </c>
      <c r="H2137" s="190">
        <v>42864</v>
      </c>
      <c r="I2137" s="190">
        <v>42870</v>
      </c>
      <c r="J2137" s="169">
        <v>42871</v>
      </c>
      <c r="K2137" s="584">
        <f t="shared" si="33"/>
        <v>2017</v>
      </c>
      <c r="L2137" s="122" t="s">
        <v>9</v>
      </c>
      <c r="M2137" s="122"/>
    </row>
    <row r="2138" spans="1:13" hidden="1" x14ac:dyDescent="0.25">
      <c r="A2138" s="326" t="s">
        <v>26</v>
      </c>
      <c r="B2138" s="327" t="s">
        <v>1841</v>
      </c>
      <c r="C2138" s="584">
        <v>31074106</v>
      </c>
      <c r="D2138" s="278">
        <v>1600</v>
      </c>
      <c r="E2138" s="326">
        <v>31074106</v>
      </c>
      <c r="F2138" s="328">
        <v>1003189888</v>
      </c>
      <c r="G2138" s="169">
        <v>42849</v>
      </c>
      <c r="H2138" s="169">
        <v>42864</v>
      </c>
      <c r="I2138" s="169">
        <v>42870</v>
      </c>
      <c r="J2138" s="331">
        <v>42871</v>
      </c>
      <c r="K2138" s="584">
        <f t="shared" si="33"/>
        <v>2017</v>
      </c>
      <c r="L2138" s="122" t="s">
        <v>14</v>
      </c>
      <c r="M2138" s="122"/>
    </row>
    <row r="2139" spans="1:13" hidden="1" x14ac:dyDescent="0.25">
      <c r="A2139" s="326" t="s">
        <v>26</v>
      </c>
      <c r="B2139" s="327" t="s">
        <v>2049</v>
      </c>
      <c r="C2139" s="584">
        <v>31074097</v>
      </c>
      <c r="D2139" s="278">
        <v>100</v>
      </c>
      <c r="E2139" s="326">
        <v>31074097</v>
      </c>
      <c r="F2139" s="328">
        <v>1003217249</v>
      </c>
      <c r="G2139" s="169">
        <v>42905</v>
      </c>
      <c r="H2139" s="169">
        <v>42913</v>
      </c>
      <c r="I2139" s="169">
        <v>42916</v>
      </c>
      <c r="J2139" s="331">
        <v>42916</v>
      </c>
      <c r="K2139" s="584">
        <f t="shared" si="33"/>
        <v>2017</v>
      </c>
      <c r="L2139" s="308" t="s">
        <v>9</v>
      </c>
      <c r="M2139" s="308"/>
    </row>
    <row r="2140" spans="1:13" hidden="1" x14ac:dyDescent="0.25">
      <c r="A2140" s="326" t="s">
        <v>26</v>
      </c>
      <c r="B2140" s="327" t="s">
        <v>2050</v>
      </c>
      <c r="C2140" s="584">
        <v>31074106</v>
      </c>
      <c r="D2140" s="278">
        <v>150</v>
      </c>
      <c r="E2140" s="326">
        <v>31074106</v>
      </c>
      <c r="F2140" s="328">
        <v>1003217246</v>
      </c>
      <c r="G2140" s="169">
        <v>42908</v>
      </c>
      <c r="H2140" s="169">
        <v>42912</v>
      </c>
      <c r="I2140" s="169">
        <v>42916</v>
      </c>
      <c r="J2140" s="331">
        <v>42916</v>
      </c>
      <c r="K2140" s="584">
        <f t="shared" si="33"/>
        <v>2017</v>
      </c>
      <c r="L2140" s="308" t="s">
        <v>14</v>
      </c>
      <c r="M2140" s="308"/>
    </row>
    <row r="2141" spans="1:13" hidden="1" x14ac:dyDescent="0.25">
      <c r="A2141" s="326" t="s">
        <v>26</v>
      </c>
      <c r="B2141" s="327" t="s">
        <v>2051</v>
      </c>
      <c r="C2141" s="584">
        <v>31074097</v>
      </c>
      <c r="D2141" s="278">
        <v>330</v>
      </c>
      <c r="E2141" s="326">
        <v>31074097</v>
      </c>
      <c r="F2141" s="328">
        <v>1003217244</v>
      </c>
      <c r="G2141" s="169">
        <v>42908</v>
      </c>
      <c r="H2141" s="169">
        <v>42912</v>
      </c>
      <c r="I2141" s="169">
        <v>42916</v>
      </c>
      <c r="J2141" s="331">
        <v>42916</v>
      </c>
      <c r="K2141" s="584">
        <f t="shared" si="33"/>
        <v>2017</v>
      </c>
      <c r="L2141" s="308" t="s">
        <v>9</v>
      </c>
      <c r="M2141" s="308"/>
    </row>
    <row r="2142" spans="1:13" hidden="1" x14ac:dyDescent="0.25">
      <c r="A2142" s="326" t="s">
        <v>26</v>
      </c>
      <c r="B2142" s="327" t="s">
        <v>2060</v>
      </c>
      <c r="C2142" s="584">
        <v>31074106</v>
      </c>
      <c r="D2142" s="278">
        <v>700</v>
      </c>
      <c r="E2142" s="326">
        <v>31074106</v>
      </c>
      <c r="F2142" s="328">
        <v>1003219299</v>
      </c>
      <c r="G2142" s="169">
        <v>42913</v>
      </c>
      <c r="H2142" s="169">
        <v>42916</v>
      </c>
      <c r="I2142" s="169">
        <v>42920</v>
      </c>
      <c r="J2142" s="331">
        <v>42920</v>
      </c>
      <c r="K2142" s="584">
        <f t="shared" si="33"/>
        <v>2017</v>
      </c>
      <c r="L2142" s="308" t="s">
        <v>14</v>
      </c>
      <c r="M2142" s="308"/>
    </row>
    <row r="2143" spans="1:13" hidden="1" x14ac:dyDescent="0.25">
      <c r="A2143" s="326" t="s">
        <v>26</v>
      </c>
      <c r="B2143" s="327" t="s">
        <v>2116</v>
      </c>
      <c r="C2143" s="584">
        <v>31074097</v>
      </c>
      <c r="D2143" s="278">
        <v>5100</v>
      </c>
      <c r="E2143" s="326">
        <v>31074097</v>
      </c>
      <c r="F2143" s="328">
        <v>1003250286</v>
      </c>
      <c r="G2143" s="169">
        <v>42975</v>
      </c>
      <c r="H2143" s="169">
        <v>42950</v>
      </c>
      <c r="I2143" s="169">
        <v>42969</v>
      </c>
      <c r="J2143" s="331">
        <v>42972</v>
      </c>
      <c r="K2143" s="584">
        <f t="shared" si="33"/>
        <v>2017</v>
      </c>
      <c r="L2143" s="308" t="s">
        <v>9</v>
      </c>
      <c r="M2143" s="308"/>
    </row>
    <row r="2144" spans="1:13" hidden="1" x14ac:dyDescent="0.25">
      <c r="A2144" s="326" t="s">
        <v>26</v>
      </c>
      <c r="B2144" s="327" t="s">
        <v>2117</v>
      </c>
      <c r="C2144" s="584">
        <v>31074106</v>
      </c>
      <c r="D2144" s="278">
        <v>3000</v>
      </c>
      <c r="E2144" s="326">
        <v>31074106</v>
      </c>
      <c r="F2144" s="328">
        <v>1003250292</v>
      </c>
      <c r="G2144" s="169">
        <v>42975</v>
      </c>
      <c r="H2144" s="169">
        <v>42950</v>
      </c>
      <c r="I2144" s="169">
        <v>42969</v>
      </c>
      <c r="J2144" s="331">
        <v>42972</v>
      </c>
      <c r="K2144" s="584">
        <f t="shared" si="33"/>
        <v>2017</v>
      </c>
      <c r="L2144" s="308" t="s">
        <v>14</v>
      </c>
      <c r="M2144" s="308"/>
    </row>
    <row r="2145" spans="1:13" hidden="1" x14ac:dyDescent="0.25">
      <c r="A2145" s="326" t="s">
        <v>26</v>
      </c>
      <c r="B2145" s="327" t="s">
        <v>2129</v>
      </c>
      <c r="C2145" s="584">
        <v>31074097</v>
      </c>
      <c r="D2145" s="278">
        <v>2040</v>
      </c>
      <c r="E2145" s="326">
        <v>31074097</v>
      </c>
      <c r="F2145" s="328">
        <v>1003257192</v>
      </c>
      <c r="G2145" s="169">
        <v>42912</v>
      </c>
      <c r="H2145" s="169" t="s">
        <v>130</v>
      </c>
      <c r="I2145" s="169">
        <v>42985</v>
      </c>
      <c r="J2145" s="331">
        <v>42985</v>
      </c>
      <c r="K2145" s="584">
        <f t="shared" si="33"/>
        <v>2017</v>
      </c>
      <c r="L2145" s="308" t="s">
        <v>9</v>
      </c>
      <c r="M2145" s="308"/>
    </row>
    <row r="2146" spans="1:13" hidden="1" x14ac:dyDescent="0.25">
      <c r="A2146" s="326" t="s">
        <v>26</v>
      </c>
      <c r="B2146" s="327" t="s">
        <v>2139</v>
      </c>
      <c r="C2146" s="584">
        <v>31074097</v>
      </c>
      <c r="D2146" s="278">
        <v>2300</v>
      </c>
      <c r="E2146" s="326">
        <v>31074097</v>
      </c>
      <c r="F2146" s="328">
        <v>1003262956</v>
      </c>
      <c r="G2146" s="169">
        <v>42985</v>
      </c>
      <c r="H2146" s="169" t="s">
        <v>130</v>
      </c>
      <c r="I2146" s="169">
        <v>42990</v>
      </c>
      <c r="J2146" s="331">
        <v>42993</v>
      </c>
      <c r="K2146" s="584">
        <f t="shared" si="33"/>
        <v>2017</v>
      </c>
      <c r="L2146" s="308" t="s">
        <v>9</v>
      </c>
      <c r="M2146" s="308"/>
    </row>
    <row r="2147" spans="1:13" hidden="1" x14ac:dyDescent="0.25">
      <c r="A2147" s="326" t="s">
        <v>26</v>
      </c>
      <c r="B2147" s="327" t="s">
        <v>2140</v>
      </c>
      <c r="C2147" s="584">
        <v>31074106</v>
      </c>
      <c r="D2147" s="278">
        <v>1750</v>
      </c>
      <c r="E2147" s="326">
        <v>31074106</v>
      </c>
      <c r="F2147" s="328">
        <v>1003262966</v>
      </c>
      <c r="G2147" s="169">
        <v>42985</v>
      </c>
      <c r="H2147" s="169" t="s">
        <v>130</v>
      </c>
      <c r="I2147" s="169">
        <v>42990</v>
      </c>
      <c r="J2147" s="331">
        <v>42993</v>
      </c>
      <c r="K2147" s="584">
        <f t="shared" si="33"/>
        <v>2017</v>
      </c>
      <c r="L2147" s="308" t="s">
        <v>14</v>
      </c>
      <c r="M2147" s="308"/>
    </row>
    <row r="2148" spans="1:13" hidden="1" x14ac:dyDescent="0.25">
      <c r="A2148" s="326" t="s">
        <v>26</v>
      </c>
      <c r="B2148" s="327" t="s">
        <v>2142</v>
      </c>
      <c r="C2148" s="584" t="s">
        <v>8</v>
      </c>
      <c r="D2148" s="278">
        <v>4050</v>
      </c>
      <c r="E2148" s="330" t="s">
        <v>8</v>
      </c>
      <c r="F2148" s="330" t="s">
        <v>8</v>
      </c>
      <c r="G2148" s="169">
        <v>42985</v>
      </c>
      <c r="H2148" s="169" t="s">
        <v>130</v>
      </c>
      <c r="I2148" s="330" t="s">
        <v>8</v>
      </c>
      <c r="J2148" s="330" t="s">
        <v>8</v>
      </c>
      <c r="K2148" s="584">
        <v>2018</v>
      </c>
      <c r="L2148" s="308"/>
      <c r="M2148" s="308"/>
    </row>
    <row r="2149" spans="1:13" ht="25.5" hidden="1" x14ac:dyDescent="0.25">
      <c r="A2149" s="326" t="s">
        <v>26</v>
      </c>
      <c r="B2149" s="327" t="s">
        <v>2141</v>
      </c>
      <c r="C2149" s="584" t="s">
        <v>8</v>
      </c>
      <c r="D2149" s="278">
        <v>4050</v>
      </c>
      <c r="E2149" s="330" t="s">
        <v>8</v>
      </c>
      <c r="F2149" s="328" t="s">
        <v>2143</v>
      </c>
      <c r="G2149" s="169">
        <v>42985</v>
      </c>
      <c r="H2149" s="169" t="s">
        <v>130</v>
      </c>
      <c r="I2149" s="330" t="s">
        <v>8</v>
      </c>
      <c r="J2149" s="330" t="s">
        <v>8</v>
      </c>
      <c r="K2149" s="584">
        <v>2018</v>
      </c>
      <c r="L2149" s="308"/>
      <c r="M2149" s="308"/>
    </row>
    <row r="2150" spans="1:13" hidden="1" x14ac:dyDescent="0.25">
      <c r="A2150" s="326" t="s">
        <v>26</v>
      </c>
      <c r="B2150" s="327" t="s">
        <v>2170</v>
      </c>
      <c r="C2150" s="584">
        <v>31074097</v>
      </c>
      <c r="D2150" s="278">
        <v>100</v>
      </c>
      <c r="E2150" s="330">
        <v>31074097</v>
      </c>
      <c r="F2150" s="328">
        <v>1003270842</v>
      </c>
      <c r="G2150" s="169">
        <v>42990</v>
      </c>
      <c r="H2150" s="169">
        <v>42993</v>
      </c>
      <c r="I2150" s="347">
        <v>43003</v>
      </c>
      <c r="J2150" s="347">
        <v>43007</v>
      </c>
      <c r="K2150" s="584">
        <f t="shared" si="33"/>
        <v>2017</v>
      </c>
      <c r="L2150" s="308" t="s">
        <v>9</v>
      </c>
      <c r="M2150" s="308"/>
    </row>
    <row r="2151" spans="1:13" hidden="1" x14ac:dyDescent="0.25">
      <c r="A2151" s="326" t="s">
        <v>26</v>
      </c>
      <c r="B2151" s="327" t="s">
        <v>2215</v>
      </c>
      <c r="C2151" s="584">
        <v>31074106</v>
      </c>
      <c r="D2151" s="278">
        <v>1200</v>
      </c>
      <c r="E2151" s="330">
        <v>31074106</v>
      </c>
      <c r="F2151" s="328">
        <v>1003306282</v>
      </c>
      <c r="G2151" s="169">
        <v>43052</v>
      </c>
      <c r="H2151" s="169">
        <v>43054</v>
      </c>
      <c r="I2151" s="347">
        <v>43055</v>
      </c>
      <c r="J2151" s="347">
        <v>43059</v>
      </c>
      <c r="K2151" s="584">
        <f t="shared" si="33"/>
        <v>2017</v>
      </c>
      <c r="L2151" s="308" t="s">
        <v>14</v>
      </c>
      <c r="M2151" s="308"/>
    </row>
    <row r="2152" spans="1:13" hidden="1" x14ac:dyDescent="0.25">
      <c r="A2152" s="326" t="s">
        <v>26</v>
      </c>
      <c r="B2152" s="327" t="s">
        <v>2216</v>
      </c>
      <c r="C2152" s="584">
        <v>31074097</v>
      </c>
      <c r="D2152" s="278">
        <v>1200</v>
      </c>
      <c r="E2152" s="330">
        <v>31074097</v>
      </c>
      <c r="F2152" s="328">
        <v>1003306257</v>
      </c>
      <c r="G2152" s="331">
        <v>43052</v>
      </c>
      <c r="H2152" s="331">
        <v>43054</v>
      </c>
      <c r="I2152" s="347">
        <v>43055</v>
      </c>
      <c r="J2152" s="347">
        <v>43059</v>
      </c>
      <c r="K2152" s="584">
        <f t="shared" si="33"/>
        <v>2017</v>
      </c>
      <c r="L2152" s="308" t="s">
        <v>9</v>
      </c>
      <c r="M2152" s="308"/>
    </row>
    <row r="2153" spans="1:13" hidden="1" x14ac:dyDescent="0.25">
      <c r="A2153" s="326" t="s">
        <v>26</v>
      </c>
      <c r="B2153" s="327" t="s">
        <v>2240</v>
      </c>
      <c r="C2153" s="584">
        <v>31074097</v>
      </c>
      <c r="D2153" s="278">
        <v>550</v>
      </c>
      <c r="E2153" s="330">
        <v>31074097</v>
      </c>
      <c r="F2153" s="328">
        <v>1003312703</v>
      </c>
      <c r="G2153" s="331">
        <v>43031</v>
      </c>
      <c r="H2153" s="331">
        <v>43053</v>
      </c>
      <c r="I2153" s="347">
        <v>43066</v>
      </c>
      <c r="J2153" s="347">
        <v>43067</v>
      </c>
      <c r="K2153" s="584">
        <f t="shared" si="33"/>
        <v>2017</v>
      </c>
      <c r="L2153" s="308" t="s">
        <v>9</v>
      </c>
      <c r="M2153" s="308"/>
    </row>
    <row r="2154" spans="1:13" hidden="1" x14ac:dyDescent="0.25">
      <c r="A2154" s="326" t="s">
        <v>26</v>
      </c>
      <c r="B2154" s="327" t="s">
        <v>2241</v>
      </c>
      <c r="C2154" s="584">
        <v>31074106</v>
      </c>
      <c r="D2154" s="278">
        <v>400</v>
      </c>
      <c r="E2154" s="330">
        <v>31074106</v>
      </c>
      <c r="F2154" s="328">
        <v>1003312708</v>
      </c>
      <c r="G2154" s="331">
        <v>43031</v>
      </c>
      <c r="H2154" s="331">
        <v>43053</v>
      </c>
      <c r="I2154" s="347">
        <v>43066</v>
      </c>
      <c r="J2154" s="347">
        <v>43067</v>
      </c>
      <c r="K2154" s="584">
        <f t="shared" si="33"/>
        <v>2017</v>
      </c>
      <c r="L2154" s="308" t="s">
        <v>14</v>
      </c>
      <c r="M2154" s="308"/>
    </row>
    <row r="2155" spans="1:13" hidden="1" x14ac:dyDescent="0.25">
      <c r="A2155" s="326" t="s">
        <v>26</v>
      </c>
      <c r="B2155" s="327" t="s">
        <v>2261</v>
      </c>
      <c r="C2155" s="584">
        <v>31074106</v>
      </c>
      <c r="D2155" s="278">
        <v>140</v>
      </c>
      <c r="E2155" s="330">
        <v>31074106</v>
      </c>
      <c r="F2155" s="328">
        <v>1003322464</v>
      </c>
      <c r="G2155" s="331">
        <v>43074</v>
      </c>
      <c r="H2155" s="331">
        <v>43076</v>
      </c>
      <c r="I2155" s="347">
        <v>43080</v>
      </c>
      <c r="J2155" s="347">
        <v>43080</v>
      </c>
      <c r="K2155" s="584">
        <f t="shared" si="33"/>
        <v>2017</v>
      </c>
      <c r="L2155" s="308" t="s">
        <v>14</v>
      </c>
      <c r="M2155" s="308"/>
    </row>
    <row r="2156" spans="1:13" hidden="1" x14ac:dyDescent="0.25">
      <c r="A2156" s="326" t="s">
        <v>26</v>
      </c>
      <c r="B2156" s="327" t="s">
        <v>2262</v>
      </c>
      <c r="C2156" s="584">
        <v>31074097</v>
      </c>
      <c r="D2156" s="278">
        <v>420</v>
      </c>
      <c r="E2156" s="330">
        <v>31074097</v>
      </c>
      <c r="F2156" s="328">
        <v>1003322469</v>
      </c>
      <c r="G2156" s="331">
        <v>43074</v>
      </c>
      <c r="H2156" s="331">
        <v>43076</v>
      </c>
      <c r="I2156" s="347">
        <v>43080</v>
      </c>
      <c r="J2156" s="347">
        <v>43080</v>
      </c>
      <c r="K2156" s="584">
        <f t="shared" si="33"/>
        <v>2017</v>
      </c>
      <c r="L2156" s="308" t="s">
        <v>9</v>
      </c>
      <c r="M2156" s="308"/>
    </row>
    <row r="2157" spans="1:13" hidden="1" x14ac:dyDescent="0.25">
      <c r="A2157" s="326" t="s">
        <v>26</v>
      </c>
      <c r="B2157" s="327" t="s">
        <v>2336</v>
      </c>
      <c r="C2157" s="584">
        <v>31074097</v>
      </c>
      <c r="D2157" s="278">
        <v>380</v>
      </c>
      <c r="E2157" s="330">
        <v>31074097</v>
      </c>
      <c r="F2157" s="328">
        <v>1003355990</v>
      </c>
      <c r="G2157" s="331">
        <v>43130</v>
      </c>
      <c r="H2157" s="331" t="s">
        <v>130</v>
      </c>
      <c r="I2157" s="347">
        <v>43140</v>
      </c>
      <c r="J2157" s="347">
        <v>43143</v>
      </c>
      <c r="K2157" s="584">
        <f t="shared" si="33"/>
        <v>2018</v>
      </c>
      <c r="L2157" s="308" t="s">
        <v>9</v>
      </c>
      <c r="M2157" s="308"/>
    </row>
    <row r="2158" spans="1:13" hidden="1" x14ac:dyDescent="0.25">
      <c r="A2158" s="326" t="s">
        <v>26</v>
      </c>
      <c r="B2158" s="327" t="s">
        <v>2337</v>
      </c>
      <c r="C2158" s="584">
        <v>31074097</v>
      </c>
      <c r="D2158" s="278">
        <v>230</v>
      </c>
      <c r="E2158" s="330">
        <v>31074097</v>
      </c>
      <c r="F2158" s="328">
        <v>1003355996</v>
      </c>
      <c r="G2158" s="331">
        <v>43130</v>
      </c>
      <c r="H2158" s="331" t="s">
        <v>130</v>
      </c>
      <c r="I2158" s="347">
        <v>43140</v>
      </c>
      <c r="J2158" s="347">
        <v>43143</v>
      </c>
      <c r="K2158" s="584">
        <f t="shared" si="33"/>
        <v>2018</v>
      </c>
      <c r="L2158" s="308" t="s">
        <v>9</v>
      </c>
      <c r="M2158" s="308"/>
    </row>
    <row r="2159" spans="1:13" hidden="1" x14ac:dyDescent="0.25">
      <c r="A2159" s="326" t="s">
        <v>26</v>
      </c>
      <c r="B2159" s="327" t="s">
        <v>2417</v>
      </c>
      <c r="C2159" s="584">
        <v>1196012</v>
      </c>
      <c r="D2159" s="278">
        <v>50</v>
      </c>
      <c r="E2159" s="330">
        <v>1196012</v>
      </c>
      <c r="F2159" s="328">
        <v>1003381650</v>
      </c>
      <c r="G2159" s="331">
        <v>43171</v>
      </c>
      <c r="H2159" s="331">
        <v>43178</v>
      </c>
      <c r="I2159" s="347">
        <v>43181</v>
      </c>
      <c r="J2159" s="347">
        <v>43182</v>
      </c>
      <c r="K2159" s="584">
        <f t="shared" si="33"/>
        <v>2018</v>
      </c>
      <c r="L2159" s="308" t="s">
        <v>9</v>
      </c>
      <c r="M2159" s="308"/>
    </row>
    <row r="2160" spans="1:13" hidden="1" x14ac:dyDescent="0.25">
      <c r="A2160" s="326" t="s">
        <v>26</v>
      </c>
      <c r="B2160" s="327" t="s">
        <v>2419</v>
      </c>
      <c r="C2160" s="584">
        <v>1196012</v>
      </c>
      <c r="D2160" s="278">
        <v>100</v>
      </c>
      <c r="E2160" s="330">
        <v>1196012</v>
      </c>
      <c r="F2160" s="328">
        <v>1003381646</v>
      </c>
      <c r="G2160" s="331">
        <v>43171</v>
      </c>
      <c r="H2160" s="331">
        <v>43178</v>
      </c>
      <c r="I2160" s="347">
        <v>43181</v>
      </c>
      <c r="J2160" s="347">
        <v>43182</v>
      </c>
      <c r="K2160" s="584">
        <f t="shared" si="33"/>
        <v>2018</v>
      </c>
      <c r="L2160" s="308" t="s">
        <v>9</v>
      </c>
      <c r="M2160" s="308"/>
    </row>
    <row r="2161" spans="1:14" hidden="1" x14ac:dyDescent="0.25">
      <c r="A2161" s="326" t="s">
        <v>26</v>
      </c>
      <c r="B2161" s="327" t="s">
        <v>2419</v>
      </c>
      <c r="C2161" s="584">
        <v>1196012</v>
      </c>
      <c r="D2161" s="278">
        <v>100</v>
      </c>
      <c r="E2161" s="330">
        <v>1196012</v>
      </c>
      <c r="F2161" s="328">
        <v>1003381646</v>
      </c>
      <c r="G2161" s="331">
        <v>43171</v>
      </c>
      <c r="H2161" s="331">
        <v>43178</v>
      </c>
      <c r="I2161" s="347">
        <v>43181</v>
      </c>
      <c r="J2161" s="347">
        <v>43182</v>
      </c>
      <c r="K2161" s="584">
        <f t="shared" si="33"/>
        <v>2018</v>
      </c>
      <c r="L2161" s="308" t="s">
        <v>9</v>
      </c>
      <c r="M2161" s="308"/>
    </row>
    <row r="2162" spans="1:14" hidden="1" x14ac:dyDescent="0.25">
      <c r="A2162" s="326" t="s">
        <v>26</v>
      </c>
      <c r="B2162" s="327" t="s">
        <v>2502</v>
      </c>
      <c r="C2162" s="584">
        <v>1196012</v>
      </c>
      <c r="D2162" s="278">
        <v>250</v>
      </c>
      <c r="E2162" s="330">
        <v>1196012</v>
      </c>
      <c r="F2162" s="328">
        <v>1003422179</v>
      </c>
      <c r="G2162" s="331">
        <v>43234</v>
      </c>
      <c r="H2162" s="331">
        <v>43238</v>
      </c>
      <c r="I2162" s="347">
        <v>43245</v>
      </c>
      <c r="J2162" s="347">
        <v>43248</v>
      </c>
      <c r="K2162" s="584">
        <f t="shared" si="33"/>
        <v>2018</v>
      </c>
      <c r="L2162" s="308" t="s">
        <v>14</v>
      </c>
      <c r="M2162" s="308"/>
    </row>
    <row r="2163" spans="1:14" hidden="1" x14ac:dyDescent="0.25">
      <c r="A2163" s="326" t="s">
        <v>26</v>
      </c>
      <c r="B2163" s="327" t="s">
        <v>2501</v>
      </c>
      <c r="C2163" s="584">
        <v>1196012</v>
      </c>
      <c r="D2163" s="278">
        <v>2750</v>
      </c>
      <c r="E2163" s="330">
        <v>1196012</v>
      </c>
      <c r="F2163" s="328">
        <v>1003422175</v>
      </c>
      <c r="G2163" s="331">
        <v>43234</v>
      </c>
      <c r="H2163" s="331">
        <v>43238</v>
      </c>
      <c r="I2163" s="347">
        <v>43245</v>
      </c>
      <c r="J2163" s="347">
        <v>43248</v>
      </c>
      <c r="K2163" s="584">
        <f t="shared" si="33"/>
        <v>2018</v>
      </c>
      <c r="L2163" s="308" t="s">
        <v>9</v>
      </c>
      <c r="M2163" s="308"/>
    </row>
    <row r="2164" spans="1:14" hidden="1" x14ac:dyDescent="0.25">
      <c r="A2164" s="326" t="s">
        <v>26</v>
      </c>
      <c r="B2164" s="327" t="s">
        <v>2507</v>
      </c>
      <c r="C2164" s="584">
        <v>1196012</v>
      </c>
      <c r="D2164" s="278">
        <v>1790</v>
      </c>
      <c r="E2164" s="330">
        <v>1196012</v>
      </c>
      <c r="F2164" s="328">
        <v>1003426508</v>
      </c>
      <c r="G2164" s="331">
        <v>43245</v>
      </c>
      <c r="H2164" s="331">
        <v>43250</v>
      </c>
      <c r="I2164" s="347">
        <v>43250</v>
      </c>
      <c r="J2164" s="347">
        <v>43255</v>
      </c>
      <c r="K2164" s="584">
        <f t="shared" si="33"/>
        <v>2018</v>
      </c>
      <c r="L2164" s="308" t="s">
        <v>9</v>
      </c>
      <c r="M2164" s="308"/>
    </row>
    <row r="2165" spans="1:14" hidden="1" x14ac:dyDescent="0.25">
      <c r="A2165" s="326" t="s">
        <v>26</v>
      </c>
      <c r="B2165" s="327" t="s">
        <v>2508</v>
      </c>
      <c r="C2165" s="584">
        <v>1196012</v>
      </c>
      <c r="D2165" s="278">
        <v>1390</v>
      </c>
      <c r="E2165" s="330">
        <v>1196012</v>
      </c>
      <c r="F2165" s="328">
        <v>1003426498</v>
      </c>
      <c r="G2165" s="331">
        <v>43244</v>
      </c>
      <c r="H2165" s="331">
        <v>43250</v>
      </c>
      <c r="I2165" s="347">
        <v>43250</v>
      </c>
      <c r="J2165" s="347">
        <v>43255</v>
      </c>
      <c r="K2165" s="584">
        <f t="shared" si="33"/>
        <v>2018</v>
      </c>
      <c r="L2165" s="308" t="s">
        <v>14</v>
      </c>
      <c r="M2165" s="308"/>
    </row>
    <row r="2166" spans="1:14" hidden="1" x14ac:dyDescent="0.25">
      <c r="A2166" s="326" t="s">
        <v>26</v>
      </c>
      <c r="B2166" s="327" t="s">
        <v>2563</v>
      </c>
      <c r="C2166" s="584">
        <v>1196012</v>
      </c>
      <c r="D2166" s="278">
        <v>475</v>
      </c>
      <c r="E2166" s="330">
        <v>1196012</v>
      </c>
      <c r="F2166" s="328">
        <v>1003450666</v>
      </c>
      <c r="G2166" s="331">
        <v>43271</v>
      </c>
      <c r="H2166" s="331">
        <v>43277</v>
      </c>
      <c r="I2166" s="347">
        <v>43293</v>
      </c>
      <c r="J2166" s="347">
        <v>43294</v>
      </c>
      <c r="K2166" s="584">
        <f t="shared" si="33"/>
        <v>2018</v>
      </c>
      <c r="L2166" s="308" t="s">
        <v>14</v>
      </c>
      <c r="M2166" s="308"/>
    </row>
    <row r="2167" spans="1:14" hidden="1" x14ac:dyDescent="0.25">
      <c r="A2167" s="326" t="s">
        <v>26</v>
      </c>
      <c r="B2167" s="327" t="s">
        <v>2564</v>
      </c>
      <c r="C2167" s="584">
        <v>1196012</v>
      </c>
      <c r="D2167" s="278">
        <v>1568.5</v>
      </c>
      <c r="E2167" s="330">
        <v>1196012</v>
      </c>
      <c r="F2167" s="328">
        <v>1003450675</v>
      </c>
      <c r="G2167" s="331">
        <v>43271</v>
      </c>
      <c r="H2167" s="331">
        <v>43277</v>
      </c>
      <c r="I2167" s="347">
        <v>43293</v>
      </c>
      <c r="J2167" s="347">
        <v>43294</v>
      </c>
      <c r="K2167" s="584">
        <f t="shared" si="33"/>
        <v>2018</v>
      </c>
      <c r="L2167" s="308" t="s">
        <v>9</v>
      </c>
      <c r="M2167" s="308"/>
    </row>
    <row r="2168" spans="1:14" hidden="1" x14ac:dyDescent="0.25">
      <c r="A2168" s="326" t="s">
        <v>26</v>
      </c>
      <c r="B2168" s="327" t="s">
        <v>2596</v>
      </c>
      <c r="C2168" s="584">
        <v>1196012</v>
      </c>
      <c r="D2168" s="278">
        <v>4050</v>
      </c>
      <c r="E2168" s="330">
        <v>1196012</v>
      </c>
      <c r="F2168" s="328">
        <v>1003474713</v>
      </c>
      <c r="G2168" s="331">
        <v>43318</v>
      </c>
      <c r="H2168" s="331">
        <v>43329</v>
      </c>
      <c r="I2168" s="347">
        <v>43333</v>
      </c>
      <c r="J2168" s="347">
        <v>43335</v>
      </c>
      <c r="K2168" s="584">
        <f t="shared" si="33"/>
        <v>2018</v>
      </c>
      <c r="L2168" s="308" t="s">
        <v>9</v>
      </c>
      <c r="M2168" s="308"/>
    </row>
    <row r="2169" spans="1:14" hidden="1" x14ac:dyDescent="0.25">
      <c r="A2169" s="326" t="s">
        <v>26</v>
      </c>
      <c r="B2169" s="327" t="s">
        <v>2607</v>
      </c>
      <c r="C2169" s="584">
        <v>1196012</v>
      </c>
      <c r="D2169" s="278">
        <v>2550</v>
      </c>
      <c r="E2169" s="330">
        <v>1196012</v>
      </c>
      <c r="F2169" s="328">
        <v>1003476206</v>
      </c>
      <c r="G2169" s="331">
        <v>43308</v>
      </c>
      <c r="H2169" s="331">
        <v>43314</v>
      </c>
      <c r="I2169" s="347">
        <v>43333</v>
      </c>
      <c r="J2169" s="347">
        <v>43333</v>
      </c>
      <c r="K2169" s="584">
        <f t="shared" si="33"/>
        <v>2018</v>
      </c>
      <c r="L2169" s="308" t="s">
        <v>14</v>
      </c>
      <c r="M2169" s="308"/>
    </row>
    <row r="2170" spans="1:14" ht="15.75" hidden="1" thickTop="1" x14ac:dyDescent="0.25">
      <c r="A2170" s="317" t="s">
        <v>28</v>
      </c>
      <c r="B2170" s="341">
        <v>9021835705</v>
      </c>
      <c r="C2170" s="584">
        <v>30674022</v>
      </c>
      <c r="D2170" s="342">
        <v>697.2</v>
      </c>
      <c r="E2170" s="340">
        <v>30674022</v>
      </c>
      <c r="F2170" s="325">
        <v>1002160935</v>
      </c>
      <c r="G2170" s="344">
        <v>41659</v>
      </c>
      <c r="H2170" s="344">
        <v>41666</v>
      </c>
      <c r="I2170" s="344">
        <v>41669</v>
      </c>
      <c r="J2170" s="344">
        <v>41670</v>
      </c>
      <c r="K2170" s="584">
        <f t="shared" si="33"/>
        <v>2014</v>
      </c>
      <c r="L2170" s="117" t="s">
        <v>14</v>
      </c>
      <c r="M2170" s="111"/>
      <c r="N2170" s="45"/>
    </row>
    <row r="2171" spans="1:14" hidden="1" x14ac:dyDescent="0.25">
      <c r="A2171" s="62" t="s">
        <v>28</v>
      </c>
      <c r="B2171" s="228">
        <v>9021835706</v>
      </c>
      <c r="C2171" s="584">
        <v>30674017</v>
      </c>
      <c r="D2171" s="208">
        <v>672</v>
      </c>
      <c r="E2171" s="200">
        <v>30674017</v>
      </c>
      <c r="F2171" s="226">
        <v>1002160903</v>
      </c>
      <c r="G2171" s="255">
        <v>41659</v>
      </c>
      <c r="H2171" s="255">
        <v>41666</v>
      </c>
      <c r="I2171" s="255">
        <v>41669</v>
      </c>
      <c r="J2171" s="211">
        <v>41670</v>
      </c>
      <c r="K2171" s="584">
        <f t="shared" si="33"/>
        <v>2014</v>
      </c>
      <c r="L2171" s="117" t="s">
        <v>9</v>
      </c>
      <c r="M2171" s="111"/>
      <c r="N2171" s="45"/>
    </row>
    <row r="2172" spans="1:14" ht="51" hidden="1" x14ac:dyDescent="0.25">
      <c r="A2172" s="200" t="s">
        <v>28</v>
      </c>
      <c r="B2172" s="228">
        <v>9021835707</v>
      </c>
      <c r="C2172" s="584">
        <v>30674017</v>
      </c>
      <c r="D2172" s="208">
        <v>2146.42</v>
      </c>
      <c r="E2172" s="200">
        <v>30674017</v>
      </c>
      <c r="F2172" s="230" t="s">
        <v>1844</v>
      </c>
      <c r="G2172" s="255">
        <v>41659</v>
      </c>
      <c r="H2172" s="255">
        <v>41666</v>
      </c>
      <c r="I2172" s="255">
        <v>41669</v>
      </c>
      <c r="J2172" s="211">
        <v>41670</v>
      </c>
      <c r="K2172" s="584">
        <f t="shared" si="33"/>
        <v>2014</v>
      </c>
      <c r="L2172" s="117" t="s">
        <v>9</v>
      </c>
      <c r="M2172" s="120"/>
      <c r="N2172" s="55"/>
    </row>
    <row r="2173" spans="1:14" hidden="1" x14ac:dyDescent="0.25">
      <c r="A2173" s="62" t="s">
        <v>28</v>
      </c>
      <c r="B2173" s="228">
        <v>9021835709</v>
      </c>
      <c r="C2173" s="584">
        <v>30674017</v>
      </c>
      <c r="D2173" s="208">
        <v>88.8</v>
      </c>
      <c r="E2173" s="200">
        <v>30674017</v>
      </c>
      <c r="F2173" s="226">
        <v>1002160914</v>
      </c>
      <c r="G2173" s="255">
        <v>41659</v>
      </c>
      <c r="H2173" s="255">
        <v>41666</v>
      </c>
      <c r="I2173" s="255">
        <v>41669</v>
      </c>
      <c r="J2173" s="211">
        <v>41670</v>
      </c>
      <c r="K2173" s="584">
        <f t="shared" si="33"/>
        <v>2014</v>
      </c>
      <c r="L2173" s="117" t="s">
        <v>9</v>
      </c>
      <c r="M2173" s="111"/>
      <c r="N2173" s="45"/>
    </row>
    <row r="2174" spans="1:14" hidden="1" x14ac:dyDescent="0.25">
      <c r="A2174" s="62" t="s">
        <v>28</v>
      </c>
      <c r="B2174" s="228">
        <v>9021835710</v>
      </c>
      <c r="C2174" s="584">
        <v>30674022</v>
      </c>
      <c r="D2174" s="208">
        <v>295.54000000000002</v>
      </c>
      <c r="E2174" s="200">
        <v>30674022</v>
      </c>
      <c r="F2174" s="226">
        <v>1002160919</v>
      </c>
      <c r="G2174" s="255">
        <v>41659</v>
      </c>
      <c r="H2174" s="255">
        <v>41666</v>
      </c>
      <c r="I2174" s="255">
        <v>41669</v>
      </c>
      <c r="J2174" s="211">
        <v>41670</v>
      </c>
      <c r="K2174" s="584">
        <f t="shared" si="33"/>
        <v>2014</v>
      </c>
      <c r="L2174" s="117" t="s">
        <v>14</v>
      </c>
      <c r="M2174" s="111"/>
      <c r="N2174" s="45"/>
    </row>
    <row r="2175" spans="1:14" hidden="1" x14ac:dyDescent="0.25">
      <c r="A2175" s="62" t="s">
        <v>28</v>
      </c>
      <c r="B2175" s="228">
        <v>9021835711</v>
      </c>
      <c r="C2175" s="584">
        <v>30674022</v>
      </c>
      <c r="D2175" s="208">
        <v>2301</v>
      </c>
      <c r="E2175" s="200">
        <v>30674022</v>
      </c>
      <c r="F2175" s="226">
        <v>1002160926</v>
      </c>
      <c r="G2175" s="255">
        <v>41659</v>
      </c>
      <c r="H2175" s="255">
        <v>41666</v>
      </c>
      <c r="I2175" s="255">
        <v>41669</v>
      </c>
      <c r="J2175" s="211">
        <v>41670</v>
      </c>
      <c r="K2175" s="584">
        <f t="shared" si="33"/>
        <v>2014</v>
      </c>
      <c r="L2175" s="117" t="s">
        <v>14</v>
      </c>
      <c r="M2175" s="111"/>
      <c r="N2175" s="45"/>
    </row>
    <row r="2176" spans="1:14" ht="26.25" hidden="1" x14ac:dyDescent="0.25">
      <c r="A2176" s="62" t="s">
        <v>28</v>
      </c>
      <c r="B2176" s="228">
        <v>9021846206</v>
      </c>
      <c r="C2176" s="584">
        <v>30674001</v>
      </c>
      <c r="D2176" s="208">
        <v>79608.33</v>
      </c>
      <c r="E2176" s="200">
        <v>30674001</v>
      </c>
      <c r="F2176" s="226" t="s">
        <v>1845</v>
      </c>
      <c r="G2176" s="255">
        <v>41671</v>
      </c>
      <c r="H2176" s="255">
        <v>41676</v>
      </c>
      <c r="I2176" s="255">
        <v>41680</v>
      </c>
      <c r="J2176" s="211">
        <v>41684</v>
      </c>
      <c r="K2176" s="584">
        <f t="shared" si="33"/>
        <v>2014</v>
      </c>
      <c r="L2176" s="117" t="s">
        <v>1843</v>
      </c>
      <c r="M2176" s="111"/>
      <c r="N2176" s="45"/>
    </row>
    <row r="2177" spans="1:14" hidden="1" x14ac:dyDescent="0.25">
      <c r="A2177" s="47" t="s">
        <v>28</v>
      </c>
      <c r="B2177" s="53">
        <v>9021846207</v>
      </c>
      <c r="C2177" s="584">
        <v>775393</v>
      </c>
      <c r="D2177" s="61">
        <v>1870.81</v>
      </c>
      <c r="E2177" s="168">
        <v>775393</v>
      </c>
      <c r="F2177" s="52">
        <v>1002173958</v>
      </c>
      <c r="G2177" s="69">
        <v>41671</v>
      </c>
      <c r="H2177" s="69">
        <v>41680</v>
      </c>
      <c r="I2177" s="69">
        <v>41676</v>
      </c>
      <c r="J2177" s="43">
        <v>41684</v>
      </c>
      <c r="K2177" s="584">
        <f t="shared" si="33"/>
        <v>2014</v>
      </c>
      <c r="L2177" s="117" t="s">
        <v>9</v>
      </c>
      <c r="M2177" s="111"/>
      <c r="N2177" s="45"/>
    </row>
    <row r="2178" spans="1:14" ht="39" hidden="1" x14ac:dyDescent="0.25">
      <c r="A2178" s="62" t="s">
        <v>28</v>
      </c>
      <c r="B2178" s="228">
        <v>9021891555</v>
      </c>
      <c r="C2178" s="584">
        <v>30780508</v>
      </c>
      <c r="D2178" s="208">
        <v>79608.032999999996</v>
      </c>
      <c r="E2178" s="200">
        <v>30780508</v>
      </c>
      <c r="F2178" s="226" t="s">
        <v>1846</v>
      </c>
      <c r="G2178" s="255">
        <v>41699</v>
      </c>
      <c r="H2178" s="255">
        <v>41708</v>
      </c>
      <c r="I2178" s="255">
        <v>41710</v>
      </c>
      <c r="J2178" s="211">
        <v>41748</v>
      </c>
      <c r="K2178" s="584">
        <f t="shared" si="33"/>
        <v>2014</v>
      </c>
      <c r="L2178" s="117" t="s">
        <v>1843</v>
      </c>
      <c r="M2178" s="111"/>
      <c r="N2178" s="45"/>
    </row>
    <row r="2179" spans="1:14" hidden="1" x14ac:dyDescent="0.25">
      <c r="A2179" s="47" t="s">
        <v>28</v>
      </c>
      <c r="B2179" s="53">
        <v>9021891556</v>
      </c>
      <c r="C2179" s="584">
        <v>775393</v>
      </c>
      <c r="D2179" s="61">
        <v>1870.81</v>
      </c>
      <c r="E2179" s="168">
        <v>775393</v>
      </c>
      <c r="F2179" s="52">
        <v>1002205900</v>
      </c>
      <c r="G2179" s="69">
        <v>41699</v>
      </c>
      <c r="H2179" s="69">
        <v>41704</v>
      </c>
      <c r="I2179" s="69">
        <v>41710</v>
      </c>
      <c r="J2179" s="43">
        <v>41717</v>
      </c>
      <c r="K2179" s="584">
        <f t="shared" ref="K2179:K2242" si="34">YEAR(J2179)</f>
        <v>2014</v>
      </c>
      <c r="L2179" s="117" t="s">
        <v>9</v>
      </c>
      <c r="M2179" s="111"/>
      <c r="N2179" s="45"/>
    </row>
    <row r="2180" spans="1:14" hidden="1" x14ac:dyDescent="0.25">
      <c r="A2180" s="62" t="s">
        <v>28</v>
      </c>
      <c r="B2180" s="228">
        <v>9021928065</v>
      </c>
      <c r="C2180" s="584">
        <v>30897504</v>
      </c>
      <c r="D2180" s="208">
        <v>565.20000000000005</v>
      </c>
      <c r="E2180" s="200">
        <v>30897504</v>
      </c>
      <c r="F2180" s="226">
        <v>1002580008</v>
      </c>
      <c r="G2180" s="255">
        <v>41723</v>
      </c>
      <c r="H2180" s="255">
        <v>42073</v>
      </c>
      <c r="I2180" s="255">
        <v>42089</v>
      </c>
      <c r="J2180" s="211">
        <v>42093</v>
      </c>
      <c r="K2180" s="584">
        <f t="shared" si="34"/>
        <v>2015</v>
      </c>
      <c r="L2180" s="117" t="s">
        <v>1847</v>
      </c>
      <c r="M2180" s="111"/>
      <c r="N2180" s="45"/>
    </row>
    <row r="2181" spans="1:14" ht="26.25" hidden="1" x14ac:dyDescent="0.25">
      <c r="A2181" s="62" t="s">
        <v>28</v>
      </c>
      <c r="B2181" s="228">
        <v>9021938470</v>
      </c>
      <c r="C2181" s="584">
        <v>30780508</v>
      </c>
      <c r="D2181" s="208">
        <v>79608.33</v>
      </c>
      <c r="E2181" s="200">
        <v>30780508</v>
      </c>
      <c r="F2181" s="226" t="s">
        <v>1848</v>
      </c>
      <c r="G2181" s="255">
        <v>41730</v>
      </c>
      <c r="H2181" s="255">
        <v>41737</v>
      </c>
      <c r="I2181" s="255">
        <v>41745</v>
      </c>
      <c r="J2181" s="211">
        <v>41753</v>
      </c>
      <c r="K2181" s="584">
        <f t="shared" si="34"/>
        <v>2014</v>
      </c>
      <c r="L2181" s="127" t="s">
        <v>1843</v>
      </c>
      <c r="M2181" s="126"/>
      <c r="N2181" s="46"/>
    </row>
    <row r="2182" spans="1:14" hidden="1" x14ac:dyDescent="0.25">
      <c r="A2182" s="67" t="s">
        <v>28</v>
      </c>
      <c r="B2182" s="57">
        <v>9021938471</v>
      </c>
      <c r="C2182" s="584">
        <v>775393</v>
      </c>
      <c r="D2182" s="58">
        <v>1870.81</v>
      </c>
      <c r="E2182" s="56">
        <v>775393</v>
      </c>
      <c r="F2182" s="70">
        <v>1002239839</v>
      </c>
      <c r="G2182" s="71">
        <v>41730</v>
      </c>
      <c r="H2182" s="71">
        <v>41737</v>
      </c>
      <c r="I2182" s="71">
        <v>41745</v>
      </c>
      <c r="J2182" s="59">
        <v>41753</v>
      </c>
      <c r="K2182" s="584">
        <f t="shared" si="34"/>
        <v>2014</v>
      </c>
      <c r="L2182" s="127" t="s">
        <v>9</v>
      </c>
      <c r="M2182" s="126"/>
      <c r="N2182" s="46"/>
    </row>
    <row r="2183" spans="1:14" ht="39" hidden="1" x14ac:dyDescent="0.25">
      <c r="A2183" s="62" t="s">
        <v>28</v>
      </c>
      <c r="B2183" s="228">
        <v>9021973597</v>
      </c>
      <c r="C2183" s="584">
        <v>30784547</v>
      </c>
      <c r="D2183" s="208">
        <v>9682.7999999999993</v>
      </c>
      <c r="E2183" s="200">
        <v>30784547</v>
      </c>
      <c r="F2183" s="226" t="s">
        <v>1849</v>
      </c>
      <c r="G2183" s="255">
        <v>41731</v>
      </c>
      <c r="H2183" s="255">
        <v>41759</v>
      </c>
      <c r="I2183" s="255">
        <v>41766</v>
      </c>
      <c r="J2183" s="211">
        <v>41774</v>
      </c>
      <c r="K2183" s="584">
        <f t="shared" si="34"/>
        <v>2014</v>
      </c>
      <c r="L2183" s="117" t="s">
        <v>9</v>
      </c>
      <c r="M2183" s="111"/>
      <c r="N2183" s="45"/>
    </row>
    <row r="2184" spans="1:14" hidden="1" x14ac:dyDescent="0.25">
      <c r="A2184" s="62" t="s">
        <v>28</v>
      </c>
      <c r="B2184" s="228">
        <v>9021973598</v>
      </c>
      <c r="C2184" s="584">
        <v>30784547</v>
      </c>
      <c r="D2184" s="208">
        <v>5300</v>
      </c>
      <c r="E2184" s="200">
        <v>30784547</v>
      </c>
      <c r="F2184" s="226">
        <v>1002258152</v>
      </c>
      <c r="G2184" s="255">
        <v>41731</v>
      </c>
      <c r="H2184" s="255">
        <v>41759</v>
      </c>
      <c r="I2184" s="255">
        <v>41766</v>
      </c>
      <c r="J2184" s="211">
        <v>41774</v>
      </c>
      <c r="K2184" s="584">
        <f t="shared" si="34"/>
        <v>2014</v>
      </c>
      <c r="L2184" s="117" t="s">
        <v>9</v>
      </c>
      <c r="M2184" s="111"/>
      <c r="N2184" s="45"/>
    </row>
    <row r="2185" spans="1:14" ht="39" hidden="1" x14ac:dyDescent="0.25">
      <c r="A2185" s="62" t="s">
        <v>28</v>
      </c>
      <c r="B2185" s="228">
        <v>9021973599</v>
      </c>
      <c r="C2185" s="584">
        <v>30784547</v>
      </c>
      <c r="D2185" s="208">
        <v>938.4</v>
      </c>
      <c r="E2185" s="200">
        <v>30784547</v>
      </c>
      <c r="F2185" s="226" t="s">
        <v>1850</v>
      </c>
      <c r="G2185" s="255">
        <v>41731</v>
      </c>
      <c r="H2185" s="255">
        <v>41759</v>
      </c>
      <c r="I2185" s="255">
        <v>41766</v>
      </c>
      <c r="J2185" s="211">
        <v>41774</v>
      </c>
      <c r="K2185" s="584">
        <f t="shared" si="34"/>
        <v>2014</v>
      </c>
      <c r="L2185" s="117" t="s">
        <v>9</v>
      </c>
      <c r="M2185" s="111"/>
    </row>
    <row r="2186" spans="1:14" ht="26.25" hidden="1" x14ac:dyDescent="0.25">
      <c r="A2186" s="62" t="s">
        <v>28</v>
      </c>
      <c r="B2186" s="228">
        <v>9021973600</v>
      </c>
      <c r="C2186" s="584">
        <v>30784547</v>
      </c>
      <c r="D2186" s="208">
        <v>2253.8000000000002</v>
      </c>
      <c r="E2186" s="200">
        <v>30784547</v>
      </c>
      <c r="F2186" s="226" t="s">
        <v>1851</v>
      </c>
      <c r="G2186" s="255">
        <v>41731</v>
      </c>
      <c r="H2186" s="255">
        <v>41759</v>
      </c>
      <c r="I2186" s="255">
        <v>41766</v>
      </c>
      <c r="J2186" s="211">
        <v>41774</v>
      </c>
      <c r="K2186" s="584">
        <f t="shared" si="34"/>
        <v>2014</v>
      </c>
      <c r="L2186" s="117" t="s">
        <v>9</v>
      </c>
      <c r="M2186" s="111"/>
    </row>
    <row r="2187" spans="1:14" ht="39" hidden="1" x14ac:dyDescent="0.25">
      <c r="A2187" s="62" t="s">
        <v>28</v>
      </c>
      <c r="B2187" s="228">
        <v>9021973601</v>
      </c>
      <c r="C2187" s="584">
        <v>30784547</v>
      </c>
      <c r="D2187" s="208">
        <v>1560.84</v>
      </c>
      <c r="E2187" s="200">
        <v>30784547</v>
      </c>
      <c r="F2187" s="226" t="s">
        <v>1852</v>
      </c>
      <c r="G2187" s="255">
        <v>41731</v>
      </c>
      <c r="H2187" s="255">
        <v>41759</v>
      </c>
      <c r="I2187" s="255">
        <v>41766</v>
      </c>
      <c r="J2187" s="211">
        <v>41774</v>
      </c>
      <c r="K2187" s="584">
        <f t="shared" si="34"/>
        <v>2014</v>
      </c>
      <c r="L2187" s="117" t="s">
        <v>9</v>
      </c>
      <c r="M2187" s="111"/>
    </row>
    <row r="2188" spans="1:14" hidden="1" x14ac:dyDescent="0.25">
      <c r="A2188" s="62" t="s">
        <v>28</v>
      </c>
      <c r="B2188" s="228">
        <v>9021973602</v>
      </c>
      <c r="C2188" s="584">
        <v>30784547</v>
      </c>
      <c r="D2188" s="208">
        <v>420</v>
      </c>
      <c r="E2188" s="200">
        <v>30784547</v>
      </c>
      <c r="F2188" s="226">
        <v>1002258265</v>
      </c>
      <c r="G2188" s="255">
        <v>41731</v>
      </c>
      <c r="H2188" s="255">
        <v>41759</v>
      </c>
      <c r="I2188" s="255">
        <v>41766</v>
      </c>
      <c r="J2188" s="211">
        <v>41774</v>
      </c>
      <c r="K2188" s="584">
        <f t="shared" si="34"/>
        <v>2014</v>
      </c>
      <c r="L2188" s="117" t="s">
        <v>9</v>
      </c>
      <c r="M2188" s="111"/>
    </row>
    <row r="2189" spans="1:14" hidden="1" x14ac:dyDescent="0.25">
      <c r="A2189" s="62" t="s">
        <v>28</v>
      </c>
      <c r="B2189" s="228">
        <v>9021973603</v>
      </c>
      <c r="C2189" s="584">
        <v>30784547</v>
      </c>
      <c r="D2189" s="208">
        <v>3520.18</v>
      </c>
      <c r="E2189" s="200">
        <v>30784547</v>
      </c>
      <c r="F2189" s="226">
        <v>1002258270</v>
      </c>
      <c r="G2189" s="255">
        <v>41731</v>
      </c>
      <c r="H2189" s="255">
        <v>41759</v>
      </c>
      <c r="I2189" s="255">
        <v>41766</v>
      </c>
      <c r="J2189" s="211">
        <v>41774</v>
      </c>
      <c r="K2189" s="584">
        <f t="shared" si="34"/>
        <v>2014</v>
      </c>
      <c r="L2189" s="117" t="s">
        <v>9</v>
      </c>
      <c r="M2189" s="111"/>
    </row>
    <row r="2190" spans="1:14" ht="26.25" hidden="1" x14ac:dyDescent="0.25">
      <c r="A2190" s="62" t="s">
        <v>28</v>
      </c>
      <c r="B2190" s="228">
        <v>9021973604</v>
      </c>
      <c r="C2190" s="584">
        <v>30784547</v>
      </c>
      <c r="D2190" s="208">
        <v>4227.9399999999996</v>
      </c>
      <c r="E2190" s="200">
        <v>30784547</v>
      </c>
      <c r="F2190" s="226" t="s">
        <v>1853</v>
      </c>
      <c r="G2190" s="255">
        <v>41731</v>
      </c>
      <c r="H2190" s="255">
        <v>41759</v>
      </c>
      <c r="I2190" s="255">
        <v>41766</v>
      </c>
      <c r="J2190" s="211">
        <v>41774</v>
      </c>
      <c r="K2190" s="584">
        <f t="shared" si="34"/>
        <v>2014</v>
      </c>
      <c r="L2190" s="117" t="s">
        <v>9</v>
      </c>
      <c r="M2190" s="111"/>
    </row>
    <row r="2191" spans="1:14" ht="26.25" hidden="1" x14ac:dyDescent="0.25">
      <c r="A2191" s="62" t="s">
        <v>28</v>
      </c>
      <c r="B2191" s="228">
        <v>9021973605</v>
      </c>
      <c r="C2191" s="584">
        <v>30784547</v>
      </c>
      <c r="D2191" s="208">
        <v>86.4</v>
      </c>
      <c r="E2191" s="200">
        <v>30784547</v>
      </c>
      <c r="F2191" s="226" t="s">
        <v>1854</v>
      </c>
      <c r="G2191" s="255">
        <v>41731</v>
      </c>
      <c r="H2191" s="255">
        <v>41759</v>
      </c>
      <c r="I2191" s="255">
        <v>41766</v>
      </c>
      <c r="J2191" s="211">
        <v>41774</v>
      </c>
      <c r="K2191" s="584">
        <f t="shared" si="34"/>
        <v>2014</v>
      </c>
      <c r="L2191" s="117" t="s">
        <v>9</v>
      </c>
      <c r="M2191" s="111"/>
    </row>
    <row r="2192" spans="1:14" hidden="1" x14ac:dyDescent="0.25">
      <c r="A2192" s="62" t="s">
        <v>28</v>
      </c>
      <c r="B2192" s="228">
        <v>9021973609</v>
      </c>
      <c r="C2192" s="584">
        <v>30784565</v>
      </c>
      <c r="D2192" s="208">
        <v>514</v>
      </c>
      <c r="E2192" s="200">
        <v>30784565</v>
      </c>
      <c r="F2192" s="226">
        <v>1002258680</v>
      </c>
      <c r="G2192" s="255">
        <v>41731</v>
      </c>
      <c r="H2192" s="255">
        <v>41759</v>
      </c>
      <c r="I2192" s="255">
        <v>41766</v>
      </c>
      <c r="J2192" s="211">
        <v>41774</v>
      </c>
      <c r="K2192" s="584">
        <f t="shared" si="34"/>
        <v>2014</v>
      </c>
      <c r="L2192" s="117" t="s">
        <v>14</v>
      </c>
      <c r="M2192" s="111"/>
    </row>
    <row r="2193" spans="1:13" hidden="1" x14ac:dyDescent="0.25">
      <c r="A2193" s="62" t="s">
        <v>28</v>
      </c>
      <c r="B2193" s="228">
        <v>9021973610</v>
      </c>
      <c r="C2193" s="584">
        <v>30784565</v>
      </c>
      <c r="D2193" s="208">
        <v>744</v>
      </c>
      <c r="E2193" s="200">
        <v>30784565</v>
      </c>
      <c r="F2193" s="226">
        <v>1002258609</v>
      </c>
      <c r="G2193" s="255">
        <v>41731</v>
      </c>
      <c r="H2193" s="255">
        <v>41759</v>
      </c>
      <c r="I2193" s="255">
        <v>41766</v>
      </c>
      <c r="J2193" s="211">
        <v>41774</v>
      </c>
      <c r="K2193" s="584">
        <f t="shared" si="34"/>
        <v>2014</v>
      </c>
      <c r="L2193" s="117" t="s">
        <v>14</v>
      </c>
      <c r="M2193" s="111"/>
    </row>
    <row r="2194" spans="1:13" hidden="1" x14ac:dyDescent="0.25">
      <c r="A2194" s="62" t="s">
        <v>28</v>
      </c>
      <c r="B2194" s="228">
        <v>9021973611</v>
      </c>
      <c r="C2194" s="584">
        <v>30784565</v>
      </c>
      <c r="D2194" s="208">
        <v>2800</v>
      </c>
      <c r="E2194" s="200">
        <v>30784565</v>
      </c>
      <c r="F2194" s="226">
        <v>1002258711</v>
      </c>
      <c r="G2194" s="255">
        <v>41731</v>
      </c>
      <c r="H2194" s="255">
        <v>41759</v>
      </c>
      <c r="I2194" s="255">
        <v>41766</v>
      </c>
      <c r="J2194" s="211" t="s">
        <v>2658</v>
      </c>
      <c r="K2194" s="584">
        <v>2018</v>
      </c>
      <c r="L2194" s="117" t="s">
        <v>14</v>
      </c>
      <c r="M2194" s="111"/>
    </row>
    <row r="2195" spans="1:13" hidden="1" x14ac:dyDescent="0.25">
      <c r="A2195" s="62" t="s">
        <v>28</v>
      </c>
      <c r="B2195" s="228">
        <v>9021973612</v>
      </c>
      <c r="C2195" s="584">
        <v>30784565</v>
      </c>
      <c r="D2195" s="208">
        <v>324</v>
      </c>
      <c r="E2195" s="200">
        <v>30784565</v>
      </c>
      <c r="F2195" s="226">
        <v>1002258686</v>
      </c>
      <c r="G2195" s="255">
        <v>41731</v>
      </c>
      <c r="H2195" s="255">
        <v>41759</v>
      </c>
      <c r="I2195" s="255">
        <v>41766</v>
      </c>
      <c r="J2195" s="211">
        <v>41774</v>
      </c>
      <c r="K2195" s="584">
        <f t="shared" si="34"/>
        <v>2014</v>
      </c>
      <c r="L2195" s="117" t="s">
        <v>14</v>
      </c>
      <c r="M2195" s="111"/>
    </row>
    <row r="2196" spans="1:13" hidden="1" x14ac:dyDescent="0.25">
      <c r="A2196" s="62" t="s">
        <v>28</v>
      </c>
      <c r="B2196" s="228">
        <v>9021973613</v>
      </c>
      <c r="C2196" s="584">
        <v>30784565</v>
      </c>
      <c r="D2196" s="208">
        <v>7705.4</v>
      </c>
      <c r="E2196" s="200">
        <v>30784565</v>
      </c>
      <c r="F2196" s="226">
        <v>1002258699</v>
      </c>
      <c r="G2196" s="255">
        <v>41731</v>
      </c>
      <c r="H2196" s="255">
        <v>41759</v>
      </c>
      <c r="I2196" s="255">
        <v>41766</v>
      </c>
      <c r="J2196" s="211">
        <v>41774</v>
      </c>
      <c r="K2196" s="584">
        <f t="shared" si="34"/>
        <v>2014</v>
      </c>
      <c r="L2196" s="117" t="s">
        <v>14</v>
      </c>
      <c r="M2196" s="111"/>
    </row>
    <row r="2197" spans="1:13" ht="39" hidden="1" x14ac:dyDescent="0.25">
      <c r="A2197" s="62" t="s">
        <v>28</v>
      </c>
      <c r="B2197" s="228">
        <v>9021973614</v>
      </c>
      <c r="C2197" s="584">
        <v>30784565</v>
      </c>
      <c r="D2197" s="208">
        <v>169.2</v>
      </c>
      <c r="E2197" s="200">
        <v>30784565</v>
      </c>
      <c r="F2197" s="226" t="s">
        <v>1855</v>
      </c>
      <c r="G2197" s="255">
        <v>41731</v>
      </c>
      <c r="H2197" s="255">
        <v>41759</v>
      </c>
      <c r="I2197" s="255">
        <v>41766</v>
      </c>
      <c r="J2197" s="211">
        <v>41774</v>
      </c>
      <c r="K2197" s="584">
        <f t="shared" si="34"/>
        <v>2014</v>
      </c>
      <c r="L2197" s="117" t="s">
        <v>14</v>
      </c>
      <c r="M2197" s="111"/>
    </row>
    <row r="2198" spans="1:13" ht="39" hidden="1" x14ac:dyDescent="0.25">
      <c r="A2198" s="62" t="s">
        <v>28</v>
      </c>
      <c r="B2198" s="228">
        <v>9021974613</v>
      </c>
      <c r="C2198" s="584">
        <v>30784547</v>
      </c>
      <c r="D2198" s="208">
        <v>783.2</v>
      </c>
      <c r="E2198" s="200">
        <v>30784547</v>
      </c>
      <c r="F2198" s="226" t="s">
        <v>1856</v>
      </c>
      <c r="G2198" s="255">
        <v>41731</v>
      </c>
      <c r="H2198" s="255">
        <v>41759</v>
      </c>
      <c r="I2198" s="255">
        <v>41766</v>
      </c>
      <c r="J2198" s="211">
        <v>41774</v>
      </c>
      <c r="K2198" s="584">
        <f t="shared" si="34"/>
        <v>2014</v>
      </c>
      <c r="L2198" s="117" t="s">
        <v>9</v>
      </c>
      <c r="M2198" s="111"/>
    </row>
    <row r="2199" spans="1:13" hidden="1" x14ac:dyDescent="0.25">
      <c r="A2199" s="62" t="s">
        <v>28</v>
      </c>
      <c r="B2199" s="228">
        <v>9021974614</v>
      </c>
      <c r="C2199" s="584">
        <v>30784547</v>
      </c>
      <c r="D2199" s="208">
        <v>1800</v>
      </c>
      <c r="E2199" s="200">
        <v>30784547</v>
      </c>
      <c r="F2199" s="226">
        <v>1002258297</v>
      </c>
      <c r="G2199" s="255">
        <v>41731</v>
      </c>
      <c r="H2199" s="255">
        <v>41759</v>
      </c>
      <c r="I2199" s="255">
        <v>41766</v>
      </c>
      <c r="J2199" s="211">
        <v>41774</v>
      </c>
      <c r="K2199" s="584">
        <f t="shared" si="34"/>
        <v>2014</v>
      </c>
      <c r="L2199" s="117" t="s">
        <v>9</v>
      </c>
      <c r="M2199" s="111"/>
    </row>
    <row r="2200" spans="1:13" hidden="1" x14ac:dyDescent="0.25">
      <c r="A2200" s="62" t="s">
        <v>28</v>
      </c>
      <c r="B2200" s="228">
        <v>9021974615</v>
      </c>
      <c r="C2200" s="584">
        <v>30784547</v>
      </c>
      <c r="D2200" s="208">
        <v>1710</v>
      </c>
      <c r="E2200" s="200">
        <v>30784547</v>
      </c>
      <c r="F2200" s="226">
        <v>1002258302</v>
      </c>
      <c r="G2200" s="255">
        <v>41731</v>
      </c>
      <c r="H2200" s="255">
        <v>41759</v>
      </c>
      <c r="I2200" s="255">
        <v>41766</v>
      </c>
      <c r="J2200" s="211">
        <v>41774</v>
      </c>
      <c r="K2200" s="584">
        <f t="shared" si="34"/>
        <v>2014</v>
      </c>
      <c r="L2200" s="117" t="s">
        <v>9</v>
      </c>
      <c r="M2200" s="111"/>
    </row>
    <row r="2201" spans="1:13" ht="39" hidden="1" x14ac:dyDescent="0.25">
      <c r="A2201" s="62" t="s">
        <v>28</v>
      </c>
      <c r="B2201" s="228">
        <v>9021974616</v>
      </c>
      <c r="C2201" s="584">
        <v>30784547</v>
      </c>
      <c r="D2201" s="208">
        <v>247.86</v>
      </c>
      <c r="E2201" s="200">
        <v>30784547</v>
      </c>
      <c r="F2201" s="226" t="s">
        <v>1857</v>
      </c>
      <c r="G2201" s="255">
        <v>41731</v>
      </c>
      <c r="H2201" s="255">
        <v>41759</v>
      </c>
      <c r="I2201" s="255">
        <v>41766</v>
      </c>
      <c r="J2201" s="211">
        <v>41774</v>
      </c>
      <c r="K2201" s="584">
        <f t="shared" si="34"/>
        <v>2014</v>
      </c>
      <c r="L2201" s="117" t="s">
        <v>9</v>
      </c>
      <c r="M2201" s="111"/>
    </row>
    <row r="2202" spans="1:13" ht="26.25" hidden="1" x14ac:dyDescent="0.25">
      <c r="A2202" s="62" t="s">
        <v>28</v>
      </c>
      <c r="B2202" s="228">
        <v>9021974617</v>
      </c>
      <c r="C2202" s="584">
        <v>30784547</v>
      </c>
      <c r="D2202" s="208">
        <v>1230</v>
      </c>
      <c r="E2202" s="200">
        <v>30784547</v>
      </c>
      <c r="F2202" s="226" t="s">
        <v>1858</v>
      </c>
      <c r="G2202" s="255">
        <v>41731</v>
      </c>
      <c r="H2202" s="255">
        <v>41759</v>
      </c>
      <c r="I2202" s="255">
        <v>41766</v>
      </c>
      <c r="J2202" s="211">
        <v>41774</v>
      </c>
      <c r="K2202" s="584">
        <f t="shared" si="34"/>
        <v>2014</v>
      </c>
      <c r="L2202" s="117" t="s">
        <v>9</v>
      </c>
      <c r="M2202" s="111"/>
    </row>
    <row r="2203" spans="1:13" ht="39" hidden="1" x14ac:dyDescent="0.25">
      <c r="A2203" s="62" t="s">
        <v>28</v>
      </c>
      <c r="B2203" s="228">
        <v>9021974618</v>
      </c>
      <c r="C2203" s="584">
        <v>30784565</v>
      </c>
      <c r="D2203" s="208">
        <v>49.37</v>
      </c>
      <c r="E2203" s="200">
        <v>30784565</v>
      </c>
      <c r="F2203" s="226" t="s">
        <v>1859</v>
      </c>
      <c r="G2203" s="255">
        <v>41731</v>
      </c>
      <c r="H2203" s="255">
        <v>41759</v>
      </c>
      <c r="I2203" s="255">
        <v>41766</v>
      </c>
      <c r="J2203" s="211">
        <v>41774</v>
      </c>
      <c r="K2203" s="584">
        <f t="shared" si="34"/>
        <v>2014</v>
      </c>
      <c r="L2203" s="117" t="s">
        <v>14</v>
      </c>
      <c r="M2203" s="111"/>
    </row>
    <row r="2204" spans="1:13" ht="51.75" hidden="1" x14ac:dyDescent="0.25">
      <c r="A2204" s="62" t="s">
        <v>28</v>
      </c>
      <c r="B2204" s="228">
        <v>9021973606</v>
      </c>
      <c r="C2204" s="584">
        <v>30784547</v>
      </c>
      <c r="D2204" s="208">
        <v>663.35</v>
      </c>
      <c r="E2204" s="200">
        <v>30784547</v>
      </c>
      <c r="F2204" s="226" t="s">
        <v>1860</v>
      </c>
      <c r="G2204" s="255">
        <v>41753</v>
      </c>
      <c r="H2204" s="255">
        <v>41759</v>
      </c>
      <c r="I2204" s="255">
        <v>41766</v>
      </c>
      <c r="J2204" s="211">
        <v>41774</v>
      </c>
      <c r="K2204" s="584">
        <f t="shared" si="34"/>
        <v>2014</v>
      </c>
      <c r="L2204" s="117" t="s">
        <v>9</v>
      </c>
      <c r="M2204" s="111"/>
    </row>
    <row r="2205" spans="1:13" hidden="1" x14ac:dyDescent="0.25">
      <c r="A2205" s="62" t="s">
        <v>28</v>
      </c>
      <c r="B2205" s="228">
        <v>9021973607</v>
      </c>
      <c r="C2205" s="584">
        <v>30784547</v>
      </c>
      <c r="D2205" s="208">
        <v>435.6</v>
      </c>
      <c r="E2205" s="200">
        <v>30784547</v>
      </c>
      <c r="F2205" s="226">
        <v>1002258283</v>
      </c>
      <c r="G2205" s="255">
        <v>41753</v>
      </c>
      <c r="H2205" s="255">
        <v>41759</v>
      </c>
      <c r="I2205" s="255">
        <v>41766</v>
      </c>
      <c r="J2205" s="211">
        <v>41774</v>
      </c>
      <c r="K2205" s="584">
        <f t="shared" si="34"/>
        <v>2014</v>
      </c>
      <c r="L2205" s="117" t="s">
        <v>9</v>
      </c>
      <c r="M2205" s="111"/>
    </row>
    <row r="2206" spans="1:13" hidden="1" x14ac:dyDescent="0.25">
      <c r="A2206" s="62" t="s">
        <v>28</v>
      </c>
      <c r="B2206" s="228">
        <v>9021973608</v>
      </c>
      <c r="C2206" s="584">
        <v>30784547</v>
      </c>
      <c r="D2206" s="208">
        <v>516</v>
      </c>
      <c r="E2206" s="200">
        <v>30784547</v>
      </c>
      <c r="F2206" s="226">
        <v>1002258290</v>
      </c>
      <c r="G2206" s="255">
        <v>41753</v>
      </c>
      <c r="H2206" s="255">
        <v>41759</v>
      </c>
      <c r="I2206" s="255">
        <v>41766</v>
      </c>
      <c r="J2206" s="211">
        <v>41774</v>
      </c>
      <c r="K2206" s="584">
        <f t="shared" si="34"/>
        <v>2014</v>
      </c>
      <c r="L2206" s="117" t="s">
        <v>9</v>
      </c>
      <c r="M2206" s="111"/>
    </row>
    <row r="2207" spans="1:13" hidden="1" x14ac:dyDescent="0.25">
      <c r="A2207" s="62" t="s">
        <v>28</v>
      </c>
      <c r="B2207" s="228">
        <v>9021981967</v>
      </c>
      <c r="C2207" s="584">
        <v>30780508</v>
      </c>
      <c r="D2207" s="208">
        <v>79608.33</v>
      </c>
      <c r="E2207" s="200">
        <v>30780508</v>
      </c>
      <c r="F2207" s="226">
        <v>1002261118</v>
      </c>
      <c r="G2207" s="255">
        <v>41760</v>
      </c>
      <c r="H2207" s="255">
        <v>41771</v>
      </c>
      <c r="I2207" s="255">
        <v>41774</v>
      </c>
      <c r="J2207" s="211">
        <v>41778</v>
      </c>
      <c r="K2207" s="584">
        <f t="shared" si="34"/>
        <v>2014</v>
      </c>
      <c r="L2207" s="117" t="s">
        <v>40</v>
      </c>
      <c r="M2207" s="111"/>
    </row>
    <row r="2208" spans="1:13" hidden="1" x14ac:dyDescent="0.25">
      <c r="A2208" s="47" t="s">
        <v>28</v>
      </c>
      <c r="B2208" s="53">
        <v>9021981968</v>
      </c>
      <c r="C2208" s="584">
        <v>775393</v>
      </c>
      <c r="D2208" s="61">
        <v>1870.81</v>
      </c>
      <c r="E2208" s="168">
        <v>775393</v>
      </c>
      <c r="F2208" s="52">
        <v>1002541592</v>
      </c>
      <c r="G2208" s="69">
        <v>41760</v>
      </c>
      <c r="H2208" s="69" t="s">
        <v>130</v>
      </c>
      <c r="I2208" s="69">
        <v>41774</v>
      </c>
      <c r="J2208" s="43">
        <v>42054</v>
      </c>
      <c r="K2208" s="584">
        <f t="shared" si="34"/>
        <v>2015</v>
      </c>
      <c r="L2208" s="117" t="s">
        <v>9</v>
      </c>
      <c r="M2208" s="111"/>
    </row>
    <row r="2209" spans="1:14" hidden="1" x14ac:dyDescent="0.25">
      <c r="A2209" s="62" t="s">
        <v>28</v>
      </c>
      <c r="B2209" s="228">
        <v>9022005939</v>
      </c>
      <c r="C2209" s="584">
        <v>30784547</v>
      </c>
      <c r="D2209" s="208">
        <v>1152</v>
      </c>
      <c r="E2209" s="200">
        <v>30784547</v>
      </c>
      <c r="F2209" s="226">
        <v>1002282888</v>
      </c>
      <c r="G2209" s="255">
        <v>41766</v>
      </c>
      <c r="H2209" s="255">
        <v>41774</v>
      </c>
      <c r="I2209" s="255">
        <v>41793</v>
      </c>
      <c r="J2209" s="211">
        <v>41801</v>
      </c>
      <c r="K2209" s="584">
        <f t="shared" si="34"/>
        <v>2014</v>
      </c>
      <c r="L2209" s="117" t="s">
        <v>9</v>
      </c>
      <c r="M2209" s="111"/>
    </row>
    <row r="2210" spans="1:14" hidden="1" x14ac:dyDescent="0.25">
      <c r="A2210" s="47" t="s">
        <v>28</v>
      </c>
      <c r="B2210" s="53">
        <v>9022024652</v>
      </c>
      <c r="C2210" s="584">
        <v>775393</v>
      </c>
      <c r="D2210" s="61">
        <v>1870.81</v>
      </c>
      <c r="E2210" s="168">
        <v>775393</v>
      </c>
      <c r="F2210" s="52">
        <v>1002296842</v>
      </c>
      <c r="G2210" s="69">
        <v>41791</v>
      </c>
      <c r="H2210" s="69">
        <v>41800</v>
      </c>
      <c r="I2210" s="69">
        <v>41807</v>
      </c>
      <c r="J2210" s="43">
        <v>41815</v>
      </c>
      <c r="K2210" s="584">
        <f t="shared" si="34"/>
        <v>2014</v>
      </c>
      <c r="L2210" s="117" t="s">
        <v>9</v>
      </c>
      <c r="M2210" s="111"/>
    </row>
    <row r="2211" spans="1:14" hidden="1" x14ac:dyDescent="0.25">
      <c r="A2211" s="62" t="s">
        <v>28</v>
      </c>
      <c r="B2211" s="228">
        <v>9022024651</v>
      </c>
      <c r="C2211" s="584">
        <v>30780508</v>
      </c>
      <c r="D2211" s="208">
        <v>79608.33</v>
      </c>
      <c r="E2211" s="200">
        <v>30780508</v>
      </c>
      <c r="F2211" s="226">
        <v>1002296849</v>
      </c>
      <c r="G2211" s="255">
        <v>41791</v>
      </c>
      <c r="H2211" s="255">
        <v>41800</v>
      </c>
      <c r="I2211" s="255">
        <v>41807</v>
      </c>
      <c r="J2211" s="211">
        <v>41815</v>
      </c>
      <c r="K2211" s="584">
        <f t="shared" si="34"/>
        <v>2014</v>
      </c>
      <c r="L2211" s="117" t="s">
        <v>1843</v>
      </c>
      <c r="M2211" s="111"/>
    </row>
    <row r="2212" spans="1:14" hidden="1" x14ac:dyDescent="0.25">
      <c r="A2212" s="62" t="s">
        <v>28</v>
      </c>
      <c r="B2212" s="228">
        <v>9022046467</v>
      </c>
      <c r="C2212" s="584">
        <v>30784547</v>
      </c>
      <c r="D2212" s="208">
        <v>234</v>
      </c>
      <c r="E2212" s="200">
        <v>30784547</v>
      </c>
      <c r="F2212" s="226">
        <v>1002296853</v>
      </c>
      <c r="G2212" s="255">
        <v>41794</v>
      </c>
      <c r="H2212" s="255">
        <v>41802</v>
      </c>
      <c r="I2212" s="255">
        <v>41807</v>
      </c>
      <c r="J2212" s="211">
        <v>41815</v>
      </c>
      <c r="K2212" s="584">
        <f t="shared" si="34"/>
        <v>2014</v>
      </c>
      <c r="L2212" s="117" t="s">
        <v>9</v>
      </c>
      <c r="M2212" s="111"/>
    </row>
    <row r="2213" spans="1:14" hidden="1" x14ac:dyDescent="0.25">
      <c r="A2213" s="62" t="s">
        <v>28</v>
      </c>
      <c r="B2213" s="228">
        <v>9022046466</v>
      </c>
      <c r="C2213" s="584">
        <v>30784547</v>
      </c>
      <c r="D2213" s="208">
        <v>795</v>
      </c>
      <c r="E2213" s="200">
        <v>30784547</v>
      </c>
      <c r="F2213" s="226">
        <v>1002296855</v>
      </c>
      <c r="G2213" s="255">
        <v>41794</v>
      </c>
      <c r="H2213" s="255">
        <v>41802</v>
      </c>
      <c r="I2213" s="255">
        <v>41807</v>
      </c>
      <c r="J2213" s="211">
        <v>41815</v>
      </c>
      <c r="K2213" s="584">
        <f t="shared" si="34"/>
        <v>2014</v>
      </c>
      <c r="L2213" s="117" t="s">
        <v>9</v>
      </c>
      <c r="M2213" s="111"/>
    </row>
    <row r="2214" spans="1:14" hidden="1" x14ac:dyDescent="0.25">
      <c r="A2214" s="62" t="s">
        <v>28</v>
      </c>
      <c r="B2214" s="228">
        <v>9022043525</v>
      </c>
      <c r="C2214" s="584">
        <v>30784547</v>
      </c>
      <c r="D2214" s="208">
        <v>15568</v>
      </c>
      <c r="E2214" s="200">
        <v>30784547</v>
      </c>
      <c r="F2214" s="226">
        <v>1002296860</v>
      </c>
      <c r="G2214" s="255">
        <v>41794</v>
      </c>
      <c r="H2214" s="255">
        <v>41800</v>
      </c>
      <c r="I2214" s="255">
        <v>41807</v>
      </c>
      <c r="J2214" s="211">
        <v>41815</v>
      </c>
      <c r="K2214" s="584">
        <f t="shared" si="34"/>
        <v>2014</v>
      </c>
      <c r="L2214" s="117" t="s">
        <v>9</v>
      </c>
      <c r="M2214" s="111"/>
    </row>
    <row r="2215" spans="1:14" hidden="1" x14ac:dyDescent="0.25">
      <c r="A2215" s="62" t="s">
        <v>28</v>
      </c>
      <c r="B2215" s="228">
        <v>9022043527</v>
      </c>
      <c r="C2215" s="584">
        <v>30784547</v>
      </c>
      <c r="D2215" s="208">
        <v>1430.4</v>
      </c>
      <c r="E2215" s="200">
        <v>30784547</v>
      </c>
      <c r="F2215" s="226">
        <v>1002296867</v>
      </c>
      <c r="G2215" s="255">
        <v>41794</v>
      </c>
      <c r="H2215" s="255">
        <v>41800</v>
      </c>
      <c r="I2215" s="255">
        <v>41807</v>
      </c>
      <c r="J2215" s="211">
        <v>41815</v>
      </c>
      <c r="K2215" s="584">
        <f t="shared" si="34"/>
        <v>2014</v>
      </c>
      <c r="L2215" s="117" t="s">
        <v>9</v>
      </c>
      <c r="M2215" s="111"/>
    </row>
    <row r="2216" spans="1:14" hidden="1" x14ac:dyDescent="0.25">
      <c r="A2216" s="62" t="s">
        <v>28</v>
      </c>
      <c r="B2216" s="228">
        <v>9022043526</v>
      </c>
      <c r="C2216" s="584">
        <v>30784547</v>
      </c>
      <c r="D2216" s="208">
        <v>835.2</v>
      </c>
      <c r="E2216" s="200">
        <v>30784547</v>
      </c>
      <c r="F2216" s="226">
        <v>1002296871</v>
      </c>
      <c r="G2216" s="255">
        <v>41794</v>
      </c>
      <c r="H2216" s="255">
        <v>41800</v>
      </c>
      <c r="I2216" s="255">
        <v>41807</v>
      </c>
      <c r="J2216" s="211">
        <v>41815</v>
      </c>
      <c r="K2216" s="584">
        <f t="shared" si="34"/>
        <v>2014</v>
      </c>
      <c r="L2216" s="117" t="s">
        <v>9</v>
      </c>
      <c r="M2216" s="111"/>
    </row>
    <row r="2217" spans="1:14" hidden="1" x14ac:dyDescent="0.25">
      <c r="A2217" s="62" t="s">
        <v>28</v>
      </c>
      <c r="B2217" s="228">
        <v>9022043528</v>
      </c>
      <c r="C2217" s="584">
        <v>30784547</v>
      </c>
      <c r="D2217" s="208">
        <v>654</v>
      </c>
      <c r="E2217" s="200">
        <v>30784547</v>
      </c>
      <c r="F2217" s="226">
        <v>1002296877</v>
      </c>
      <c r="G2217" s="255">
        <v>41794</v>
      </c>
      <c r="H2217" s="255">
        <v>41800</v>
      </c>
      <c r="I2217" s="255">
        <v>41807</v>
      </c>
      <c r="J2217" s="211">
        <v>41815</v>
      </c>
      <c r="K2217" s="584">
        <f t="shared" si="34"/>
        <v>2014</v>
      </c>
      <c r="L2217" s="117" t="s">
        <v>9</v>
      </c>
      <c r="M2217" s="111"/>
      <c r="N2217" s="45"/>
    </row>
    <row r="2218" spans="1:14" hidden="1" x14ac:dyDescent="0.25">
      <c r="A2218" s="62" t="s">
        <v>28</v>
      </c>
      <c r="B2218" s="228">
        <v>9022043529</v>
      </c>
      <c r="C2218" s="584">
        <v>30784547</v>
      </c>
      <c r="D2218" s="208">
        <v>948</v>
      </c>
      <c r="E2218" s="200">
        <v>30784547</v>
      </c>
      <c r="F2218" s="226">
        <v>1002296880</v>
      </c>
      <c r="G2218" s="255">
        <v>41794</v>
      </c>
      <c r="H2218" s="255">
        <v>41800</v>
      </c>
      <c r="I2218" s="255">
        <v>41807</v>
      </c>
      <c r="J2218" s="211">
        <v>41815</v>
      </c>
      <c r="K2218" s="584">
        <f t="shared" si="34"/>
        <v>2014</v>
      </c>
      <c r="L2218" s="117" t="s">
        <v>9</v>
      </c>
      <c r="M2218" s="111"/>
      <c r="N2218" s="45"/>
    </row>
    <row r="2219" spans="1:14" hidden="1" x14ac:dyDescent="0.25">
      <c r="A2219" s="62" t="s">
        <v>28</v>
      </c>
      <c r="B2219" s="228">
        <v>9022043531</v>
      </c>
      <c r="C2219" s="584">
        <v>30784565</v>
      </c>
      <c r="D2219" s="208">
        <v>549</v>
      </c>
      <c r="E2219" s="200">
        <v>30784565</v>
      </c>
      <c r="F2219" s="226">
        <v>1002297031</v>
      </c>
      <c r="G2219" s="255">
        <v>41794</v>
      </c>
      <c r="H2219" s="255">
        <v>41800</v>
      </c>
      <c r="I2219" s="255">
        <v>41807</v>
      </c>
      <c r="J2219" s="211">
        <v>41815</v>
      </c>
      <c r="K2219" s="584">
        <f t="shared" si="34"/>
        <v>2014</v>
      </c>
      <c r="L2219" s="117" t="s">
        <v>14</v>
      </c>
      <c r="M2219" s="111"/>
      <c r="N2219" s="45"/>
    </row>
    <row r="2220" spans="1:14" hidden="1" x14ac:dyDescent="0.25">
      <c r="A2220" s="62" t="s">
        <v>28</v>
      </c>
      <c r="B2220" s="228">
        <v>9022043530</v>
      </c>
      <c r="C2220" s="584">
        <v>30784565</v>
      </c>
      <c r="D2220" s="208">
        <v>1794</v>
      </c>
      <c r="E2220" s="200">
        <v>30784565</v>
      </c>
      <c r="F2220" s="226">
        <v>1002297032</v>
      </c>
      <c r="G2220" s="255">
        <v>41794</v>
      </c>
      <c r="H2220" s="255">
        <v>41800</v>
      </c>
      <c r="I2220" s="255">
        <v>41807</v>
      </c>
      <c r="J2220" s="211">
        <v>41815</v>
      </c>
      <c r="K2220" s="584">
        <f t="shared" si="34"/>
        <v>2014</v>
      </c>
      <c r="L2220" s="117" t="s">
        <v>14</v>
      </c>
      <c r="M2220" s="111"/>
      <c r="N2220" s="45"/>
    </row>
    <row r="2221" spans="1:14" hidden="1" x14ac:dyDescent="0.25">
      <c r="A2221" s="62" t="s">
        <v>28</v>
      </c>
      <c r="B2221" s="228">
        <v>9022043533</v>
      </c>
      <c r="C2221" s="584">
        <v>30784565</v>
      </c>
      <c r="D2221" s="208">
        <v>906</v>
      </c>
      <c r="E2221" s="200">
        <v>30784565</v>
      </c>
      <c r="F2221" s="226">
        <v>1002297037</v>
      </c>
      <c r="G2221" s="255">
        <v>41794</v>
      </c>
      <c r="H2221" s="255">
        <v>41800</v>
      </c>
      <c r="I2221" s="255">
        <v>41807</v>
      </c>
      <c r="J2221" s="211">
        <v>41815</v>
      </c>
      <c r="K2221" s="584">
        <f t="shared" si="34"/>
        <v>2014</v>
      </c>
      <c r="L2221" s="117" t="s">
        <v>14</v>
      </c>
      <c r="M2221" s="111"/>
      <c r="N2221" s="45"/>
    </row>
    <row r="2222" spans="1:14" ht="26.25" hidden="1" x14ac:dyDescent="0.25">
      <c r="A2222" s="62" t="s">
        <v>28</v>
      </c>
      <c r="B2222" s="228">
        <v>9022043532</v>
      </c>
      <c r="C2222" s="584">
        <v>30784565</v>
      </c>
      <c r="D2222" s="208">
        <v>54</v>
      </c>
      <c r="E2222" s="200">
        <v>30784565</v>
      </c>
      <c r="F2222" s="226" t="s">
        <v>1861</v>
      </c>
      <c r="G2222" s="255">
        <v>41794</v>
      </c>
      <c r="H2222" s="255">
        <v>41800</v>
      </c>
      <c r="I2222" s="255">
        <v>41807</v>
      </c>
      <c r="J2222" s="211">
        <v>41815</v>
      </c>
      <c r="K2222" s="584">
        <f t="shared" si="34"/>
        <v>2014</v>
      </c>
      <c r="L2222" s="117" t="s">
        <v>14</v>
      </c>
      <c r="M2222" s="111"/>
      <c r="N2222" s="45"/>
    </row>
    <row r="2223" spans="1:14" hidden="1" x14ac:dyDescent="0.25">
      <c r="A2223" s="62" t="s">
        <v>28</v>
      </c>
      <c r="B2223" s="228">
        <v>9022068451</v>
      </c>
      <c r="C2223" s="584">
        <v>30780508</v>
      </c>
      <c r="D2223" s="208">
        <v>79608.33</v>
      </c>
      <c r="E2223" s="200">
        <v>30780508</v>
      </c>
      <c r="F2223" s="226">
        <v>1002341206</v>
      </c>
      <c r="G2223" s="255">
        <v>41821</v>
      </c>
      <c r="H2223" s="255">
        <v>41829</v>
      </c>
      <c r="I2223" s="255">
        <v>41845</v>
      </c>
      <c r="J2223" s="211">
        <v>41858</v>
      </c>
      <c r="K2223" s="584">
        <f t="shared" si="34"/>
        <v>2014</v>
      </c>
      <c r="L2223" s="117" t="s">
        <v>1843</v>
      </c>
      <c r="M2223" s="111"/>
      <c r="N2223" s="45"/>
    </row>
    <row r="2224" spans="1:14" hidden="1" x14ac:dyDescent="0.25">
      <c r="A2224" s="47" t="s">
        <v>28</v>
      </c>
      <c r="B2224" s="53">
        <v>9022068452</v>
      </c>
      <c r="C2224" s="584">
        <v>775393</v>
      </c>
      <c r="D2224" s="61">
        <v>1870.81</v>
      </c>
      <c r="E2224" s="168">
        <v>775393</v>
      </c>
      <c r="F2224" s="52">
        <v>1002341213</v>
      </c>
      <c r="G2224" s="69">
        <v>41821</v>
      </c>
      <c r="H2224" s="69">
        <v>41829</v>
      </c>
      <c r="I2224" s="69">
        <v>41845</v>
      </c>
      <c r="J2224" s="43">
        <v>41858</v>
      </c>
      <c r="K2224" s="584">
        <f t="shared" si="34"/>
        <v>2014</v>
      </c>
      <c r="L2224" s="117" t="s">
        <v>9</v>
      </c>
      <c r="M2224" s="111"/>
      <c r="N2224" s="45"/>
    </row>
    <row r="2225" spans="1:14" hidden="1" x14ac:dyDescent="0.25">
      <c r="A2225" s="62" t="s">
        <v>28</v>
      </c>
      <c r="B2225" s="228">
        <v>9022101981</v>
      </c>
      <c r="C2225" s="584">
        <v>30784547</v>
      </c>
      <c r="D2225" s="208">
        <v>9624.52</v>
      </c>
      <c r="E2225" s="200">
        <v>30784547</v>
      </c>
      <c r="F2225" s="226">
        <v>1002363561</v>
      </c>
      <c r="G2225" s="255">
        <v>41831</v>
      </c>
      <c r="H2225" s="255">
        <v>41850</v>
      </c>
      <c r="I2225" s="255">
        <v>41872</v>
      </c>
      <c r="J2225" s="211">
        <v>41883</v>
      </c>
      <c r="K2225" s="584">
        <f t="shared" si="34"/>
        <v>2014</v>
      </c>
      <c r="L2225" s="117" t="s">
        <v>9</v>
      </c>
      <c r="M2225" s="111"/>
      <c r="N2225" s="45"/>
    </row>
    <row r="2226" spans="1:14" hidden="1" x14ac:dyDescent="0.25">
      <c r="A2226" s="62" t="s">
        <v>28</v>
      </c>
      <c r="B2226" s="228">
        <v>9022101982</v>
      </c>
      <c r="C2226" s="584">
        <v>30784565</v>
      </c>
      <c r="D2226" s="208">
        <v>2656.5</v>
      </c>
      <c r="E2226" s="200">
        <v>30784565</v>
      </c>
      <c r="F2226" s="226">
        <v>1002363251</v>
      </c>
      <c r="G2226" s="255">
        <v>41831</v>
      </c>
      <c r="H2226" s="255">
        <v>41850</v>
      </c>
      <c r="I2226" s="255">
        <v>41872</v>
      </c>
      <c r="J2226" s="211">
        <v>41883</v>
      </c>
      <c r="K2226" s="584">
        <f t="shared" si="34"/>
        <v>2014</v>
      </c>
      <c r="L2226" s="117" t="s">
        <v>14</v>
      </c>
      <c r="M2226" s="111"/>
      <c r="N2226" s="45"/>
    </row>
    <row r="2227" spans="1:14" hidden="1" x14ac:dyDescent="0.25">
      <c r="A2227" s="62" t="s">
        <v>28</v>
      </c>
      <c r="B2227" s="228">
        <v>9022101983</v>
      </c>
      <c r="C2227" s="584">
        <v>30784565</v>
      </c>
      <c r="D2227" s="208">
        <v>84</v>
      </c>
      <c r="E2227" s="200">
        <v>30784565</v>
      </c>
      <c r="F2227" s="226">
        <v>1002363394</v>
      </c>
      <c r="G2227" s="255">
        <v>41831</v>
      </c>
      <c r="H2227" s="255">
        <v>41850</v>
      </c>
      <c r="I2227" s="255">
        <v>41872</v>
      </c>
      <c r="J2227" s="211">
        <v>41883</v>
      </c>
      <c r="K2227" s="584">
        <f t="shared" si="34"/>
        <v>2014</v>
      </c>
      <c r="L2227" s="117" t="s">
        <v>14</v>
      </c>
      <c r="M2227" s="111"/>
      <c r="N2227" s="45"/>
    </row>
    <row r="2228" spans="1:14" hidden="1" x14ac:dyDescent="0.25">
      <c r="A2228" s="62" t="s">
        <v>28</v>
      </c>
      <c r="B2228" s="228">
        <v>9022106337</v>
      </c>
      <c r="C2228" s="584">
        <v>30784547</v>
      </c>
      <c r="D2228" s="208">
        <v>5390.24</v>
      </c>
      <c r="E2228" s="200">
        <v>30784547</v>
      </c>
      <c r="F2228" s="226">
        <v>1002363573</v>
      </c>
      <c r="G2228" s="255">
        <v>41831</v>
      </c>
      <c r="H2228" s="255">
        <v>41850</v>
      </c>
      <c r="I2228" s="255">
        <v>41872</v>
      </c>
      <c r="J2228" s="211">
        <v>41883</v>
      </c>
      <c r="K2228" s="584">
        <f t="shared" si="34"/>
        <v>2014</v>
      </c>
      <c r="L2228" s="117" t="s">
        <v>9</v>
      </c>
      <c r="M2228" s="111"/>
      <c r="N2228" s="45"/>
    </row>
    <row r="2229" spans="1:14" hidden="1" x14ac:dyDescent="0.25">
      <c r="A2229" s="62" t="s">
        <v>28</v>
      </c>
      <c r="B2229" s="228">
        <v>9022106338</v>
      </c>
      <c r="C2229" s="584">
        <v>30784547</v>
      </c>
      <c r="D2229" s="208">
        <v>2280</v>
      </c>
      <c r="E2229" s="200">
        <v>30784547</v>
      </c>
      <c r="F2229" s="226">
        <v>1002363567</v>
      </c>
      <c r="G2229" s="255">
        <v>41831</v>
      </c>
      <c r="H2229" s="255">
        <v>41850</v>
      </c>
      <c r="I2229" s="255">
        <v>41872</v>
      </c>
      <c r="J2229" s="211">
        <v>41883</v>
      </c>
      <c r="K2229" s="584">
        <f t="shared" si="34"/>
        <v>2014</v>
      </c>
      <c r="L2229" s="117" t="s">
        <v>9</v>
      </c>
      <c r="M2229" s="111"/>
      <c r="N2229" s="45"/>
    </row>
    <row r="2230" spans="1:14" hidden="1" x14ac:dyDescent="0.25">
      <c r="A2230" s="62" t="s">
        <v>28</v>
      </c>
      <c r="B2230" s="228">
        <v>9022106339</v>
      </c>
      <c r="C2230" s="584">
        <v>947961</v>
      </c>
      <c r="D2230" s="208">
        <v>13520</v>
      </c>
      <c r="E2230" s="200">
        <v>947961</v>
      </c>
      <c r="F2230" s="226">
        <v>1002363633</v>
      </c>
      <c r="G2230" s="255">
        <v>41831</v>
      </c>
      <c r="H2230" s="255">
        <v>41850</v>
      </c>
      <c r="I2230" s="255">
        <v>41872</v>
      </c>
      <c r="J2230" s="211">
        <v>41883</v>
      </c>
      <c r="K2230" s="584">
        <f t="shared" si="34"/>
        <v>2014</v>
      </c>
      <c r="L2230" s="117" t="s">
        <v>9</v>
      </c>
      <c r="M2230" s="111"/>
      <c r="N2230" s="45"/>
    </row>
    <row r="2231" spans="1:14" hidden="1" x14ac:dyDescent="0.25">
      <c r="A2231" s="62" t="s">
        <v>28</v>
      </c>
      <c r="B2231" s="228">
        <v>9022103493</v>
      </c>
      <c r="C2231" s="584">
        <v>30784547</v>
      </c>
      <c r="D2231" s="208">
        <v>354</v>
      </c>
      <c r="E2231" s="200">
        <v>30784547</v>
      </c>
      <c r="F2231" s="226">
        <v>1002363581</v>
      </c>
      <c r="G2231" s="255">
        <v>41835</v>
      </c>
      <c r="H2231" s="255">
        <v>41850</v>
      </c>
      <c r="I2231" s="255">
        <v>41872</v>
      </c>
      <c r="J2231" s="211">
        <v>41883</v>
      </c>
      <c r="K2231" s="584">
        <f t="shared" si="34"/>
        <v>2014</v>
      </c>
      <c r="L2231" s="117" t="s">
        <v>9</v>
      </c>
      <c r="M2231" s="111"/>
      <c r="N2231" s="45"/>
    </row>
    <row r="2232" spans="1:14" ht="25.5" hidden="1" x14ac:dyDescent="0.25">
      <c r="A2232" s="200" t="s">
        <v>28</v>
      </c>
      <c r="B2232" s="228">
        <v>9022103494</v>
      </c>
      <c r="C2232" s="584">
        <v>30784547</v>
      </c>
      <c r="D2232" s="208">
        <v>2165.3000000000002</v>
      </c>
      <c r="E2232" s="200">
        <v>30784547</v>
      </c>
      <c r="F2232" s="230" t="s">
        <v>1862</v>
      </c>
      <c r="G2232" s="255">
        <v>41835</v>
      </c>
      <c r="H2232" s="255">
        <v>41850</v>
      </c>
      <c r="I2232" s="255">
        <v>41872</v>
      </c>
      <c r="J2232" s="211">
        <v>41883</v>
      </c>
      <c r="K2232" s="584">
        <f t="shared" si="34"/>
        <v>2014</v>
      </c>
      <c r="L2232" s="117" t="s">
        <v>9</v>
      </c>
      <c r="M2232" s="120"/>
      <c r="N2232" s="55"/>
    </row>
    <row r="2233" spans="1:14" ht="51" hidden="1" x14ac:dyDescent="0.25">
      <c r="A2233" s="200" t="s">
        <v>28</v>
      </c>
      <c r="B2233" s="228">
        <v>9022103496</v>
      </c>
      <c r="C2233" s="584">
        <v>307844565</v>
      </c>
      <c r="D2233" s="208">
        <v>516</v>
      </c>
      <c r="E2233" s="200">
        <v>307844565</v>
      </c>
      <c r="F2233" s="230" t="s">
        <v>1863</v>
      </c>
      <c r="G2233" s="255">
        <v>41836</v>
      </c>
      <c r="H2233" s="255">
        <v>41850</v>
      </c>
      <c r="I2233" s="255">
        <v>41872</v>
      </c>
      <c r="J2233" s="211">
        <v>41883</v>
      </c>
      <c r="K2233" s="584">
        <f t="shared" si="34"/>
        <v>2014</v>
      </c>
      <c r="L2233" s="117" t="s">
        <v>14</v>
      </c>
      <c r="M2233" s="120"/>
      <c r="N2233" s="55"/>
    </row>
    <row r="2234" spans="1:14" ht="38.25" hidden="1" x14ac:dyDescent="0.25">
      <c r="A2234" s="200" t="s">
        <v>28</v>
      </c>
      <c r="B2234" s="228">
        <v>9022103497</v>
      </c>
      <c r="C2234" s="584">
        <v>30784565</v>
      </c>
      <c r="D2234" s="208">
        <v>270</v>
      </c>
      <c r="E2234" s="200">
        <v>30784565</v>
      </c>
      <c r="F2234" s="230" t="s">
        <v>1864</v>
      </c>
      <c r="G2234" s="255">
        <v>41836</v>
      </c>
      <c r="H2234" s="255">
        <v>41850</v>
      </c>
      <c r="I2234" s="255">
        <v>41872</v>
      </c>
      <c r="J2234" s="211">
        <v>41883</v>
      </c>
      <c r="K2234" s="584">
        <f t="shared" si="34"/>
        <v>2014</v>
      </c>
      <c r="L2234" s="117" t="s">
        <v>14</v>
      </c>
      <c r="M2234" s="120"/>
      <c r="N2234" s="55"/>
    </row>
    <row r="2235" spans="1:14" hidden="1" x14ac:dyDescent="0.25">
      <c r="A2235" s="62" t="s">
        <v>28</v>
      </c>
      <c r="B2235" s="228">
        <v>9022107970</v>
      </c>
      <c r="C2235" s="584">
        <v>930125</v>
      </c>
      <c r="D2235" s="208">
        <v>7490</v>
      </c>
      <c r="E2235" s="200">
        <v>930125</v>
      </c>
      <c r="F2235" s="226">
        <v>1002363623</v>
      </c>
      <c r="G2235" s="255">
        <v>41842</v>
      </c>
      <c r="H2235" s="255">
        <v>41850</v>
      </c>
      <c r="I2235" s="255">
        <v>41872</v>
      </c>
      <c r="J2235" s="211">
        <v>41883</v>
      </c>
      <c r="K2235" s="584">
        <f t="shared" si="34"/>
        <v>2014</v>
      </c>
      <c r="L2235" s="117" t="s">
        <v>14</v>
      </c>
      <c r="M2235" s="111"/>
      <c r="N2235" s="45"/>
    </row>
    <row r="2236" spans="1:14" ht="39" hidden="1" x14ac:dyDescent="0.25">
      <c r="A2236" s="62" t="s">
        <v>28</v>
      </c>
      <c r="B2236" s="228">
        <v>9022120163</v>
      </c>
      <c r="C2236" s="584">
        <v>30780508</v>
      </c>
      <c r="D2236" s="208">
        <v>79608.33</v>
      </c>
      <c r="E2236" s="200">
        <v>30780508</v>
      </c>
      <c r="F2236" s="226" t="s">
        <v>1865</v>
      </c>
      <c r="G2236" s="255">
        <v>41852</v>
      </c>
      <c r="H2236" s="255">
        <v>41873</v>
      </c>
      <c r="I2236" s="255">
        <v>41880</v>
      </c>
      <c r="J2236" s="211">
        <v>41883</v>
      </c>
      <c r="K2236" s="584">
        <f t="shared" si="34"/>
        <v>2014</v>
      </c>
      <c r="L2236" s="117" t="s">
        <v>1843</v>
      </c>
      <c r="M2236" s="111"/>
      <c r="N2236" s="45"/>
    </row>
    <row r="2237" spans="1:14" hidden="1" x14ac:dyDescent="0.25">
      <c r="A2237" s="47" t="s">
        <v>28</v>
      </c>
      <c r="B2237" s="53">
        <v>9022120164</v>
      </c>
      <c r="C2237" s="584">
        <v>775393</v>
      </c>
      <c r="D2237" s="61">
        <v>1870.81</v>
      </c>
      <c r="E2237" s="168">
        <v>775393</v>
      </c>
      <c r="F2237" s="52">
        <v>1002363617</v>
      </c>
      <c r="G2237" s="69">
        <v>41852</v>
      </c>
      <c r="H2237" s="69">
        <v>41862</v>
      </c>
      <c r="I2237" s="69">
        <v>41872</v>
      </c>
      <c r="J2237" s="43">
        <v>41883</v>
      </c>
      <c r="K2237" s="584">
        <f t="shared" si="34"/>
        <v>2014</v>
      </c>
      <c r="L2237" s="117" t="s">
        <v>9</v>
      </c>
      <c r="M2237" s="111"/>
      <c r="N2237" s="45"/>
    </row>
    <row r="2238" spans="1:14" hidden="1" x14ac:dyDescent="0.25">
      <c r="A2238" s="62" t="s">
        <v>28</v>
      </c>
      <c r="B2238" s="228">
        <v>9022151284</v>
      </c>
      <c r="C2238" s="584">
        <v>30780508</v>
      </c>
      <c r="D2238" s="208">
        <v>79608.33</v>
      </c>
      <c r="E2238" s="200">
        <v>30780508</v>
      </c>
      <c r="F2238" s="226">
        <v>1002402702</v>
      </c>
      <c r="G2238" s="255">
        <v>41883</v>
      </c>
      <c r="H2238" s="255" t="s">
        <v>130</v>
      </c>
      <c r="I2238" s="255">
        <v>41914</v>
      </c>
      <c r="J2238" s="211">
        <v>41920</v>
      </c>
      <c r="K2238" s="584">
        <f t="shared" si="34"/>
        <v>2014</v>
      </c>
      <c r="L2238" s="117" t="s">
        <v>1843</v>
      </c>
      <c r="M2238" s="111"/>
      <c r="N2238" s="45"/>
    </row>
    <row r="2239" spans="1:14" hidden="1" x14ac:dyDescent="0.25">
      <c r="A2239" s="47" t="s">
        <v>28</v>
      </c>
      <c r="B2239" s="53">
        <v>9022151285</v>
      </c>
      <c r="C2239" s="584">
        <v>775393</v>
      </c>
      <c r="D2239" s="61">
        <v>1870.81</v>
      </c>
      <c r="E2239" s="168">
        <v>775393</v>
      </c>
      <c r="F2239" s="52">
        <v>1002402692</v>
      </c>
      <c r="G2239" s="69">
        <v>41883</v>
      </c>
      <c r="H2239" s="69">
        <v>41890</v>
      </c>
      <c r="I2239" s="69">
        <v>41914</v>
      </c>
      <c r="J2239" s="43">
        <v>41920</v>
      </c>
      <c r="K2239" s="584">
        <f t="shared" si="34"/>
        <v>2014</v>
      </c>
      <c r="L2239" s="117" t="s">
        <v>9</v>
      </c>
      <c r="M2239" s="111"/>
      <c r="N2239" s="45"/>
    </row>
    <row r="2240" spans="1:14" hidden="1" x14ac:dyDescent="0.25">
      <c r="A2240" s="62" t="s">
        <v>28</v>
      </c>
      <c r="B2240" s="228">
        <v>9022183415</v>
      </c>
      <c r="C2240" s="584">
        <v>30784547</v>
      </c>
      <c r="D2240" s="208">
        <v>15261.25</v>
      </c>
      <c r="E2240" s="200">
        <v>30784547</v>
      </c>
      <c r="F2240" s="226">
        <v>1002436226</v>
      </c>
      <c r="G2240" s="255">
        <v>41912</v>
      </c>
      <c r="H2240" s="255">
        <v>41918</v>
      </c>
      <c r="I2240" s="255">
        <v>41920</v>
      </c>
      <c r="J2240" s="211">
        <v>41950</v>
      </c>
      <c r="K2240" s="584">
        <f t="shared" si="34"/>
        <v>2014</v>
      </c>
      <c r="L2240" s="117"/>
      <c r="M2240" s="111"/>
      <c r="N2240" s="45"/>
    </row>
    <row r="2241" spans="1:14" ht="26.25" hidden="1" x14ac:dyDescent="0.25">
      <c r="A2241" s="62" t="s">
        <v>28</v>
      </c>
      <c r="B2241" s="228">
        <v>9022187640</v>
      </c>
      <c r="C2241" s="584" t="s">
        <v>1866</v>
      </c>
      <c r="D2241" s="208">
        <v>82660.58</v>
      </c>
      <c r="E2241" s="209" t="s">
        <v>1866</v>
      </c>
      <c r="F2241" s="226" t="s">
        <v>1867</v>
      </c>
      <c r="G2241" s="255">
        <v>41913</v>
      </c>
      <c r="H2241" s="255">
        <v>41920</v>
      </c>
      <c r="I2241" s="255">
        <v>41927</v>
      </c>
      <c r="J2241" s="211">
        <v>41929</v>
      </c>
      <c r="K2241" s="584">
        <f t="shared" si="34"/>
        <v>2014</v>
      </c>
      <c r="L2241" s="117" t="s">
        <v>9</v>
      </c>
      <c r="M2241" s="111"/>
      <c r="N2241" s="45"/>
    </row>
    <row r="2242" spans="1:14" hidden="1" x14ac:dyDescent="0.25">
      <c r="A2242" s="62" t="s">
        <v>28</v>
      </c>
      <c r="B2242" s="228">
        <v>9022187641</v>
      </c>
      <c r="C2242" s="584">
        <v>755393</v>
      </c>
      <c r="D2242" s="208">
        <v>1870.81</v>
      </c>
      <c r="E2242" s="200">
        <v>755393</v>
      </c>
      <c r="F2242" s="226">
        <v>1002412678</v>
      </c>
      <c r="G2242" s="255">
        <v>41913</v>
      </c>
      <c r="H2242" s="255" t="s">
        <v>130</v>
      </c>
      <c r="I2242" s="255">
        <v>41927</v>
      </c>
      <c r="J2242" s="211">
        <v>41929</v>
      </c>
      <c r="K2242" s="584">
        <f t="shared" si="34"/>
        <v>2014</v>
      </c>
      <c r="L2242" s="117" t="s">
        <v>9</v>
      </c>
      <c r="M2242" s="111"/>
      <c r="N2242" s="45"/>
    </row>
    <row r="2243" spans="1:14" ht="26.25" hidden="1" x14ac:dyDescent="0.25">
      <c r="A2243" s="62" t="s">
        <v>28</v>
      </c>
      <c r="B2243" s="228">
        <v>9022223259</v>
      </c>
      <c r="C2243" s="584">
        <v>30784547</v>
      </c>
      <c r="D2243" s="208">
        <v>4849.8</v>
      </c>
      <c r="E2243" s="200">
        <v>30784547</v>
      </c>
      <c r="F2243" s="226" t="s">
        <v>1868</v>
      </c>
      <c r="G2243" s="255">
        <v>41934</v>
      </c>
      <c r="H2243" s="255">
        <v>41939</v>
      </c>
      <c r="I2243" s="255">
        <v>41941</v>
      </c>
      <c r="J2243" s="211">
        <v>41949</v>
      </c>
      <c r="K2243" s="584">
        <f t="shared" ref="K2243:K2306" si="35">YEAR(J2243)</f>
        <v>2014</v>
      </c>
      <c r="L2243" s="117" t="s">
        <v>9</v>
      </c>
      <c r="M2243" s="111"/>
      <c r="N2243" s="45"/>
    </row>
    <row r="2244" spans="1:14" ht="26.25" hidden="1" x14ac:dyDescent="0.25">
      <c r="A2244" s="62" t="s">
        <v>28</v>
      </c>
      <c r="B2244" s="228">
        <v>9022223260</v>
      </c>
      <c r="C2244" s="584">
        <v>30784547</v>
      </c>
      <c r="D2244" s="208">
        <v>354</v>
      </c>
      <c r="E2244" s="200">
        <v>30784547</v>
      </c>
      <c r="F2244" s="226" t="s">
        <v>1869</v>
      </c>
      <c r="G2244" s="255">
        <v>41934</v>
      </c>
      <c r="H2244" s="255">
        <v>41939</v>
      </c>
      <c r="I2244" s="255">
        <v>41941</v>
      </c>
      <c r="J2244" s="211">
        <v>41949</v>
      </c>
      <c r="K2244" s="584">
        <f t="shared" si="35"/>
        <v>2014</v>
      </c>
      <c r="L2244" s="117" t="s">
        <v>9</v>
      </c>
      <c r="M2244" s="111"/>
      <c r="N2244" s="45"/>
    </row>
    <row r="2245" spans="1:14" ht="26.25" hidden="1" x14ac:dyDescent="0.25">
      <c r="A2245" s="62" t="s">
        <v>28</v>
      </c>
      <c r="B2245" s="228">
        <v>9022223262</v>
      </c>
      <c r="C2245" s="584">
        <v>30784547</v>
      </c>
      <c r="D2245" s="208">
        <v>1736.4</v>
      </c>
      <c r="E2245" s="200">
        <v>30784547</v>
      </c>
      <c r="F2245" s="226" t="s">
        <v>1870</v>
      </c>
      <c r="G2245" s="255">
        <v>41934</v>
      </c>
      <c r="H2245" s="255">
        <v>41939</v>
      </c>
      <c r="I2245" s="255">
        <v>41941</v>
      </c>
      <c r="J2245" s="211">
        <v>41949</v>
      </c>
      <c r="K2245" s="584">
        <f t="shared" si="35"/>
        <v>2014</v>
      </c>
      <c r="L2245" s="117" t="s">
        <v>9</v>
      </c>
      <c r="M2245" s="111"/>
      <c r="N2245" s="45"/>
    </row>
    <row r="2246" spans="1:14" hidden="1" x14ac:dyDescent="0.25">
      <c r="A2246" s="62" t="s">
        <v>28</v>
      </c>
      <c r="B2246" s="228">
        <v>9022223264</v>
      </c>
      <c r="C2246" s="584">
        <v>30784547</v>
      </c>
      <c r="D2246" s="208">
        <v>150</v>
      </c>
      <c r="E2246" s="200">
        <v>30784547</v>
      </c>
      <c r="F2246" s="226">
        <v>1002435001</v>
      </c>
      <c r="G2246" s="255">
        <v>41934</v>
      </c>
      <c r="H2246" s="255">
        <v>41939</v>
      </c>
      <c r="I2246" s="255">
        <v>41941</v>
      </c>
      <c r="J2246" s="211">
        <v>41949</v>
      </c>
      <c r="K2246" s="584">
        <f t="shared" si="35"/>
        <v>2014</v>
      </c>
      <c r="L2246" s="117" t="s">
        <v>9</v>
      </c>
      <c r="M2246" s="111"/>
      <c r="N2246" s="45"/>
    </row>
    <row r="2247" spans="1:14" hidden="1" x14ac:dyDescent="0.25">
      <c r="A2247" s="62" t="s">
        <v>28</v>
      </c>
      <c r="B2247" s="228">
        <v>9022223265</v>
      </c>
      <c r="C2247" s="584">
        <v>968467</v>
      </c>
      <c r="D2247" s="208">
        <v>17201</v>
      </c>
      <c r="E2247" s="200">
        <v>968467</v>
      </c>
      <c r="F2247" s="226">
        <v>1002434003</v>
      </c>
      <c r="G2247" s="255">
        <v>41934</v>
      </c>
      <c r="H2247" s="255">
        <v>41939</v>
      </c>
      <c r="I2247" s="255">
        <v>41941</v>
      </c>
      <c r="J2247" s="211">
        <v>41949</v>
      </c>
      <c r="K2247" s="584">
        <f t="shared" si="35"/>
        <v>2014</v>
      </c>
      <c r="L2247" s="117" t="s">
        <v>7</v>
      </c>
      <c r="M2247" s="111"/>
      <c r="N2247" s="45"/>
    </row>
    <row r="2248" spans="1:14" ht="39" hidden="1" x14ac:dyDescent="0.25">
      <c r="A2248" s="62" t="s">
        <v>28</v>
      </c>
      <c r="B2248" s="228">
        <v>9022223268</v>
      </c>
      <c r="C2248" s="584">
        <v>30784547</v>
      </c>
      <c r="D2248" s="208">
        <v>5835.22</v>
      </c>
      <c r="E2248" s="200">
        <v>30784547</v>
      </c>
      <c r="F2248" s="226" t="s">
        <v>1871</v>
      </c>
      <c r="G2248" s="255">
        <v>41934</v>
      </c>
      <c r="H2248" s="255">
        <v>41939</v>
      </c>
      <c r="I2248" s="255">
        <v>41941</v>
      </c>
      <c r="J2248" s="211">
        <v>41949</v>
      </c>
      <c r="K2248" s="584">
        <f t="shared" si="35"/>
        <v>2014</v>
      </c>
      <c r="L2248" s="117" t="s">
        <v>9</v>
      </c>
      <c r="M2248" s="111"/>
      <c r="N2248" s="45"/>
    </row>
    <row r="2249" spans="1:14" ht="26.25" hidden="1" x14ac:dyDescent="0.25">
      <c r="A2249" s="62" t="s">
        <v>28</v>
      </c>
      <c r="B2249" s="228">
        <v>9022223270</v>
      </c>
      <c r="C2249" s="584">
        <v>30784565</v>
      </c>
      <c r="D2249" s="208">
        <v>5592</v>
      </c>
      <c r="E2249" s="200">
        <v>30784565</v>
      </c>
      <c r="F2249" s="226" t="s">
        <v>1872</v>
      </c>
      <c r="G2249" s="255">
        <v>41934</v>
      </c>
      <c r="H2249" s="255">
        <v>41939</v>
      </c>
      <c r="I2249" s="255">
        <v>41941</v>
      </c>
      <c r="J2249" s="211">
        <v>41949</v>
      </c>
      <c r="K2249" s="584">
        <f t="shared" si="35"/>
        <v>2014</v>
      </c>
      <c r="L2249" s="117" t="s">
        <v>14</v>
      </c>
      <c r="M2249" s="111"/>
    </row>
    <row r="2250" spans="1:14" hidden="1" x14ac:dyDescent="0.25">
      <c r="A2250" s="62" t="s">
        <v>28</v>
      </c>
      <c r="B2250" s="228">
        <v>9022224336</v>
      </c>
      <c r="C2250" s="584">
        <v>983340</v>
      </c>
      <c r="D2250" s="208">
        <v>6710</v>
      </c>
      <c r="E2250" s="200">
        <v>983340</v>
      </c>
      <c r="F2250" s="226">
        <v>1002434071</v>
      </c>
      <c r="G2250" s="255">
        <v>41935</v>
      </c>
      <c r="H2250" s="255">
        <v>41941</v>
      </c>
      <c r="I2250" s="255">
        <v>41946</v>
      </c>
      <c r="J2250" s="211">
        <v>41949</v>
      </c>
      <c r="K2250" s="584">
        <f t="shared" si="35"/>
        <v>2014</v>
      </c>
      <c r="L2250" s="117" t="s">
        <v>7</v>
      </c>
      <c r="M2250" s="111"/>
    </row>
    <row r="2251" spans="1:14" ht="25.5" hidden="1" x14ac:dyDescent="0.25">
      <c r="A2251" s="62" t="s">
        <v>28</v>
      </c>
      <c r="B2251" s="228">
        <v>9022236123</v>
      </c>
      <c r="C2251" s="584" t="s">
        <v>1866</v>
      </c>
      <c r="D2251" s="208">
        <v>82660.58</v>
      </c>
      <c r="E2251" s="209" t="s">
        <v>1866</v>
      </c>
      <c r="F2251" s="226">
        <v>1002457120</v>
      </c>
      <c r="G2251" s="255">
        <v>41944</v>
      </c>
      <c r="H2251" s="255">
        <v>41955</v>
      </c>
      <c r="I2251" s="255">
        <v>41956</v>
      </c>
      <c r="J2251" s="211">
        <v>41968</v>
      </c>
      <c r="K2251" s="584">
        <f t="shared" si="35"/>
        <v>2014</v>
      </c>
      <c r="L2251" s="117" t="s">
        <v>9</v>
      </c>
      <c r="M2251" s="111"/>
    </row>
    <row r="2252" spans="1:14" hidden="1" x14ac:dyDescent="0.25">
      <c r="A2252" s="47" t="s">
        <v>28</v>
      </c>
      <c r="B2252" s="53">
        <v>9022236124</v>
      </c>
      <c r="C2252" s="584">
        <v>775393</v>
      </c>
      <c r="D2252" s="61">
        <v>1870.81</v>
      </c>
      <c r="E2252" s="168">
        <v>775393</v>
      </c>
      <c r="F2252" s="52">
        <v>1002457142</v>
      </c>
      <c r="G2252" s="69">
        <v>41944</v>
      </c>
      <c r="H2252" s="69" t="s">
        <v>130</v>
      </c>
      <c r="I2252" s="69">
        <v>41956</v>
      </c>
      <c r="J2252" s="43">
        <v>41968</v>
      </c>
      <c r="K2252" s="584">
        <f t="shared" si="35"/>
        <v>2014</v>
      </c>
      <c r="L2252" s="117" t="s">
        <v>9</v>
      </c>
      <c r="M2252" s="111"/>
    </row>
    <row r="2253" spans="1:14" ht="294" hidden="1" x14ac:dyDescent="0.25">
      <c r="A2253" s="168" t="s">
        <v>28</v>
      </c>
      <c r="B2253" s="53">
        <v>9022280292</v>
      </c>
      <c r="C2253" s="584" t="s">
        <v>1873</v>
      </c>
      <c r="D2253" s="61">
        <v>82660.58</v>
      </c>
      <c r="E2253" s="44" t="s">
        <v>1873</v>
      </c>
      <c r="F2253" s="52" t="s">
        <v>1874</v>
      </c>
      <c r="G2253" s="69">
        <v>41974</v>
      </c>
      <c r="H2253" s="69">
        <v>41981</v>
      </c>
      <c r="I2253" s="69">
        <v>41984</v>
      </c>
      <c r="J2253" s="43">
        <v>41992</v>
      </c>
      <c r="K2253" s="584">
        <f t="shared" si="35"/>
        <v>2014</v>
      </c>
      <c r="L2253" s="117" t="s">
        <v>1843</v>
      </c>
      <c r="M2253" s="111"/>
    </row>
    <row r="2254" spans="1:14" hidden="1" x14ac:dyDescent="0.25">
      <c r="A2254" s="47" t="s">
        <v>28</v>
      </c>
      <c r="B2254" s="53">
        <v>9022280293</v>
      </c>
      <c r="C2254" s="584">
        <v>775393</v>
      </c>
      <c r="D2254" s="61">
        <v>1870.81</v>
      </c>
      <c r="E2254" s="168">
        <v>775393</v>
      </c>
      <c r="F2254" s="52">
        <v>1002488718</v>
      </c>
      <c r="G2254" s="69">
        <v>41974</v>
      </c>
      <c r="H2254" s="69">
        <v>41981</v>
      </c>
      <c r="I2254" s="69">
        <v>41984</v>
      </c>
      <c r="J2254" s="43">
        <v>41992</v>
      </c>
      <c r="K2254" s="584">
        <f t="shared" si="35"/>
        <v>2014</v>
      </c>
      <c r="L2254" s="117" t="s">
        <v>9</v>
      </c>
      <c r="M2254" s="111"/>
    </row>
    <row r="2255" spans="1:14" hidden="1" x14ac:dyDescent="0.25">
      <c r="A2255" s="47" t="s">
        <v>28</v>
      </c>
      <c r="B2255" s="53">
        <v>9022306236</v>
      </c>
      <c r="C2255" s="584">
        <v>30784547</v>
      </c>
      <c r="D2255" s="61">
        <v>9802</v>
      </c>
      <c r="E2255" s="168">
        <v>30784547</v>
      </c>
      <c r="F2255" s="52">
        <v>1002659263</v>
      </c>
      <c r="G2255" s="69">
        <v>41981</v>
      </c>
      <c r="H2255" s="69">
        <v>41984</v>
      </c>
      <c r="I2255" s="69">
        <v>41984</v>
      </c>
      <c r="J2255" s="43">
        <v>41807</v>
      </c>
      <c r="K2255" s="584">
        <f t="shared" si="35"/>
        <v>2014</v>
      </c>
      <c r="L2255" s="117" t="s">
        <v>9</v>
      </c>
      <c r="M2255" s="111" t="s">
        <v>1875</v>
      </c>
    </row>
    <row r="2256" spans="1:14" hidden="1" x14ac:dyDescent="0.25">
      <c r="A2256" s="47" t="s">
        <v>28</v>
      </c>
      <c r="B2256" s="53">
        <v>9022311954</v>
      </c>
      <c r="C2256" s="584">
        <v>30897500</v>
      </c>
      <c r="D2256" s="61">
        <v>1200</v>
      </c>
      <c r="E2256" s="168">
        <v>30897500</v>
      </c>
      <c r="F2256" s="52">
        <v>1002501181</v>
      </c>
      <c r="G2256" s="69">
        <v>41989</v>
      </c>
      <c r="H2256" s="69">
        <v>42009</v>
      </c>
      <c r="I2256" s="69">
        <v>42016</v>
      </c>
      <c r="J2256" s="43">
        <v>42017</v>
      </c>
      <c r="K2256" s="584">
        <f t="shared" si="35"/>
        <v>2015</v>
      </c>
      <c r="L2256" s="117" t="s">
        <v>9</v>
      </c>
      <c r="M2256" s="111"/>
    </row>
    <row r="2257" spans="1:13" hidden="1" x14ac:dyDescent="0.25">
      <c r="A2257" s="47" t="s">
        <v>28</v>
      </c>
      <c r="B2257" s="53">
        <v>9022311955</v>
      </c>
      <c r="C2257" s="584">
        <v>30784547</v>
      </c>
      <c r="D2257" s="61">
        <v>414</v>
      </c>
      <c r="E2257" s="168">
        <v>30784547</v>
      </c>
      <c r="F2257" s="52">
        <v>1002502044</v>
      </c>
      <c r="G2257" s="69">
        <v>41989</v>
      </c>
      <c r="H2257" s="69">
        <v>42009</v>
      </c>
      <c r="I2257" s="69">
        <v>42016</v>
      </c>
      <c r="J2257" s="43">
        <v>42017</v>
      </c>
      <c r="K2257" s="584">
        <f t="shared" si="35"/>
        <v>2015</v>
      </c>
      <c r="L2257" s="117" t="s">
        <v>9</v>
      </c>
      <c r="M2257" s="111"/>
    </row>
    <row r="2258" spans="1:13" ht="26.25" hidden="1" x14ac:dyDescent="0.25">
      <c r="A2258" s="47" t="s">
        <v>28</v>
      </c>
      <c r="B2258" s="53">
        <v>9022311956</v>
      </c>
      <c r="C2258" s="584">
        <v>30784547</v>
      </c>
      <c r="D2258" s="61">
        <v>1503.11</v>
      </c>
      <c r="E2258" s="168">
        <v>30784547</v>
      </c>
      <c r="F2258" s="52" t="s">
        <v>1876</v>
      </c>
      <c r="G2258" s="69">
        <v>41989</v>
      </c>
      <c r="H2258" s="69">
        <v>42009</v>
      </c>
      <c r="I2258" s="69">
        <v>42016</v>
      </c>
      <c r="J2258" s="43">
        <v>42017</v>
      </c>
      <c r="K2258" s="584">
        <f t="shared" si="35"/>
        <v>2015</v>
      </c>
      <c r="L2258" s="117" t="s">
        <v>9</v>
      </c>
      <c r="M2258" s="111"/>
    </row>
    <row r="2259" spans="1:13" ht="26.25" hidden="1" x14ac:dyDescent="0.25">
      <c r="A2259" s="47" t="s">
        <v>28</v>
      </c>
      <c r="B2259" s="53">
        <v>9022311957</v>
      </c>
      <c r="C2259" s="584">
        <v>30784547</v>
      </c>
      <c r="D2259" s="61">
        <v>1962.23</v>
      </c>
      <c r="E2259" s="168">
        <v>30784547</v>
      </c>
      <c r="F2259" s="52" t="s">
        <v>1877</v>
      </c>
      <c r="G2259" s="69">
        <v>41989</v>
      </c>
      <c r="H2259" s="69">
        <v>42009</v>
      </c>
      <c r="I2259" s="69">
        <v>42016</v>
      </c>
      <c r="J2259" s="43">
        <v>42017</v>
      </c>
      <c r="K2259" s="584">
        <f t="shared" si="35"/>
        <v>2015</v>
      </c>
      <c r="L2259" s="117" t="s">
        <v>9</v>
      </c>
      <c r="M2259" s="111"/>
    </row>
    <row r="2260" spans="1:13" ht="39" hidden="1" x14ac:dyDescent="0.25">
      <c r="A2260" s="47" t="s">
        <v>28</v>
      </c>
      <c r="B2260" s="53">
        <v>3022311958</v>
      </c>
      <c r="C2260" s="584">
        <v>30784565</v>
      </c>
      <c r="D2260" s="61">
        <v>424</v>
      </c>
      <c r="E2260" s="168">
        <v>30784565</v>
      </c>
      <c r="F2260" s="52" t="s">
        <v>1878</v>
      </c>
      <c r="G2260" s="69">
        <v>41989</v>
      </c>
      <c r="H2260" s="69">
        <v>42009</v>
      </c>
      <c r="I2260" s="69">
        <v>42016</v>
      </c>
      <c r="J2260" s="43">
        <v>42017</v>
      </c>
      <c r="K2260" s="584">
        <f t="shared" si="35"/>
        <v>2015</v>
      </c>
      <c r="L2260" s="117" t="s">
        <v>14</v>
      </c>
      <c r="M2260" s="111"/>
    </row>
    <row r="2261" spans="1:13" hidden="1" x14ac:dyDescent="0.25">
      <c r="A2261" s="47" t="s">
        <v>28</v>
      </c>
      <c r="B2261" s="53">
        <v>9022311959</v>
      </c>
      <c r="C2261" s="584">
        <v>30784565</v>
      </c>
      <c r="D2261" s="61">
        <v>576</v>
      </c>
      <c r="E2261" s="168">
        <v>30784565</v>
      </c>
      <c r="F2261" s="52">
        <v>1002502093</v>
      </c>
      <c r="G2261" s="69">
        <v>41989</v>
      </c>
      <c r="H2261" s="69">
        <v>42009</v>
      </c>
      <c r="I2261" s="69">
        <v>42016</v>
      </c>
      <c r="J2261" s="43">
        <v>42017</v>
      </c>
      <c r="K2261" s="584">
        <f t="shared" si="35"/>
        <v>2015</v>
      </c>
      <c r="L2261" s="117" t="s">
        <v>14</v>
      </c>
      <c r="M2261" s="111"/>
    </row>
    <row r="2262" spans="1:13" ht="39" hidden="1" x14ac:dyDescent="0.25">
      <c r="A2262" s="47" t="s">
        <v>28</v>
      </c>
      <c r="B2262" s="53">
        <v>9022312798</v>
      </c>
      <c r="C2262" s="584">
        <v>30784547</v>
      </c>
      <c r="D2262" s="61">
        <v>2613</v>
      </c>
      <c r="E2262" s="168">
        <v>30784547</v>
      </c>
      <c r="F2262" s="52" t="s">
        <v>1879</v>
      </c>
      <c r="G2262" s="69">
        <v>41989</v>
      </c>
      <c r="H2262" s="69">
        <v>42009</v>
      </c>
      <c r="I2262" s="69">
        <v>42016</v>
      </c>
      <c r="J2262" s="43">
        <v>42017</v>
      </c>
      <c r="K2262" s="584">
        <f t="shared" si="35"/>
        <v>2015</v>
      </c>
      <c r="L2262" s="117" t="s">
        <v>9</v>
      </c>
      <c r="M2262" s="111"/>
    </row>
    <row r="2263" spans="1:13" hidden="1" x14ac:dyDescent="0.25">
      <c r="A2263" s="47" t="s">
        <v>28</v>
      </c>
      <c r="B2263" s="53">
        <v>9022312792</v>
      </c>
      <c r="C2263" s="584">
        <v>30784547</v>
      </c>
      <c r="D2263" s="61">
        <v>20</v>
      </c>
      <c r="E2263" s="168">
        <v>30784547</v>
      </c>
      <c r="F2263" s="52">
        <v>1002502072</v>
      </c>
      <c r="G2263" s="69">
        <v>41990</v>
      </c>
      <c r="H2263" s="69">
        <v>42009</v>
      </c>
      <c r="I2263" s="69">
        <v>42016</v>
      </c>
      <c r="J2263" s="43">
        <v>42017</v>
      </c>
      <c r="K2263" s="584">
        <f t="shared" si="35"/>
        <v>2015</v>
      </c>
      <c r="L2263" s="117" t="s">
        <v>9</v>
      </c>
      <c r="M2263" s="111"/>
    </row>
    <row r="2264" spans="1:13" hidden="1" x14ac:dyDescent="0.25">
      <c r="A2264" s="47" t="s">
        <v>28</v>
      </c>
      <c r="B2264" s="53">
        <v>9022312793</v>
      </c>
      <c r="C2264" s="584">
        <v>30784547</v>
      </c>
      <c r="D2264" s="61">
        <v>110</v>
      </c>
      <c r="E2264" s="168">
        <v>30784547</v>
      </c>
      <c r="F2264" s="52">
        <v>1002502084</v>
      </c>
      <c r="G2264" s="69">
        <v>41990</v>
      </c>
      <c r="H2264" s="69" t="s">
        <v>130</v>
      </c>
      <c r="I2264" s="69">
        <v>42016</v>
      </c>
      <c r="J2264" s="43">
        <v>42017</v>
      </c>
      <c r="K2264" s="584">
        <f t="shared" si="35"/>
        <v>2015</v>
      </c>
      <c r="L2264" s="117" t="s">
        <v>9</v>
      </c>
      <c r="M2264" s="111"/>
    </row>
    <row r="2265" spans="1:13" hidden="1" x14ac:dyDescent="0.25">
      <c r="A2265" s="47" t="s">
        <v>28</v>
      </c>
      <c r="B2265" s="53">
        <v>9022312794</v>
      </c>
      <c r="C2265" s="584">
        <v>987515</v>
      </c>
      <c r="D2265" s="61">
        <v>12940</v>
      </c>
      <c r="E2265" s="168">
        <v>987515</v>
      </c>
      <c r="F2265" s="52">
        <v>1002502100</v>
      </c>
      <c r="G2265" s="69">
        <v>41990</v>
      </c>
      <c r="H2265" s="69">
        <v>42009</v>
      </c>
      <c r="I2265" s="69">
        <v>42016</v>
      </c>
      <c r="J2265" s="43">
        <v>42017</v>
      </c>
      <c r="K2265" s="584">
        <f t="shared" si="35"/>
        <v>2015</v>
      </c>
      <c r="L2265" s="117" t="s">
        <v>9</v>
      </c>
      <c r="M2265" s="111"/>
    </row>
    <row r="2266" spans="1:13" ht="26.25" hidden="1" x14ac:dyDescent="0.25">
      <c r="A2266" s="47" t="s">
        <v>28</v>
      </c>
      <c r="B2266" s="53">
        <v>9022312795</v>
      </c>
      <c r="C2266" s="584">
        <v>30784547</v>
      </c>
      <c r="D2266" s="61">
        <v>78</v>
      </c>
      <c r="E2266" s="168">
        <v>30784547</v>
      </c>
      <c r="F2266" s="52" t="s">
        <v>1880</v>
      </c>
      <c r="G2266" s="69">
        <v>41990</v>
      </c>
      <c r="H2266" s="69">
        <v>42009</v>
      </c>
      <c r="I2266" s="69">
        <v>42016</v>
      </c>
      <c r="J2266" s="43">
        <v>42017</v>
      </c>
      <c r="K2266" s="584">
        <f t="shared" si="35"/>
        <v>2015</v>
      </c>
      <c r="L2266" s="117" t="s">
        <v>9</v>
      </c>
      <c r="M2266" s="111"/>
    </row>
    <row r="2267" spans="1:13" hidden="1" x14ac:dyDescent="0.25">
      <c r="A2267" s="47" t="s">
        <v>28</v>
      </c>
      <c r="B2267" s="53">
        <v>9022312796</v>
      </c>
      <c r="C2267" s="584">
        <v>30784547</v>
      </c>
      <c r="D2267" s="61">
        <v>2310</v>
      </c>
      <c r="E2267" s="168">
        <v>30784547</v>
      </c>
      <c r="F2267" s="52">
        <v>1002502056</v>
      </c>
      <c r="G2267" s="69">
        <v>41990</v>
      </c>
      <c r="H2267" s="69">
        <v>42009</v>
      </c>
      <c r="I2267" s="69">
        <v>42016</v>
      </c>
      <c r="J2267" s="43">
        <v>42017</v>
      </c>
      <c r="K2267" s="584">
        <f t="shared" si="35"/>
        <v>2015</v>
      </c>
      <c r="L2267" s="117" t="s">
        <v>9</v>
      </c>
      <c r="M2267" s="111"/>
    </row>
    <row r="2268" spans="1:13" ht="39" hidden="1" x14ac:dyDescent="0.25">
      <c r="A2268" s="47" t="s">
        <v>28</v>
      </c>
      <c r="B2268" s="53">
        <v>9022312797</v>
      </c>
      <c r="C2268" s="584">
        <v>30784547</v>
      </c>
      <c r="D2268" s="61">
        <v>708</v>
      </c>
      <c r="E2268" s="168">
        <v>30784547</v>
      </c>
      <c r="F2268" s="52" t="s">
        <v>1881</v>
      </c>
      <c r="G2268" s="69">
        <v>41990</v>
      </c>
      <c r="H2268" s="69">
        <v>42009</v>
      </c>
      <c r="I2268" s="69">
        <v>42016</v>
      </c>
      <c r="J2268" s="43">
        <v>42017</v>
      </c>
      <c r="K2268" s="584">
        <f t="shared" si="35"/>
        <v>2015</v>
      </c>
      <c r="L2268" s="117" t="s">
        <v>9</v>
      </c>
      <c r="M2268" s="111"/>
    </row>
    <row r="2269" spans="1:13" hidden="1" x14ac:dyDescent="0.25">
      <c r="A2269" s="47" t="s">
        <v>28</v>
      </c>
      <c r="B2269" s="53">
        <v>9022312798</v>
      </c>
      <c r="C2269" s="584">
        <v>30784547</v>
      </c>
      <c r="D2269" s="61">
        <v>615</v>
      </c>
      <c r="E2269" s="168">
        <v>30784547</v>
      </c>
      <c r="F2269" s="52">
        <v>1002502072</v>
      </c>
      <c r="G2269" s="69">
        <v>41990</v>
      </c>
      <c r="H2269" s="69">
        <v>42009</v>
      </c>
      <c r="I2269" s="69">
        <v>42016</v>
      </c>
      <c r="J2269" s="43">
        <v>42017</v>
      </c>
      <c r="K2269" s="584">
        <f t="shared" si="35"/>
        <v>2015</v>
      </c>
      <c r="L2269" s="117" t="s">
        <v>9</v>
      </c>
      <c r="M2269" s="111"/>
    </row>
    <row r="2270" spans="1:13" hidden="1" x14ac:dyDescent="0.25">
      <c r="A2270" s="47" t="s">
        <v>28</v>
      </c>
      <c r="B2270" s="53">
        <v>9022317787</v>
      </c>
      <c r="C2270" s="584">
        <v>30784565</v>
      </c>
      <c r="D2270" s="61">
        <v>3048</v>
      </c>
      <c r="E2270" s="168">
        <v>30784565</v>
      </c>
      <c r="F2270" s="52">
        <v>1002502091</v>
      </c>
      <c r="G2270" s="69">
        <v>41990</v>
      </c>
      <c r="H2270" s="69">
        <v>42009</v>
      </c>
      <c r="I2270" s="69">
        <v>42016</v>
      </c>
      <c r="J2270" s="43">
        <v>42017</v>
      </c>
      <c r="K2270" s="584">
        <f t="shared" si="35"/>
        <v>2015</v>
      </c>
      <c r="L2270" s="117" t="s">
        <v>14</v>
      </c>
      <c r="M2270" s="111"/>
    </row>
    <row r="2271" spans="1:13" hidden="1" x14ac:dyDescent="0.25">
      <c r="A2271" s="47" t="s">
        <v>28</v>
      </c>
      <c r="B2271" s="53">
        <v>9022328314</v>
      </c>
      <c r="C2271" s="584">
        <v>30897189</v>
      </c>
      <c r="D2271" s="61">
        <v>83799.210000000006</v>
      </c>
      <c r="E2271" s="168">
        <v>30897189</v>
      </c>
      <c r="F2271" s="52">
        <v>1002501170</v>
      </c>
      <c r="G2271" s="69">
        <v>42005</v>
      </c>
      <c r="H2271" s="69">
        <v>42012</v>
      </c>
      <c r="I2271" s="69">
        <v>42016</v>
      </c>
      <c r="J2271" s="43">
        <v>42017</v>
      </c>
      <c r="K2271" s="584">
        <f t="shared" si="35"/>
        <v>2015</v>
      </c>
      <c r="L2271" s="117" t="s">
        <v>1843</v>
      </c>
      <c r="M2271" s="111"/>
    </row>
    <row r="2272" spans="1:13" hidden="1" x14ac:dyDescent="0.25">
      <c r="A2272" s="47" t="s">
        <v>28</v>
      </c>
      <c r="B2272" s="53">
        <v>9022352436</v>
      </c>
      <c r="C2272" s="584">
        <v>775393</v>
      </c>
      <c r="D2272" s="61">
        <v>1874.64</v>
      </c>
      <c r="E2272" s="168">
        <v>775393</v>
      </c>
      <c r="F2272" s="52">
        <v>1002509497</v>
      </c>
      <c r="G2272" s="69">
        <v>42017</v>
      </c>
      <c r="H2272" s="69">
        <v>42020</v>
      </c>
      <c r="I2272" s="69">
        <v>42024</v>
      </c>
      <c r="J2272" s="43">
        <v>42024</v>
      </c>
      <c r="K2272" s="584">
        <f t="shared" si="35"/>
        <v>2015</v>
      </c>
      <c r="L2272" s="117" t="s">
        <v>9</v>
      </c>
      <c r="M2272" s="111"/>
    </row>
    <row r="2273" spans="1:13" hidden="1" x14ac:dyDescent="0.25">
      <c r="A2273" s="47" t="s">
        <v>28</v>
      </c>
      <c r="B2273" s="53">
        <v>9022369918</v>
      </c>
      <c r="C2273" s="584">
        <v>775393</v>
      </c>
      <c r="D2273" s="61">
        <v>1874.64</v>
      </c>
      <c r="E2273" s="168">
        <v>775393</v>
      </c>
      <c r="F2273" s="52">
        <v>1002546131</v>
      </c>
      <c r="G2273" s="69">
        <v>42036</v>
      </c>
      <c r="H2273" s="69">
        <v>42044</v>
      </c>
      <c r="I2273" s="69">
        <v>42051</v>
      </c>
      <c r="J2273" s="43">
        <v>42059</v>
      </c>
      <c r="K2273" s="584">
        <f t="shared" si="35"/>
        <v>2015</v>
      </c>
      <c r="L2273" s="117" t="s">
        <v>9</v>
      </c>
      <c r="M2273" s="111"/>
    </row>
    <row r="2274" spans="1:13" hidden="1" x14ac:dyDescent="0.25">
      <c r="A2274" s="47" t="s">
        <v>28</v>
      </c>
      <c r="B2274" s="53">
        <v>9022369917</v>
      </c>
      <c r="C2274" s="584">
        <v>30897189</v>
      </c>
      <c r="D2274" s="61">
        <v>83799.210000000006</v>
      </c>
      <c r="E2274" s="168">
        <v>30897189</v>
      </c>
      <c r="F2274" s="52">
        <v>1002546142</v>
      </c>
      <c r="G2274" s="69">
        <v>42036</v>
      </c>
      <c r="H2274" s="69">
        <v>42044</v>
      </c>
      <c r="I2274" s="69">
        <v>42051</v>
      </c>
      <c r="J2274" s="43">
        <v>42059</v>
      </c>
      <c r="K2274" s="584">
        <f t="shared" si="35"/>
        <v>2015</v>
      </c>
      <c r="L2274" s="117" t="s">
        <v>1843</v>
      </c>
      <c r="M2274" s="111"/>
    </row>
    <row r="2275" spans="1:13" hidden="1" x14ac:dyDescent="0.25">
      <c r="A2275" s="47" t="s">
        <v>28</v>
      </c>
      <c r="B2275" s="53">
        <v>9022373681</v>
      </c>
      <c r="C2275" s="584">
        <v>1013865</v>
      </c>
      <c r="D2275" s="61">
        <v>9225</v>
      </c>
      <c r="E2275" s="168">
        <v>1013865</v>
      </c>
      <c r="F2275" s="52">
        <v>1002553365</v>
      </c>
      <c r="G2275" s="69">
        <v>42037</v>
      </c>
      <c r="H2275" s="69">
        <v>42044</v>
      </c>
      <c r="I2275" s="69">
        <v>42051</v>
      </c>
      <c r="J2275" s="43">
        <v>42066</v>
      </c>
      <c r="K2275" s="584">
        <f t="shared" si="35"/>
        <v>2015</v>
      </c>
      <c r="L2275" s="117" t="s">
        <v>9</v>
      </c>
      <c r="M2275" s="111"/>
    </row>
    <row r="2276" spans="1:13" hidden="1" x14ac:dyDescent="0.25">
      <c r="A2276" s="47" t="s">
        <v>28</v>
      </c>
      <c r="B2276" s="53">
        <v>9022389221</v>
      </c>
      <c r="C2276" s="584">
        <v>30897500</v>
      </c>
      <c r="D2276" s="61">
        <v>2130</v>
      </c>
      <c r="E2276" s="168">
        <v>30897500</v>
      </c>
      <c r="F2276" s="52">
        <v>1002546163</v>
      </c>
      <c r="G2276" s="69">
        <v>42039</v>
      </c>
      <c r="H2276" s="69">
        <v>42044</v>
      </c>
      <c r="I2276" s="69">
        <v>42051</v>
      </c>
      <c r="J2276" s="43">
        <v>42059</v>
      </c>
      <c r="K2276" s="584">
        <f t="shared" si="35"/>
        <v>2015</v>
      </c>
      <c r="L2276" s="117" t="s">
        <v>9</v>
      </c>
      <c r="M2276" s="111"/>
    </row>
    <row r="2277" spans="1:13" hidden="1" x14ac:dyDescent="0.25">
      <c r="A2277" s="47" t="s">
        <v>28</v>
      </c>
      <c r="B2277" s="53">
        <v>9022389222</v>
      </c>
      <c r="C2277" s="584">
        <v>30897500</v>
      </c>
      <c r="D2277" s="61">
        <v>1170</v>
      </c>
      <c r="E2277" s="168">
        <v>30897500</v>
      </c>
      <c r="F2277" s="52">
        <v>1002546185</v>
      </c>
      <c r="G2277" s="69">
        <v>42039</v>
      </c>
      <c r="H2277" s="69">
        <v>42044</v>
      </c>
      <c r="I2277" s="69">
        <v>42051</v>
      </c>
      <c r="J2277" s="43">
        <v>42059</v>
      </c>
      <c r="K2277" s="584">
        <f t="shared" si="35"/>
        <v>2015</v>
      </c>
      <c r="L2277" s="117" t="s">
        <v>9</v>
      </c>
      <c r="M2277" s="111"/>
    </row>
    <row r="2278" spans="1:13" hidden="1" x14ac:dyDescent="0.25">
      <c r="A2278" s="47" t="s">
        <v>28</v>
      </c>
      <c r="B2278" s="53">
        <v>9022389223</v>
      </c>
      <c r="C2278" s="584">
        <v>30897500</v>
      </c>
      <c r="D2278" s="61">
        <v>449.77</v>
      </c>
      <c r="E2278" s="168">
        <v>30897500</v>
      </c>
      <c r="F2278" s="52">
        <v>1002546192</v>
      </c>
      <c r="G2278" s="69">
        <v>42039</v>
      </c>
      <c r="H2278" s="69">
        <v>42044</v>
      </c>
      <c r="I2278" s="69">
        <v>42051</v>
      </c>
      <c r="J2278" s="43">
        <v>42059</v>
      </c>
      <c r="K2278" s="584">
        <f t="shared" si="35"/>
        <v>2015</v>
      </c>
      <c r="L2278" s="117" t="s">
        <v>9</v>
      </c>
      <c r="M2278" s="111"/>
    </row>
    <row r="2279" spans="1:13" ht="26.25" hidden="1" x14ac:dyDescent="0.25">
      <c r="A2279" s="47" t="s">
        <v>28</v>
      </c>
      <c r="B2279" s="53">
        <v>9022389216</v>
      </c>
      <c r="C2279" s="584">
        <v>30897500</v>
      </c>
      <c r="D2279" s="61">
        <v>1456.8</v>
      </c>
      <c r="E2279" s="168">
        <v>30897500</v>
      </c>
      <c r="F2279" s="202" t="s">
        <v>1882</v>
      </c>
      <c r="G2279" s="69">
        <v>42039</v>
      </c>
      <c r="H2279" s="69">
        <v>42044</v>
      </c>
      <c r="I2279" s="69">
        <v>42051</v>
      </c>
      <c r="J2279" s="43" t="s">
        <v>2659</v>
      </c>
      <c r="K2279" s="584">
        <v>2018</v>
      </c>
      <c r="L2279" s="117" t="s">
        <v>9</v>
      </c>
      <c r="M2279" s="111"/>
    </row>
    <row r="2280" spans="1:13" ht="26.25" hidden="1" x14ac:dyDescent="0.25">
      <c r="A2280" s="47" t="s">
        <v>28</v>
      </c>
      <c r="B2280" s="53">
        <v>9022389217</v>
      </c>
      <c r="C2280" s="584">
        <v>30897500</v>
      </c>
      <c r="D2280" s="61">
        <v>1288.8</v>
      </c>
      <c r="E2280" s="168">
        <v>30897500</v>
      </c>
      <c r="F2280" s="52" t="s">
        <v>1883</v>
      </c>
      <c r="G2280" s="69">
        <v>42039</v>
      </c>
      <c r="H2280" s="69">
        <v>42044</v>
      </c>
      <c r="I2280" s="69">
        <v>42051</v>
      </c>
      <c r="J2280" s="43">
        <v>42059</v>
      </c>
      <c r="K2280" s="584">
        <f t="shared" si="35"/>
        <v>2015</v>
      </c>
      <c r="L2280" s="117" t="s">
        <v>9</v>
      </c>
      <c r="M2280" s="111"/>
    </row>
    <row r="2281" spans="1:13" hidden="1" x14ac:dyDescent="0.25">
      <c r="A2281" s="47" t="s">
        <v>28</v>
      </c>
      <c r="B2281" s="53">
        <v>9022389218</v>
      </c>
      <c r="C2281" s="584">
        <v>30897500</v>
      </c>
      <c r="D2281" s="61">
        <v>12075</v>
      </c>
      <c r="E2281" s="168">
        <v>30897500</v>
      </c>
      <c r="F2281" s="52">
        <v>1002546218</v>
      </c>
      <c r="G2281" s="69">
        <v>42039</v>
      </c>
      <c r="H2281" s="69">
        <v>42044</v>
      </c>
      <c r="I2281" s="69">
        <v>42051</v>
      </c>
      <c r="J2281" s="43">
        <v>42059</v>
      </c>
      <c r="K2281" s="584">
        <f t="shared" si="35"/>
        <v>2015</v>
      </c>
      <c r="L2281" s="117" t="s">
        <v>9</v>
      </c>
      <c r="M2281" s="111"/>
    </row>
    <row r="2282" spans="1:13" hidden="1" x14ac:dyDescent="0.25">
      <c r="A2282" s="47" t="s">
        <v>28</v>
      </c>
      <c r="B2282" s="53">
        <v>9022389219</v>
      </c>
      <c r="C2282" s="584">
        <v>30897500</v>
      </c>
      <c r="D2282" s="61">
        <v>854.06</v>
      </c>
      <c r="E2282" s="168">
        <v>30897500</v>
      </c>
      <c r="F2282" s="52">
        <v>1002546221</v>
      </c>
      <c r="G2282" s="69">
        <v>42039</v>
      </c>
      <c r="H2282" s="69">
        <v>42044</v>
      </c>
      <c r="I2282" s="69">
        <v>42051</v>
      </c>
      <c r="J2282" s="43">
        <v>42059</v>
      </c>
      <c r="K2282" s="584">
        <f t="shared" si="35"/>
        <v>2015</v>
      </c>
      <c r="L2282" s="117" t="s">
        <v>9</v>
      </c>
      <c r="M2282" s="111"/>
    </row>
    <row r="2283" spans="1:13" hidden="1" x14ac:dyDescent="0.25">
      <c r="A2283" s="47" t="s">
        <v>28</v>
      </c>
      <c r="B2283" s="53">
        <v>9022389220</v>
      </c>
      <c r="C2283" s="584">
        <v>30897500</v>
      </c>
      <c r="D2283" s="61">
        <v>455.89</v>
      </c>
      <c r="E2283" s="168">
        <v>30897500</v>
      </c>
      <c r="F2283" s="52">
        <v>1002546233</v>
      </c>
      <c r="G2283" s="69">
        <v>42039</v>
      </c>
      <c r="H2283" s="69">
        <v>42044</v>
      </c>
      <c r="I2283" s="69">
        <v>42051</v>
      </c>
      <c r="J2283" s="43">
        <v>42059</v>
      </c>
      <c r="K2283" s="584">
        <f t="shared" si="35"/>
        <v>2015</v>
      </c>
      <c r="L2283" s="117" t="s">
        <v>9</v>
      </c>
      <c r="M2283" s="111"/>
    </row>
    <row r="2284" spans="1:13" ht="26.25" hidden="1" x14ac:dyDescent="0.25">
      <c r="A2284" s="47" t="s">
        <v>28</v>
      </c>
      <c r="B2284" s="53">
        <v>9022394682</v>
      </c>
      <c r="C2284" s="584">
        <v>30897500</v>
      </c>
      <c r="D2284" s="61">
        <v>160.80000000000001</v>
      </c>
      <c r="E2284" s="168">
        <v>30897500</v>
      </c>
      <c r="F2284" s="52" t="s">
        <v>1884</v>
      </c>
      <c r="G2284" s="69">
        <v>42044</v>
      </c>
      <c r="H2284" s="69">
        <v>42046</v>
      </c>
      <c r="I2284" s="69">
        <v>42051</v>
      </c>
      <c r="J2284" s="43">
        <v>42059</v>
      </c>
      <c r="K2284" s="584">
        <f t="shared" si="35"/>
        <v>2015</v>
      </c>
      <c r="L2284" s="117" t="s">
        <v>9</v>
      </c>
      <c r="M2284" s="111"/>
    </row>
    <row r="2285" spans="1:13" hidden="1" x14ac:dyDescent="0.25">
      <c r="A2285" s="47" t="s">
        <v>28</v>
      </c>
      <c r="B2285" s="53">
        <v>9022394683</v>
      </c>
      <c r="C2285" s="584">
        <v>30897500</v>
      </c>
      <c r="D2285" s="61">
        <v>47.1</v>
      </c>
      <c r="E2285" s="168">
        <v>30897500</v>
      </c>
      <c r="F2285" s="47">
        <v>1002546221</v>
      </c>
      <c r="G2285" s="69">
        <v>42044</v>
      </c>
      <c r="H2285" s="69">
        <v>42046</v>
      </c>
      <c r="I2285" s="69">
        <v>42051</v>
      </c>
      <c r="J2285" s="43">
        <v>42059</v>
      </c>
      <c r="K2285" s="584">
        <f t="shared" si="35"/>
        <v>2015</v>
      </c>
      <c r="L2285" s="117" t="s">
        <v>9</v>
      </c>
      <c r="M2285" s="111"/>
    </row>
    <row r="2286" spans="1:13" ht="39" hidden="1" x14ac:dyDescent="0.25">
      <c r="A2286" s="47" t="s">
        <v>28</v>
      </c>
      <c r="B2286" s="53">
        <v>9022394684</v>
      </c>
      <c r="C2286" s="584">
        <v>30897500</v>
      </c>
      <c r="D2286" s="61">
        <v>132</v>
      </c>
      <c r="E2286" s="168">
        <v>30897500</v>
      </c>
      <c r="F2286" s="52" t="s">
        <v>1885</v>
      </c>
      <c r="G2286" s="69">
        <v>42044</v>
      </c>
      <c r="H2286" s="69">
        <v>42046</v>
      </c>
      <c r="I2286" s="69">
        <v>42051</v>
      </c>
      <c r="J2286" s="43">
        <v>42059</v>
      </c>
      <c r="K2286" s="584">
        <f t="shared" si="35"/>
        <v>2015</v>
      </c>
      <c r="L2286" s="117" t="s">
        <v>9</v>
      </c>
      <c r="M2286" s="111"/>
    </row>
    <row r="2287" spans="1:13" hidden="1" x14ac:dyDescent="0.25">
      <c r="A2287" s="47" t="s">
        <v>28</v>
      </c>
      <c r="B2287" s="53">
        <v>9022422126</v>
      </c>
      <c r="C2287" s="584">
        <v>978522</v>
      </c>
      <c r="D2287" s="61">
        <v>265.2</v>
      </c>
      <c r="E2287" s="168">
        <v>978522</v>
      </c>
      <c r="F2287" s="52">
        <v>1002580080</v>
      </c>
      <c r="G2287" s="69">
        <v>42063</v>
      </c>
      <c r="H2287" s="69">
        <v>42073</v>
      </c>
      <c r="I2287" s="69">
        <v>42089</v>
      </c>
      <c r="J2287" s="43">
        <v>42093</v>
      </c>
      <c r="K2287" s="584">
        <f t="shared" si="35"/>
        <v>2015</v>
      </c>
      <c r="L2287" s="117" t="s">
        <v>7</v>
      </c>
      <c r="M2287" s="111"/>
    </row>
    <row r="2288" spans="1:13" hidden="1" x14ac:dyDescent="0.25">
      <c r="A2288" s="47" t="s">
        <v>28</v>
      </c>
      <c r="B2288" s="53">
        <v>9022422127</v>
      </c>
      <c r="C2288" s="584">
        <v>978522</v>
      </c>
      <c r="D2288" s="61">
        <v>10252.700000000001</v>
      </c>
      <c r="E2288" s="168">
        <v>978522</v>
      </c>
      <c r="F2288" s="52">
        <v>1002580174</v>
      </c>
      <c r="G2288" s="69">
        <v>42063</v>
      </c>
      <c r="H2288" s="69">
        <v>42073</v>
      </c>
      <c r="I2288" s="69">
        <v>42089</v>
      </c>
      <c r="J2288" s="43">
        <v>42093</v>
      </c>
      <c r="K2288" s="584">
        <f t="shared" si="35"/>
        <v>2015</v>
      </c>
      <c r="L2288" s="117" t="s">
        <v>7</v>
      </c>
      <c r="M2288" s="111"/>
    </row>
    <row r="2289" spans="1:13" hidden="1" x14ac:dyDescent="0.25">
      <c r="A2289" s="47" t="s">
        <v>28</v>
      </c>
      <c r="B2289" s="53">
        <v>9022427745</v>
      </c>
      <c r="C2289" s="584">
        <v>978522</v>
      </c>
      <c r="D2289" s="61">
        <v>10143.379999999999</v>
      </c>
      <c r="E2289" s="168">
        <v>978522</v>
      </c>
      <c r="F2289" s="52">
        <v>1002580204</v>
      </c>
      <c r="G2289" s="69">
        <v>42063</v>
      </c>
      <c r="H2289" s="69">
        <v>42073</v>
      </c>
      <c r="I2289" s="69">
        <v>42089</v>
      </c>
      <c r="J2289" s="43">
        <v>42093</v>
      </c>
      <c r="K2289" s="584">
        <f t="shared" si="35"/>
        <v>2015</v>
      </c>
      <c r="L2289" s="117" t="s">
        <v>7</v>
      </c>
      <c r="M2289" s="111"/>
    </row>
    <row r="2290" spans="1:13" hidden="1" x14ac:dyDescent="0.25">
      <c r="A2290" s="47" t="s">
        <v>28</v>
      </c>
      <c r="B2290" s="53">
        <v>9022427744</v>
      </c>
      <c r="C2290" s="584">
        <v>978522</v>
      </c>
      <c r="D2290" s="61">
        <v>1136.57</v>
      </c>
      <c r="E2290" s="168">
        <v>978522</v>
      </c>
      <c r="F2290" s="52">
        <v>1002580224</v>
      </c>
      <c r="G2290" s="69">
        <v>42063</v>
      </c>
      <c r="H2290" s="69">
        <v>42073</v>
      </c>
      <c r="I2290" s="69">
        <v>42089</v>
      </c>
      <c r="J2290" s="43">
        <v>42093</v>
      </c>
      <c r="K2290" s="584">
        <f t="shared" si="35"/>
        <v>2015</v>
      </c>
      <c r="L2290" s="117" t="s">
        <v>7</v>
      </c>
      <c r="M2290" s="111"/>
    </row>
    <row r="2291" spans="1:13" hidden="1" x14ac:dyDescent="0.25">
      <c r="A2291" s="47" t="s">
        <v>28</v>
      </c>
      <c r="B2291" s="53">
        <v>9022427749</v>
      </c>
      <c r="C2291" s="584">
        <v>978522</v>
      </c>
      <c r="D2291" s="61">
        <v>5881.4</v>
      </c>
      <c r="E2291" s="168">
        <v>978522</v>
      </c>
      <c r="F2291" s="52">
        <v>1002580229</v>
      </c>
      <c r="G2291" s="69">
        <v>42063</v>
      </c>
      <c r="H2291" s="69">
        <v>42073</v>
      </c>
      <c r="I2291" s="69">
        <v>42089</v>
      </c>
      <c r="J2291" s="43">
        <v>42093</v>
      </c>
      <c r="K2291" s="584">
        <f t="shared" si="35"/>
        <v>2015</v>
      </c>
      <c r="L2291" s="117" t="s">
        <v>7</v>
      </c>
      <c r="M2291" s="111"/>
    </row>
    <row r="2292" spans="1:13" hidden="1" x14ac:dyDescent="0.25">
      <c r="A2292" s="47" t="s">
        <v>28</v>
      </c>
      <c r="B2292" s="53">
        <v>9022427753</v>
      </c>
      <c r="C2292" s="584">
        <v>978522</v>
      </c>
      <c r="D2292" s="61">
        <v>1199</v>
      </c>
      <c r="E2292" s="168">
        <v>978522</v>
      </c>
      <c r="F2292" s="52">
        <v>1002580235</v>
      </c>
      <c r="G2292" s="69">
        <v>42063</v>
      </c>
      <c r="H2292" s="69">
        <v>42073</v>
      </c>
      <c r="I2292" s="69">
        <v>42089</v>
      </c>
      <c r="J2292" s="43">
        <v>42093</v>
      </c>
      <c r="K2292" s="584">
        <f t="shared" si="35"/>
        <v>2015</v>
      </c>
      <c r="L2292" s="117" t="s">
        <v>7</v>
      </c>
      <c r="M2292" s="111"/>
    </row>
    <row r="2293" spans="1:13" hidden="1" x14ac:dyDescent="0.25">
      <c r="A2293" s="47" t="s">
        <v>28</v>
      </c>
      <c r="B2293" s="53">
        <v>9022427768</v>
      </c>
      <c r="C2293" s="584">
        <v>978522</v>
      </c>
      <c r="D2293" s="61">
        <v>47.1</v>
      </c>
      <c r="E2293" s="168">
        <v>978522</v>
      </c>
      <c r="F2293" s="52">
        <v>1002580837</v>
      </c>
      <c r="G2293" s="69">
        <v>42063</v>
      </c>
      <c r="H2293" s="69">
        <v>42073</v>
      </c>
      <c r="I2293" s="69">
        <v>42089</v>
      </c>
      <c r="J2293" s="43">
        <v>42093</v>
      </c>
      <c r="K2293" s="584">
        <f t="shared" si="35"/>
        <v>2015</v>
      </c>
      <c r="L2293" s="117" t="s">
        <v>7</v>
      </c>
      <c r="M2293" s="111"/>
    </row>
    <row r="2294" spans="1:13" hidden="1" x14ac:dyDescent="0.25">
      <c r="A2294" s="47" t="s">
        <v>28</v>
      </c>
      <c r="B2294" s="53">
        <v>9022427764</v>
      </c>
      <c r="C2294" s="584">
        <v>978522</v>
      </c>
      <c r="D2294" s="61">
        <v>1811.72</v>
      </c>
      <c r="E2294" s="168">
        <v>978522</v>
      </c>
      <c r="F2294" s="52">
        <v>1002580853</v>
      </c>
      <c r="G2294" s="69">
        <v>42063</v>
      </c>
      <c r="H2294" s="69">
        <v>42073</v>
      </c>
      <c r="I2294" s="69">
        <v>42089</v>
      </c>
      <c r="J2294" s="43">
        <v>42093</v>
      </c>
      <c r="K2294" s="584">
        <f t="shared" si="35"/>
        <v>2015</v>
      </c>
      <c r="L2294" s="117" t="s">
        <v>7</v>
      </c>
      <c r="M2294" s="111"/>
    </row>
    <row r="2295" spans="1:13" hidden="1" x14ac:dyDescent="0.25">
      <c r="A2295" s="47" t="s">
        <v>28</v>
      </c>
      <c r="B2295" s="53">
        <v>9022427759</v>
      </c>
      <c r="C2295" s="584">
        <v>978522</v>
      </c>
      <c r="D2295" s="61">
        <v>5172.3599999999997</v>
      </c>
      <c r="E2295" s="168">
        <v>978522</v>
      </c>
      <c r="F2295" s="52">
        <v>1002580897</v>
      </c>
      <c r="G2295" s="69">
        <v>42063</v>
      </c>
      <c r="H2295" s="69">
        <v>42073</v>
      </c>
      <c r="I2295" s="69">
        <v>42089</v>
      </c>
      <c r="J2295" s="43">
        <v>42093</v>
      </c>
      <c r="K2295" s="584">
        <f t="shared" si="35"/>
        <v>2015</v>
      </c>
      <c r="L2295" s="117" t="s">
        <v>7</v>
      </c>
      <c r="M2295" s="111"/>
    </row>
    <row r="2296" spans="1:13" hidden="1" x14ac:dyDescent="0.25">
      <c r="A2296" s="47" t="s">
        <v>28</v>
      </c>
      <c r="B2296" s="53">
        <v>9022427763</v>
      </c>
      <c r="C2296" s="584">
        <v>978522</v>
      </c>
      <c r="D2296" s="61">
        <v>465.06</v>
      </c>
      <c r="E2296" s="168">
        <v>978522</v>
      </c>
      <c r="F2296" s="52">
        <v>1002580902</v>
      </c>
      <c r="G2296" s="69">
        <v>42063</v>
      </c>
      <c r="H2296" s="69">
        <v>42073</v>
      </c>
      <c r="I2296" s="69">
        <v>42089</v>
      </c>
      <c r="J2296" s="43">
        <v>42093</v>
      </c>
      <c r="K2296" s="584">
        <f t="shared" si="35"/>
        <v>2015</v>
      </c>
      <c r="L2296" s="117" t="s">
        <v>7</v>
      </c>
      <c r="M2296" s="111"/>
    </row>
    <row r="2297" spans="1:13" hidden="1" x14ac:dyDescent="0.25">
      <c r="A2297" s="47" t="s">
        <v>28</v>
      </c>
      <c r="B2297" s="53">
        <v>9022427754</v>
      </c>
      <c r="C2297" s="584">
        <v>978522</v>
      </c>
      <c r="D2297" s="61">
        <v>666</v>
      </c>
      <c r="E2297" s="168">
        <v>978522</v>
      </c>
      <c r="F2297" s="52">
        <v>1002580917</v>
      </c>
      <c r="G2297" s="69">
        <v>42063</v>
      </c>
      <c r="H2297" s="69">
        <v>42073</v>
      </c>
      <c r="I2297" s="69">
        <v>42089</v>
      </c>
      <c r="J2297" s="43">
        <v>42093</v>
      </c>
      <c r="K2297" s="584">
        <f t="shared" si="35"/>
        <v>2015</v>
      </c>
      <c r="L2297" s="117" t="s">
        <v>7</v>
      </c>
      <c r="M2297" s="111"/>
    </row>
    <row r="2298" spans="1:13" hidden="1" x14ac:dyDescent="0.25">
      <c r="A2298" s="47" t="s">
        <v>28</v>
      </c>
      <c r="B2298" s="53">
        <v>9022427765</v>
      </c>
      <c r="C2298" s="584">
        <v>978522</v>
      </c>
      <c r="D2298" s="61">
        <v>6072.25</v>
      </c>
      <c r="E2298" s="168">
        <v>978522</v>
      </c>
      <c r="F2298" s="52">
        <v>1002580925</v>
      </c>
      <c r="G2298" s="69">
        <v>42063</v>
      </c>
      <c r="H2298" s="69">
        <v>42073</v>
      </c>
      <c r="I2298" s="69">
        <v>42089</v>
      </c>
      <c r="J2298" s="43">
        <v>42093</v>
      </c>
      <c r="K2298" s="584">
        <f t="shared" si="35"/>
        <v>2015</v>
      </c>
      <c r="L2298" s="117" t="s">
        <v>7</v>
      </c>
      <c r="M2298" s="111"/>
    </row>
    <row r="2299" spans="1:13" ht="51.75" hidden="1" x14ac:dyDescent="0.25">
      <c r="A2299" s="168" t="s">
        <v>28</v>
      </c>
      <c r="B2299" s="53">
        <v>9022413686</v>
      </c>
      <c r="C2299" s="584">
        <v>30897504</v>
      </c>
      <c r="D2299" s="61">
        <v>1874.64</v>
      </c>
      <c r="E2299" s="168">
        <v>30897504</v>
      </c>
      <c r="F2299" s="52" t="s">
        <v>1886</v>
      </c>
      <c r="G2299" s="69">
        <v>42064</v>
      </c>
      <c r="H2299" s="69">
        <v>42073</v>
      </c>
      <c r="I2299" s="69">
        <v>42089</v>
      </c>
      <c r="J2299" s="43">
        <v>42093</v>
      </c>
      <c r="K2299" s="584">
        <f t="shared" si="35"/>
        <v>2015</v>
      </c>
      <c r="L2299" s="117" t="s">
        <v>9</v>
      </c>
      <c r="M2299" s="111"/>
    </row>
    <row r="2300" spans="1:13" hidden="1" x14ac:dyDescent="0.25">
      <c r="A2300" s="47" t="s">
        <v>28</v>
      </c>
      <c r="B2300" s="53">
        <v>9022413685</v>
      </c>
      <c r="C2300" s="584">
        <v>30897500</v>
      </c>
      <c r="D2300" s="61">
        <v>83799.210000000006</v>
      </c>
      <c r="E2300" s="112">
        <v>30897500</v>
      </c>
      <c r="F2300" s="52">
        <v>1002579840</v>
      </c>
      <c r="G2300" s="69">
        <v>42064</v>
      </c>
      <c r="H2300" s="69">
        <v>42073</v>
      </c>
      <c r="I2300" s="69">
        <v>42089</v>
      </c>
      <c r="J2300" s="43">
        <v>42093</v>
      </c>
      <c r="K2300" s="584">
        <f t="shared" si="35"/>
        <v>2015</v>
      </c>
      <c r="L2300" s="117" t="s">
        <v>9</v>
      </c>
      <c r="M2300" s="111"/>
    </row>
    <row r="2301" spans="1:13" hidden="1" x14ac:dyDescent="0.25">
      <c r="A2301" s="47" t="s">
        <v>28</v>
      </c>
      <c r="B2301" s="53">
        <v>9022455014</v>
      </c>
      <c r="C2301" s="584">
        <v>978522</v>
      </c>
      <c r="D2301" s="61">
        <v>10782.44</v>
      </c>
      <c r="E2301" s="168">
        <v>978522</v>
      </c>
      <c r="F2301" s="52">
        <v>1002598673</v>
      </c>
      <c r="G2301" s="69">
        <v>42094</v>
      </c>
      <c r="H2301" s="69">
        <v>42101</v>
      </c>
      <c r="I2301" s="69">
        <v>42104</v>
      </c>
      <c r="J2301" s="43">
        <v>42111</v>
      </c>
      <c r="K2301" s="584">
        <f t="shared" si="35"/>
        <v>2015</v>
      </c>
      <c r="L2301" s="117" t="s">
        <v>7</v>
      </c>
      <c r="M2301" s="111"/>
    </row>
    <row r="2302" spans="1:13" hidden="1" x14ac:dyDescent="0.25">
      <c r="A2302" s="47" t="s">
        <v>28</v>
      </c>
      <c r="B2302" s="53">
        <v>9022458074</v>
      </c>
      <c r="C2302" s="584">
        <v>978522</v>
      </c>
      <c r="D2302" s="61">
        <v>1518.5</v>
      </c>
      <c r="E2302" s="168">
        <v>978522</v>
      </c>
      <c r="F2302" s="52">
        <v>1002598688</v>
      </c>
      <c r="G2302" s="69">
        <v>42094</v>
      </c>
      <c r="H2302" s="69">
        <v>42101</v>
      </c>
      <c r="I2302" s="69">
        <v>42104</v>
      </c>
      <c r="J2302" s="43">
        <v>42111</v>
      </c>
      <c r="K2302" s="584">
        <f t="shared" si="35"/>
        <v>2015</v>
      </c>
      <c r="L2302" s="117" t="s">
        <v>7</v>
      </c>
      <c r="M2302" s="111"/>
    </row>
    <row r="2303" spans="1:13" hidden="1" x14ac:dyDescent="0.25">
      <c r="A2303" s="47" t="s">
        <v>28</v>
      </c>
      <c r="B2303" s="53">
        <v>9022455920</v>
      </c>
      <c r="C2303" s="584">
        <v>30897189</v>
      </c>
      <c r="D2303" s="61">
        <v>83799.210000000006</v>
      </c>
      <c r="E2303" s="168">
        <v>30897189</v>
      </c>
      <c r="F2303" s="52">
        <v>1002594956</v>
      </c>
      <c r="G2303" s="69">
        <v>42095</v>
      </c>
      <c r="H2303" s="69">
        <v>42101</v>
      </c>
      <c r="I2303" s="69">
        <v>42104</v>
      </c>
      <c r="J2303" s="43">
        <v>42108</v>
      </c>
      <c r="K2303" s="584">
        <f t="shared" si="35"/>
        <v>2015</v>
      </c>
      <c r="L2303" s="117" t="s">
        <v>331</v>
      </c>
      <c r="M2303" s="111"/>
    </row>
    <row r="2304" spans="1:13" hidden="1" x14ac:dyDescent="0.25">
      <c r="A2304" s="47" t="s">
        <v>28</v>
      </c>
      <c r="B2304" s="53">
        <v>9022455921</v>
      </c>
      <c r="C2304" s="584">
        <v>775393</v>
      </c>
      <c r="D2304" s="61">
        <v>1874.64</v>
      </c>
      <c r="E2304" s="168">
        <v>775393</v>
      </c>
      <c r="F2304" s="52">
        <v>1002597342</v>
      </c>
      <c r="G2304" s="69">
        <v>42095</v>
      </c>
      <c r="H2304" s="69">
        <v>42101</v>
      </c>
      <c r="I2304" s="69">
        <v>42104</v>
      </c>
      <c r="J2304" s="43">
        <v>42108</v>
      </c>
      <c r="K2304" s="584">
        <f t="shared" si="35"/>
        <v>2015</v>
      </c>
      <c r="L2304" s="117" t="s">
        <v>9</v>
      </c>
      <c r="M2304" s="111"/>
    </row>
    <row r="2305" spans="1:14" hidden="1" x14ac:dyDescent="0.25">
      <c r="A2305" s="47" t="s">
        <v>28</v>
      </c>
      <c r="B2305" s="53">
        <v>9022486202</v>
      </c>
      <c r="C2305" s="584">
        <v>30897500</v>
      </c>
      <c r="D2305" s="61">
        <v>106.56</v>
      </c>
      <c r="E2305" s="168">
        <v>30897500</v>
      </c>
      <c r="F2305" s="52">
        <v>1002613559</v>
      </c>
      <c r="G2305" s="69">
        <v>42114</v>
      </c>
      <c r="H2305" s="69">
        <v>42121</v>
      </c>
      <c r="I2305" s="69">
        <v>42128</v>
      </c>
      <c r="J2305" s="43">
        <v>42128</v>
      </c>
      <c r="K2305" s="584">
        <f t="shared" si="35"/>
        <v>2015</v>
      </c>
      <c r="L2305" s="117" t="s">
        <v>9</v>
      </c>
      <c r="M2305" s="111"/>
    </row>
    <row r="2306" spans="1:14" hidden="1" x14ac:dyDescent="0.25">
      <c r="A2306" s="47" t="s">
        <v>28</v>
      </c>
      <c r="B2306" s="53">
        <v>9022486759</v>
      </c>
      <c r="C2306" s="584">
        <v>30897500</v>
      </c>
      <c r="D2306" s="61">
        <v>1028.7</v>
      </c>
      <c r="E2306" s="168">
        <v>30897500</v>
      </c>
      <c r="F2306" s="52">
        <v>1002613468</v>
      </c>
      <c r="G2306" s="69">
        <v>42115</v>
      </c>
      <c r="H2306" s="69">
        <v>42121</v>
      </c>
      <c r="I2306" s="69">
        <v>42128</v>
      </c>
      <c r="J2306" s="43">
        <v>42128</v>
      </c>
      <c r="K2306" s="584">
        <f t="shared" si="35"/>
        <v>2015</v>
      </c>
      <c r="L2306" s="117" t="s">
        <v>9</v>
      </c>
      <c r="M2306" s="111"/>
    </row>
    <row r="2307" spans="1:14" ht="26.25" hidden="1" x14ac:dyDescent="0.25">
      <c r="A2307" s="47" t="s">
        <v>28</v>
      </c>
      <c r="B2307" s="53">
        <v>9022486760</v>
      </c>
      <c r="C2307" s="584">
        <v>30897500</v>
      </c>
      <c r="D2307" s="61">
        <v>1950</v>
      </c>
      <c r="E2307" s="168">
        <v>30897500</v>
      </c>
      <c r="F2307" s="52" t="s">
        <v>1887</v>
      </c>
      <c r="G2307" s="69">
        <v>42115</v>
      </c>
      <c r="H2307" s="69">
        <v>42121</v>
      </c>
      <c r="I2307" s="69">
        <v>42128</v>
      </c>
      <c r="J2307" s="43">
        <v>42128</v>
      </c>
      <c r="K2307" s="584">
        <f t="shared" ref="K2307:K2370" si="36">YEAR(J2307)</f>
        <v>2015</v>
      </c>
      <c r="L2307" s="117" t="s">
        <v>9</v>
      </c>
      <c r="M2307" s="111"/>
    </row>
    <row r="2308" spans="1:14" hidden="1" x14ac:dyDescent="0.25">
      <c r="A2308" s="47" t="s">
        <v>28</v>
      </c>
      <c r="B2308" s="53">
        <v>9022486761</v>
      </c>
      <c r="C2308" s="584">
        <v>30897500</v>
      </c>
      <c r="D2308" s="61">
        <v>600</v>
      </c>
      <c r="E2308" s="168">
        <v>30897500</v>
      </c>
      <c r="F2308" s="52">
        <v>1002613518</v>
      </c>
      <c r="G2308" s="69">
        <v>42115</v>
      </c>
      <c r="H2308" s="69">
        <v>42121</v>
      </c>
      <c r="I2308" s="69">
        <v>42128</v>
      </c>
      <c r="J2308" s="43">
        <v>42128</v>
      </c>
      <c r="K2308" s="584">
        <f t="shared" si="36"/>
        <v>2015</v>
      </c>
      <c r="L2308" s="117" t="s">
        <v>9</v>
      </c>
      <c r="M2308" s="111"/>
    </row>
    <row r="2309" spans="1:14" ht="26.25" hidden="1" x14ac:dyDescent="0.25">
      <c r="A2309" s="47" t="s">
        <v>28</v>
      </c>
      <c r="B2309" s="53">
        <v>9022486762</v>
      </c>
      <c r="C2309" s="584">
        <v>30897500</v>
      </c>
      <c r="D2309" s="61">
        <v>606</v>
      </c>
      <c r="E2309" s="168">
        <v>30897500</v>
      </c>
      <c r="F2309" s="52" t="s">
        <v>1888</v>
      </c>
      <c r="G2309" s="69">
        <v>42115</v>
      </c>
      <c r="H2309" s="69">
        <v>42121</v>
      </c>
      <c r="I2309" s="69">
        <v>42128</v>
      </c>
      <c r="J2309" s="43">
        <v>42128</v>
      </c>
      <c r="K2309" s="584">
        <f t="shared" si="36"/>
        <v>2015</v>
      </c>
      <c r="L2309" s="117" t="s">
        <v>9</v>
      </c>
      <c r="M2309" s="111"/>
    </row>
    <row r="2310" spans="1:14" ht="51.75" hidden="1" x14ac:dyDescent="0.25">
      <c r="A2310" s="47" t="s">
        <v>28</v>
      </c>
      <c r="B2310" s="53">
        <v>9022486763</v>
      </c>
      <c r="C2310" s="584">
        <v>30897500</v>
      </c>
      <c r="D2310" s="61">
        <v>811.2</v>
      </c>
      <c r="E2310" s="168">
        <v>30897500</v>
      </c>
      <c r="F2310" s="52" t="s">
        <v>1889</v>
      </c>
      <c r="G2310" s="69">
        <v>42115</v>
      </c>
      <c r="H2310" s="69">
        <v>42121</v>
      </c>
      <c r="I2310" s="69">
        <v>42128</v>
      </c>
      <c r="J2310" s="43">
        <v>42128</v>
      </c>
      <c r="K2310" s="584">
        <f t="shared" si="36"/>
        <v>2015</v>
      </c>
      <c r="L2310" s="117" t="s">
        <v>9</v>
      </c>
      <c r="M2310" s="111"/>
    </row>
    <row r="2311" spans="1:14" hidden="1" x14ac:dyDescent="0.25">
      <c r="A2311" s="47" t="s">
        <v>28</v>
      </c>
      <c r="B2311" s="53">
        <v>9022486764</v>
      </c>
      <c r="C2311" s="584">
        <v>30897500</v>
      </c>
      <c r="D2311" s="61">
        <v>232.06</v>
      </c>
      <c r="E2311" s="168">
        <v>30897500</v>
      </c>
      <c r="F2311" s="52">
        <v>1002613546</v>
      </c>
      <c r="G2311" s="69">
        <v>42115</v>
      </c>
      <c r="H2311" s="69">
        <v>42121</v>
      </c>
      <c r="I2311" s="69">
        <v>42128</v>
      </c>
      <c r="J2311" s="43">
        <v>42128</v>
      </c>
      <c r="K2311" s="584">
        <f t="shared" si="36"/>
        <v>2015</v>
      </c>
      <c r="L2311" s="117" t="s">
        <v>9</v>
      </c>
      <c r="M2311" s="111"/>
    </row>
    <row r="2312" spans="1:14" hidden="1" x14ac:dyDescent="0.25">
      <c r="A2312" s="47" t="s">
        <v>28</v>
      </c>
      <c r="B2312" s="53">
        <v>9022486766</v>
      </c>
      <c r="C2312" s="584">
        <v>30897504</v>
      </c>
      <c r="D2312" s="61">
        <v>948</v>
      </c>
      <c r="E2312" s="168">
        <v>30897504</v>
      </c>
      <c r="F2312" s="52">
        <v>1002613577</v>
      </c>
      <c r="G2312" s="69">
        <v>42115</v>
      </c>
      <c r="H2312" s="69">
        <v>42121</v>
      </c>
      <c r="I2312" s="69">
        <v>42128</v>
      </c>
      <c r="J2312" s="43">
        <v>42128</v>
      </c>
      <c r="K2312" s="584">
        <f t="shared" si="36"/>
        <v>2015</v>
      </c>
      <c r="L2312" s="117" t="s">
        <v>14</v>
      </c>
      <c r="M2312" s="111"/>
    </row>
    <row r="2313" spans="1:14" ht="51.75" hidden="1" x14ac:dyDescent="0.25">
      <c r="A2313" s="47" t="s">
        <v>28</v>
      </c>
      <c r="B2313" s="53">
        <v>9022486768</v>
      </c>
      <c r="C2313" s="584">
        <v>30897504</v>
      </c>
      <c r="D2313" s="61">
        <v>108</v>
      </c>
      <c r="E2313" s="168">
        <v>30897504</v>
      </c>
      <c r="F2313" s="52" t="s">
        <v>1890</v>
      </c>
      <c r="G2313" s="69">
        <v>42115</v>
      </c>
      <c r="H2313" s="69">
        <v>42121</v>
      </c>
      <c r="I2313" s="69">
        <v>42128</v>
      </c>
      <c r="J2313" s="43">
        <v>42128</v>
      </c>
      <c r="K2313" s="584">
        <f t="shared" si="36"/>
        <v>2015</v>
      </c>
      <c r="L2313" s="117" t="s">
        <v>14</v>
      </c>
      <c r="M2313" s="111"/>
      <c r="N2313" s="45"/>
    </row>
    <row r="2314" spans="1:14" hidden="1" x14ac:dyDescent="0.25">
      <c r="A2314" s="47" t="s">
        <v>28</v>
      </c>
      <c r="B2314" s="53">
        <v>9022486769</v>
      </c>
      <c r="C2314" s="584">
        <v>30897504</v>
      </c>
      <c r="D2314" s="61">
        <v>1740</v>
      </c>
      <c r="E2314" s="168">
        <v>30897504</v>
      </c>
      <c r="F2314" s="52">
        <v>1002613590</v>
      </c>
      <c r="G2314" s="69">
        <v>42115</v>
      </c>
      <c r="H2314" s="69">
        <v>42121</v>
      </c>
      <c r="I2314" s="69">
        <v>42128</v>
      </c>
      <c r="J2314" s="43">
        <v>42128</v>
      </c>
      <c r="K2314" s="584">
        <f t="shared" si="36"/>
        <v>2015</v>
      </c>
      <c r="L2314" s="117" t="s">
        <v>14</v>
      </c>
      <c r="M2314" s="111"/>
      <c r="N2314" s="45"/>
    </row>
    <row r="2315" spans="1:14" ht="39" hidden="1" x14ac:dyDescent="0.25">
      <c r="A2315" s="47" t="s">
        <v>28</v>
      </c>
      <c r="B2315" s="53">
        <v>9022486770</v>
      </c>
      <c r="C2315" s="584">
        <v>30897504</v>
      </c>
      <c r="D2315" s="61">
        <v>84</v>
      </c>
      <c r="E2315" s="168">
        <v>30897504</v>
      </c>
      <c r="F2315" s="52" t="s">
        <v>1891</v>
      </c>
      <c r="G2315" s="69">
        <v>42115</v>
      </c>
      <c r="H2315" s="69">
        <v>42121</v>
      </c>
      <c r="I2315" s="69">
        <v>42128</v>
      </c>
      <c r="J2315" s="43">
        <v>42128</v>
      </c>
      <c r="K2315" s="584">
        <f t="shared" si="36"/>
        <v>2015</v>
      </c>
      <c r="L2315" s="117" t="s">
        <v>14</v>
      </c>
      <c r="M2315" s="111"/>
      <c r="N2315" s="45"/>
    </row>
    <row r="2316" spans="1:14" ht="26.25" hidden="1" x14ac:dyDescent="0.25">
      <c r="A2316" s="47" t="s">
        <v>28</v>
      </c>
      <c r="B2316" s="53">
        <v>9022486771</v>
      </c>
      <c r="C2316" s="584">
        <v>30897504</v>
      </c>
      <c r="D2316" s="61">
        <v>354</v>
      </c>
      <c r="E2316" s="168">
        <v>30897504</v>
      </c>
      <c r="F2316" s="52" t="s">
        <v>1892</v>
      </c>
      <c r="G2316" s="69">
        <v>42115</v>
      </c>
      <c r="H2316" s="69">
        <v>42121</v>
      </c>
      <c r="I2316" s="69">
        <v>42128</v>
      </c>
      <c r="J2316" s="43">
        <v>42128</v>
      </c>
      <c r="K2316" s="584">
        <f t="shared" si="36"/>
        <v>2015</v>
      </c>
      <c r="L2316" s="117" t="s">
        <v>14</v>
      </c>
      <c r="M2316" s="111"/>
      <c r="N2316" s="45"/>
    </row>
    <row r="2317" spans="1:14" hidden="1" x14ac:dyDescent="0.25">
      <c r="A2317" s="47" t="s">
        <v>28</v>
      </c>
      <c r="B2317" s="53">
        <v>9022486772</v>
      </c>
      <c r="C2317" s="584">
        <v>30897504</v>
      </c>
      <c r="D2317" s="61">
        <v>109</v>
      </c>
      <c r="E2317" s="168">
        <v>30897504</v>
      </c>
      <c r="F2317" s="52">
        <v>1002613603</v>
      </c>
      <c r="G2317" s="69">
        <v>42115</v>
      </c>
      <c r="H2317" s="69">
        <v>42121</v>
      </c>
      <c r="I2317" s="69">
        <v>42128</v>
      </c>
      <c r="J2317" s="43">
        <v>42128</v>
      </c>
      <c r="K2317" s="584">
        <f t="shared" si="36"/>
        <v>2015</v>
      </c>
      <c r="L2317" s="117" t="s">
        <v>14</v>
      </c>
      <c r="M2317" s="111"/>
      <c r="N2317" s="45"/>
    </row>
    <row r="2318" spans="1:14" hidden="1" x14ac:dyDescent="0.25">
      <c r="A2318" s="47" t="s">
        <v>28</v>
      </c>
      <c r="B2318" s="53">
        <v>9022486765</v>
      </c>
      <c r="C2318" s="584">
        <v>30897504</v>
      </c>
      <c r="D2318" s="61">
        <v>1710</v>
      </c>
      <c r="E2318" s="168">
        <v>30897504</v>
      </c>
      <c r="F2318" s="52">
        <v>1002613594</v>
      </c>
      <c r="G2318" s="69">
        <v>42115</v>
      </c>
      <c r="H2318" s="69">
        <v>42121</v>
      </c>
      <c r="I2318" s="69">
        <v>42128</v>
      </c>
      <c r="J2318" s="43">
        <v>42128</v>
      </c>
      <c r="K2318" s="584">
        <f t="shared" si="36"/>
        <v>2015</v>
      </c>
      <c r="L2318" s="117" t="s">
        <v>14</v>
      </c>
      <c r="M2318" s="111"/>
      <c r="N2318" s="45"/>
    </row>
    <row r="2319" spans="1:14" hidden="1" x14ac:dyDescent="0.25">
      <c r="A2319" s="168" t="s">
        <v>28</v>
      </c>
      <c r="B2319" s="53">
        <v>9022504244</v>
      </c>
      <c r="C2319" s="584">
        <v>978522</v>
      </c>
      <c r="D2319" s="61">
        <v>8972.5</v>
      </c>
      <c r="E2319" s="168">
        <v>978522</v>
      </c>
      <c r="F2319" s="54">
        <v>1002634098</v>
      </c>
      <c r="G2319" s="69">
        <v>42124</v>
      </c>
      <c r="H2319" s="69">
        <v>42143</v>
      </c>
      <c r="I2319" s="69">
        <v>42145</v>
      </c>
      <c r="J2319" s="43">
        <v>42146</v>
      </c>
      <c r="K2319" s="584">
        <f t="shared" si="36"/>
        <v>2015</v>
      </c>
      <c r="L2319" s="117" t="s">
        <v>7</v>
      </c>
      <c r="M2319" s="120"/>
      <c r="N2319" s="55"/>
    </row>
    <row r="2320" spans="1:14" hidden="1" x14ac:dyDescent="0.25">
      <c r="A2320" s="168" t="s">
        <v>28</v>
      </c>
      <c r="B2320" s="53">
        <v>9022504245</v>
      </c>
      <c r="C2320" s="584">
        <v>978522</v>
      </c>
      <c r="D2320" s="61">
        <v>462.51</v>
      </c>
      <c r="E2320" s="168">
        <v>978522</v>
      </c>
      <c r="F2320" s="54">
        <v>1002634107</v>
      </c>
      <c r="G2320" s="69">
        <v>42124</v>
      </c>
      <c r="H2320" s="69">
        <v>42143</v>
      </c>
      <c r="I2320" s="69">
        <v>42145</v>
      </c>
      <c r="J2320" s="43">
        <v>42146</v>
      </c>
      <c r="K2320" s="584">
        <f t="shared" si="36"/>
        <v>2015</v>
      </c>
      <c r="L2320" s="117" t="s">
        <v>7</v>
      </c>
      <c r="M2320" s="120"/>
      <c r="N2320" s="55"/>
    </row>
    <row r="2321" spans="1:14" hidden="1" x14ac:dyDescent="0.25">
      <c r="A2321" s="47" t="s">
        <v>28</v>
      </c>
      <c r="B2321" s="53">
        <v>9022496498</v>
      </c>
      <c r="C2321" s="584">
        <v>30897189</v>
      </c>
      <c r="D2321" s="61">
        <v>83799.210000000006</v>
      </c>
      <c r="E2321" s="168">
        <v>30897189</v>
      </c>
      <c r="F2321" s="52">
        <v>1002631032</v>
      </c>
      <c r="G2321" s="69">
        <v>42125</v>
      </c>
      <c r="H2321" s="69">
        <v>42135</v>
      </c>
      <c r="I2321" s="69">
        <v>42143</v>
      </c>
      <c r="J2321" s="43">
        <v>42144</v>
      </c>
      <c r="K2321" s="584">
        <f t="shared" si="36"/>
        <v>2015</v>
      </c>
      <c r="L2321" s="117" t="s">
        <v>331</v>
      </c>
      <c r="M2321" s="111"/>
      <c r="N2321" s="45"/>
    </row>
    <row r="2322" spans="1:14" hidden="1" x14ac:dyDescent="0.25">
      <c r="A2322" s="168" t="s">
        <v>28</v>
      </c>
      <c r="B2322" s="53">
        <v>9022496499</v>
      </c>
      <c r="C2322" s="584">
        <v>775393</v>
      </c>
      <c r="D2322" s="61">
        <v>1874.64</v>
      </c>
      <c r="E2322" s="168">
        <v>775393</v>
      </c>
      <c r="F2322" s="54">
        <v>1002631119</v>
      </c>
      <c r="G2322" s="69">
        <v>42125</v>
      </c>
      <c r="H2322" s="69">
        <v>42135</v>
      </c>
      <c r="I2322" s="69">
        <v>42143</v>
      </c>
      <c r="J2322" s="43">
        <v>42144</v>
      </c>
      <c r="K2322" s="584">
        <f t="shared" si="36"/>
        <v>2015</v>
      </c>
      <c r="L2322" s="117" t="s">
        <v>9</v>
      </c>
      <c r="M2322" s="120"/>
      <c r="N2322" s="55"/>
    </row>
    <row r="2323" spans="1:14" hidden="1" x14ac:dyDescent="0.25">
      <c r="A2323" s="168" t="s">
        <v>28</v>
      </c>
      <c r="B2323" s="53">
        <v>9022540388</v>
      </c>
      <c r="C2323" s="584">
        <v>978522</v>
      </c>
      <c r="D2323" s="61">
        <v>0</v>
      </c>
      <c r="E2323" s="168">
        <v>978522</v>
      </c>
      <c r="F2323" s="54" t="s">
        <v>149</v>
      </c>
      <c r="G2323" s="69">
        <v>42155</v>
      </c>
      <c r="H2323" s="69" t="s">
        <v>130</v>
      </c>
      <c r="I2323" s="69">
        <v>42177</v>
      </c>
      <c r="J2323" s="43">
        <v>42178</v>
      </c>
      <c r="K2323" s="584">
        <f t="shared" si="36"/>
        <v>2015</v>
      </c>
      <c r="L2323" s="117" t="s">
        <v>7</v>
      </c>
      <c r="M2323" s="120"/>
      <c r="N2323" s="55"/>
    </row>
    <row r="2324" spans="1:14" hidden="1" x14ac:dyDescent="0.25">
      <c r="A2324" s="168" t="s">
        <v>28</v>
      </c>
      <c r="B2324" s="53">
        <v>9022540389</v>
      </c>
      <c r="C2324" s="584">
        <v>978522</v>
      </c>
      <c r="D2324" s="61">
        <v>6456.22</v>
      </c>
      <c r="E2324" s="168">
        <v>978522</v>
      </c>
      <c r="F2324" s="54">
        <v>1002664281</v>
      </c>
      <c r="G2324" s="69">
        <v>42155</v>
      </c>
      <c r="H2324" s="69" t="s">
        <v>130</v>
      </c>
      <c r="I2324" s="69">
        <v>42177</v>
      </c>
      <c r="J2324" s="43">
        <v>42178</v>
      </c>
      <c r="K2324" s="584">
        <f t="shared" si="36"/>
        <v>2015</v>
      </c>
      <c r="L2324" s="117" t="s">
        <v>7</v>
      </c>
      <c r="M2324" s="120"/>
      <c r="N2324" s="55"/>
    </row>
    <row r="2325" spans="1:14" hidden="1" x14ac:dyDescent="0.25">
      <c r="A2325" s="168" t="s">
        <v>28</v>
      </c>
      <c r="B2325" s="53">
        <v>9022538396</v>
      </c>
      <c r="C2325" s="584">
        <v>30897189</v>
      </c>
      <c r="D2325" s="61">
        <v>83799.210000000006</v>
      </c>
      <c r="E2325" s="168">
        <v>30897189</v>
      </c>
      <c r="F2325" s="54">
        <v>1002654098</v>
      </c>
      <c r="G2325" s="69">
        <v>42156</v>
      </c>
      <c r="H2325" s="69">
        <v>42159</v>
      </c>
      <c r="I2325" s="69">
        <v>42166</v>
      </c>
      <c r="J2325" s="43">
        <v>42167</v>
      </c>
      <c r="K2325" s="584">
        <f t="shared" si="36"/>
        <v>2015</v>
      </c>
      <c r="L2325" s="117" t="s">
        <v>331</v>
      </c>
      <c r="M2325" s="120"/>
      <c r="N2325" s="55"/>
    </row>
    <row r="2326" spans="1:14" hidden="1" x14ac:dyDescent="0.25">
      <c r="A2326" s="168" t="s">
        <v>28</v>
      </c>
      <c r="B2326" s="53">
        <v>9022538397</v>
      </c>
      <c r="C2326" s="584">
        <v>775393</v>
      </c>
      <c r="D2326" s="61">
        <v>1874.64</v>
      </c>
      <c r="E2326" s="168">
        <v>775393</v>
      </c>
      <c r="F2326" s="54">
        <v>1002654120</v>
      </c>
      <c r="G2326" s="69">
        <v>42156</v>
      </c>
      <c r="H2326" s="69" t="s">
        <v>130</v>
      </c>
      <c r="I2326" s="69">
        <v>42166</v>
      </c>
      <c r="J2326" s="43">
        <v>42167</v>
      </c>
      <c r="K2326" s="584">
        <f t="shared" si="36"/>
        <v>2015</v>
      </c>
      <c r="L2326" s="117" t="s">
        <v>9</v>
      </c>
      <c r="M2326" s="120"/>
      <c r="N2326" s="55"/>
    </row>
    <row r="2327" spans="1:14" hidden="1" x14ac:dyDescent="0.25">
      <c r="A2327" s="81" t="s">
        <v>28</v>
      </c>
      <c r="B2327" s="90">
        <v>9022580907</v>
      </c>
      <c r="C2327" s="584">
        <v>775393</v>
      </c>
      <c r="D2327" s="83">
        <v>1874.64</v>
      </c>
      <c r="E2327" s="81">
        <v>775393</v>
      </c>
      <c r="F2327" s="84">
        <v>1002703827</v>
      </c>
      <c r="G2327" s="93">
        <v>42186</v>
      </c>
      <c r="H2327" s="93" t="s">
        <v>130</v>
      </c>
      <c r="I2327" s="93">
        <v>42209</v>
      </c>
      <c r="J2327" s="85">
        <v>42221</v>
      </c>
      <c r="K2327" s="584">
        <f t="shared" si="36"/>
        <v>2015</v>
      </c>
      <c r="L2327" s="118" t="s">
        <v>9</v>
      </c>
      <c r="M2327" s="121"/>
      <c r="N2327" s="86"/>
    </row>
    <row r="2328" spans="1:14" hidden="1" x14ac:dyDescent="0.25">
      <c r="A2328" s="81" t="s">
        <v>28</v>
      </c>
      <c r="B2328" s="90">
        <v>9022580906</v>
      </c>
      <c r="C2328" s="584">
        <v>30897189</v>
      </c>
      <c r="D2328" s="83">
        <v>83799.210000000006</v>
      </c>
      <c r="E2328" s="81">
        <v>30897189</v>
      </c>
      <c r="F2328" s="84">
        <v>1002703846</v>
      </c>
      <c r="G2328" s="93">
        <v>42192</v>
      </c>
      <c r="H2328" s="93">
        <v>42188</v>
      </c>
      <c r="I2328" s="93">
        <v>42209</v>
      </c>
      <c r="J2328" s="85">
        <v>42221</v>
      </c>
      <c r="K2328" s="584">
        <f t="shared" si="36"/>
        <v>2015</v>
      </c>
      <c r="L2328" s="118" t="s">
        <v>331</v>
      </c>
      <c r="M2328" s="121"/>
      <c r="N2328" s="86"/>
    </row>
    <row r="2329" spans="1:14" hidden="1" x14ac:dyDescent="0.25">
      <c r="A2329" s="81" t="s">
        <v>28</v>
      </c>
      <c r="B2329" s="90">
        <v>9022613142</v>
      </c>
      <c r="C2329" s="584">
        <v>978522</v>
      </c>
      <c r="D2329" s="83">
        <v>7769.53</v>
      </c>
      <c r="E2329" s="81">
        <v>978522</v>
      </c>
      <c r="F2329" s="84">
        <v>1002737067</v>
      </c>
      <c r="G2329" s="93">
        <v>42207</v>
      </c>
      <c r="H2329" s="93">
        <v>42215</v>
      </c>
      <c r="I2329" s="93">
        <v>42243</v>
      </c>
      <c r="J2329" s="85">
        <v>42257</v>
      </c>
      <c r="K2329" s="584">
        <f t="shared" si="36"/>
        <v>2015</v>
      </c>
      <c r="L2329" s="118" t="s">
        <v>7</v>
      </c>
      <c r="M2329" s="121"/>
    </row>
    <row r="2330" spans="1:14" hidden="1" x14ac:dyDescent="0.25">
      <c r="A2330" s="81" t="s">
        <v>28</v>
      </c>
      <c r="B2330" s="90">
        <v>9022618733</v>
      </c>
      <c r="C2330" s="584">
        <v>30897500</v>
      </c>
      <c r="D2330" s="83">
        <v>438</v>
      </c>
      <c r="E2330" s="81">
        <v>30897500</v>
      </c>
      <c r="F2330" s="84">
        <v>1002736411</v>
      </c>
      <c r="G2330" s="93">
        <v>42215</v>
      </c>
      <c r="H2330" s="93">
        <v>42221</v>
      </c>
      <c r="I2330" s="93">
        <v>42243</v>
      </c>
      <c r="J2330" s="85">
        <v>42256</v>
      </c>
      <c r="K2330" s="584">
        <f t="shared" si="36"/>
        <v>2015</v>
      </c>
      <c r="L2330" s="118" t="s">
        <v>9</v>
      </c>
      <c r="M2330" s="121"/>
    </row>
    <row r="2331" spans="1:14" hidden="1" x14ac:dyDescent="0.25">
      <c r="A2331" s="81" t="s">
        <v>28</v>
      </c>
      <c r="B2331" s="90">
        <v>9022618732</v>
      </c>
      <c r="C2331" s="584">
        <v>30897500</v>
      </c>
      <c r="D2331" s="83">
        <v>1382.7</v>
      </c>
      <c r="E2331" s="81">
        <v>30897500</v>
      </c>
      <c r="F2331" s="84">
        <v>1002736404</v>
      </c>
      <c r="G2331" s="93">
        <v>42215</v>
      </c>
      <c r="H2331" s="93">
        <v>42221</v>
      </c>
      <c r="I2331" s="93">
        <v>42243</v>
      </c>
      <c r="J2331" s="85">
        <v>42256</v>
      </c>
      <c r="K2331" s="584">
        <f t="shared" si="36"/>
        <v>2015</v>
      </c>
      <c r="L2331" s="118" t="s">
        <v>9</v>
      </c>
      <c r="M2331" s="121"/>
    </row>
    <row r="2332" spans="1:14" hidden="1" x14ac:dyDescent="0.25">
      <c r="A2332" s="81" t="s">
        <v>28</v>
      </c>
      <c r="B2332" s="90">
        <v>9022618731</v>
      </c>
      <c r="C2332" s="584">
        <v>30897500</v>
      </c>
      <c r="D2332" s="83">
        <v>1470</v>
      </c>
      <c r="E2332" s="81">
        <v>30897500</v>
      </c>
      <c r="F2332" s="84">
        <v>1002736399</v>
      </c>
      <c r="G2332" s="93">
        <v>42215</v>
      </c>
      <c r="H2332" s="93">
        <v>42221</v>
      </c>
      <c r="I2332" s="93">
        <v>42243</v>
      </c>
      <c r="J2332" s="85">
        <v>42256</v>
      </c>
      <c r="K2332" s="584">
        <f t="shared" si="36"/>
        <v>2015</v>
      </c>
      <c r="L2332" s="118" t="s">
        <v>9</v>
      </c>
      <c r="M2332" s="121"/>
    </row>
    <row r="2333" spans="1:14" ht="25.5" hidden="1" x14ac:dyDescent="0.25">
      <c r="A2333" s="81" t="s">
        <v>28</v>
      </c>
      <c r="B2333" s="90">
        <v>9022618734</v>
      </c>
      <c r="C2333" s="584">
        <v>30897500</v>
      </c>
      <c r="D2333" s="83">
        <v>3363</v>
      </c>
      <c r="E2333" s="81">
        <v>30897500</v>
      </c>
      <c r="F2333" s="84" t="s">
        <v>1893</v>
      </c>
      <c r="G2333" s="93">
        <v>42215</v>
      </c>
      <c r="H2333" s="93">
        <v>42221</v>
      </c>
      <c r="I2333" s="93">
        <v>42243</v>
      </c>
      <c r="J2333" s="85">
        <v>42256</v>
      </c>
      <c r="K2333" s="584">
        <f t="shared" si="36"/>
        <v>2015</v>
      </c>
      <c r="L2333" s="118" t="s">
        <v>9</v>
      </c>
      <c r="M2333" s="121"/>
    </row>
    <row r="2334" spans="1:14" hidden="1" x14ac:dyDescent="0.25">
      <c r="A2334" s="81" t="s">
        <v>28</v>
      </c>
      <c r="B2334" s="90">
        <v>9022622807</v>
      </c>
      <c r="C2334" s="584">
        <v>30897504</v>
      </c>
      <c r="D2334" s="83">
        <v>3700</v>
      </c>
      <c r="E2334" s="81">
        <v>30897504</v>
      </c>
      <c r="F2334" s="84">
        <v>1002735538</v>
      </c>
      <c r="G2334" s="93">
        <v>42216</v>
      </c>
      <c r="H2334" s="93">
        <v>42222</v>
      </c>
      <c r="I2334" s="93">
        <v>42243</v>
      </c>
      <c r="J2334" s="85">
        <v>42256</v>
      </c>
      <c r="K2334" s="584">
        <f t="shared" si="36"/>
        <v>2015</v>
      </c>
      <c r="L2334" s="118" t="s">
        <v>14</v>
      </c>
      <c r="M2334" s="121"/>
    </row>
    <row r="2335" spans="1:14" hidden="1" x14ac:dyDescent="0.25">
      <c r="A2335" s="81" t="s">
        <v>28</v>
      </c>
      <c r="B2335" s="90">
        <v>9022622809</v>
      </c>
      <c r="C2335" s="584">
        <v>30897504</v>
      </c>
      <c r="D2335" s="83">
        <v>1635</v>
      </c>
      <c r="E2335" s="81">
        <v>30897504</v>
      </c>
      <c r="F2335" s="84">
        <v>1002735543</v>
      </c>
      <c r="G2335" s="93">
        <v>42216</v>
      </c>
      <c r="H2335" s="93">
        <v>42222</v>
      </c>
      <c r="I2335" s="93">
        <v>42243</v>
      </c>
      <c r="J2335" s="85">
        <v>42256</v>
      </c>
      <c r="K2335" s="584">
        <f t="shared" si="36"/>
        <v>2015</v>
      </c>
      <c r="L2335" s="118" t="s">
        <v>14</v>
      </c>
      <c r="M2335" s="121"/>
    </row>
    <row r="2336" spans="1:14" hidden="1" x14ac:dyDescent="0.25">
      <c r="A2336" s="81" t="s">
        <v>28</v>
      </c>
      <c r="B2336" s="90">
        <v>9022622810</v>
      </c>
      <c r="C2336" s="584">
        <v>30897504</v>
      </c>
      <c r="D2336" s="83">
        <v>6925</v>
      </c>
      <c r="E2336" s="81">
        <v>30897504</v>
      </c>
      <c r="F2336" s="84">
        <v>1002735546</v>
      </c>
      <c r="G2336" s="93">
        <v>42216</v>
      </c>
      <c r="H2336" s="93">
        <v>42222</v>
      </c>
      <c r="I2336" s="93">
        <v>42243</v>
      </c>
      <c r="J2336" s="85">
        <v>42256</v>
      </c>
      <c r="K2336" s="584">
        <f t="shared" si="36"/>
        <v>2015</v>
      </c>
      <c r="L2336" s="118" t="s">
        <v>14</v>
      </c>
      <c r="M2336" s="121"/>
    </row>
    <row r="2337" spans="1:13" hidden="1" x14ac:dyDescent="0.25">
      <c r="A2337" s="81" t="s">
        <v>28</v>
      </c>
      <c r="B2337" s="90">
        <v>9022622811</v>
      </c>
      <c r="C2337" s="584">
        <v>30897504</v>
      </c>
      <c r="D2337" s="83">
        <v>767.97</v>
      </c>
      <c r="E2337" s="81">
        <v>30897504</v>
      </c>
      <c r="F2337" s="84">
        <v>1002735550</v>
      </c>
      <c r="G2337" s="93">
        <v>42216</v>
      </c>
      <c r="H2337" s="93">
        <v>42222</v>
      </c>
      <c r="I2337" s="93">
        <v>42243</v>
      </c>
      <c r="J2337" s="85">
        <v>42256</v>
      </c>
      <c r="K2337" s="584">
        <f t="shared" si="36"/>
        <v>2015</v>
      </c>
      <c r="L2337" s="118" t="s">
        <v>14</v>
      </c>
      <c r="M2337" s="121"/>
    </row>
    <row r="2338" spans="1:13" hidden="1" x14ac:dyDescent="0.25">
      <c r="A2338" s="81" t="s">
        <v>28</v>
      </c>
      <c r="B2338" s="90">
        <v>9022622812</v>
      </c>
      <c r="C2338" s="584">
        <v>30897504</v>
      </c>
      <c r="D2338" s="83">
        <v>419.22</v>
      </c>
      <c r="E2338" s="81">
        <v>30897504</v>
      </c>
      <c r="F2338" s="84">
        <v>1002735551</v>
      </c>
      <c r="G2338" s="93">
        <v>42216</v>
      </c>
      <c r="H2338" s="93">
        <v>42222</v>
      </c>
      <c r="I2338" s="93">
        <v>42243</v>
      </c>
      <c r="J2338" s="85">
        <v>42256</v>
      </c>
      <c r="K2338" s="584">
        <f t="shared" si="36"/>
        <v>2015</v>
      </c>
      <c r="L2338" s="118" t="s">
        <v>14</v>
      </c>
      <c r="M2338" s="121"/>
    </row>
    <row r="2339" spans="1:13" hidden="1" x14ac:dyDescent="0.25">
      <c r="A2339" s="81" t="s">
        <v>28</v>
      </c>
      <c r="B2339" s="90">
        <v>9022622813</v>
      </c>
      <c r="C2339" s="584">
        <v>30897504</v>
      </c>
      <c r="D2339" s="83">
        <v>1938</v>
      </c>
      <c r="E2339" s="81">
        <v>30897504</v>
      </c>
      <c r="F2339" s="84">
        <v>1002735553</v>
      </c>
      <c r="G2339" s="93">
        <v>42216</v>
      </c>
      <c r="H2339" s="93">
        <v>42222</v>
      </c>
      <c r="I2339" s="93">
        <v>42243</v>
      </c>
      <c r="J2339" s="85">
        <v>42256</v>
      </c>
      <c r="K2339" s="584">
        <f t="shared" si="36"/>
        <v>2015</v>
      </c>
      <c r="L2339" s="118" t="s">
        <v>14</v>
      </c>
      <c r="M2339" s="121"/>
    </row>
    <row r="2340" spans="1:13" ht="25.5" hidden="1" x14ac:dyDescent="0.25">
      <c r="A2340" s="81" t="s">
        <v>28</v>
      </c>
      <c r="B2340" s="90">
        <v>9022622814</v>
      </c>
      <c r="C2340" s="584">
        <v>30897504</v>
      </c>
      <c r="D2340" s="83">
        <v>1410</v>
      </c>
      <c r="E2340" s="81">
        <v>30897504</v>
      </c>
      <c r="F2340" s="84" t="s">
        <v>1894</v>
      </c>
      <c r="G2340" s="93">
        <v>42216</v>
      </c>
      <c r="H2340" s="93">
        <v>42222</v>
      </c>
      <c r="I2340" s="93">
        <v>42243</v>
      </c>
      <c r="J2340" s="85">
        <v>42256</v>
      </c>
      <c r="K2340" s="584">
        <f t="shared" si="36"/>
        <v>2015</v>
      </c>
      <c r="L2340" s="118" t="s">
        <v>14</v>
      </c>
      <c r="M2340" s="121"/>
    </row>
    <row r="2341" spans="1:13" hidden="1" x14ac:dyDescent="0.25">
      <c r="A2341" s="81" t="s">
        <v>28</v>
      </c>
      <c r="B2341" s="90">
        <v>9022622815</v>
      </c>
      <c r="C2341" s="584">
        <v>30897504</v>
      </c>
      <c r="D2341" s="83">
        <v>264</v>
      </c>
      <c r="E2341" s="81">
        <v>30897504</v>
      </c>
      <c r="F2341" s="84">
        <v>1002735558</v>
      </c>
      <c r="G2341" s="93">
        <v>42216</v>
      </c>
      <c r="H2341" s="93">
        <v>42222</v>
      </c>
      <c r="I2341" s="93">
        <v>42243</v>
      </c>
      <c r="J2341" s="85">
        <v>42256</v>
      </c>
      <c r="K2341" s="584">
        <f t="shared" si="36"/>
        <v>2015</v>
      </c>
      <c r="L2341" s="118" t="s">
        <v>14</v>
      </c>
      <c r="M2341" s="121"/>
    </row>
    <row r="2342" spans="1:13" hidden="1" x14ac:dyDescent="0.25">
      <c r="A2342" s="81" t="s">
        <v>28</v>
      </c>
      <c r="B2342" s="90">
        <v>9022622816</v>
      </c>
      <c r="C2342" s="584">
        <v>30897504</v>
      </c>
      <c r="D2342" s="83">
        <v>292.44</v>
      </c>
      <c r="E2342" s="81">
        <v>30897504</v>
      </c>
      <c r="F2342" s="84">
        <v>1002735561</v>
      </c>
      <c r="G2342" s="93">
        <v>42216</v>
      </c>
      <c r="H2342" s="93">
        <v>42222</v>
      </c>
      <c r="I2342" s="93">
        <v>42243</v>
      </c>
      <c r="J2342" s="85">
        <v>42256</v>
      </c>
      <c r="K2342" s="584">
        <f t="shared" si="36"/>
        <v>2015</v>
      </c>
      <c r="L2342" s="118" t="s">
        <v>14</v>
      </c>
      <c r="M2342" s="121"/>
    </row>
    <row r="2343" spans="1:13" hidden="1" x14ac:dyDescent="0.25">
      <c r="A2343" s="81" t="s">
        <v>28</v>
      </c>
      <c r="B2343" s="90">
        <v>9022622779</v>
      </c>
      <c r="C2343" s="584">
        <v>30897500</v>
      </c>
      <c r="D2343" s="83">
        <v>4330.6000000000004</v>
      </c>
      <c r="E2343" s="81">
        <v>30897500</v>
      </c>
      <c r="F2343" s="84">
        <v>1002736072</v>
      </c>
      <c r="G2343" s="93">
        <v>42216</v>
      </c>
      <c r="H2343" s="93">
        <v>42222</v>
      </c>
      <c r="I2343" s="93">
        <v>42243</v>
      </c>
      <c r="J2343" s="85">
        <v>42256</v>
      </c>
      <c r="K2343" s="584">
        <f t="shared" si="36"/>
        <v>2015</v>
      </c>
      <c r="L2343" s="118" t="s">
        <v>9</v>
      </c>
      <c r="M2343" s="121"/>
    </row>
    <row r="2344" spans="1:13" hidden="1" x14ac:dyDescent="0.25">
      <c r="A2344" s="81" t="s">
        <v>28</v>
      </c>
      <c r="B2344" s="90">
        <v>9022622780</v>
      </c>
      <c r="C2344" s="584">
        <v>30897500</v>
      </c>
      <c r="D2344" s="83">
        <v>1100.8</v>
      </c>
      <c r="E2344" s="81">
        <v>30897500</v>
      </c>
      <c r="F2344" s="84">
        <v>1002736088</v>
      </c>
      <c r="G2344" s="93">
        <v>42216</v>
      </c>
      <c r="H2344" s="93">
        <v>42222</v>
      </c>
      <c r="I2344" s="93">
        <v>42243</v>
      </c>
      <c r="J2344" s="85">
        <v>42256</v>
      </c>
      <c r="K2344" s="584">
        <f t="shared" si="36"/>
        <v>2015</v>
      </c>
      <c r="L2344" s="118" t="s">
        <v>9</v>
      </c>
      <c r="M2344" s="121"/>
    </row>
    <row r="2345" spans="1:13" ht="25.5" hidden="1" x14ac:dyDescent="0.25">
      <c r="A2345" s="81" t="s">
        <v>28</v>
      </c>
      <c r="B2345" s="90">
        <v>9022622781</v>
      </c>
      <c r="C2345" s="584">
        <v>30897500</v>
      </c>
      <c r="D2345" s="83">
        <v>11538</v>
      </c>
      <c r="E2345" s="81">
        <v>30897500</v>
      </c>
      <c r="F2345" s="84" t="s">
        <v>1895</v>
      </c>
      <c r="G2345" s="93">
        <v>42216</v>
      </c>
      <c r="H2345" s="93">
        <v>42222</v>
      </c>
      <c r="I2345" s="93">
        <v>42243</v>
      </c>
      <c r="J2345" s="85">
        <v>42256</v>
      </c>
      <c r="K2345" s="584">
        <f t="shared" si="36"/>
        <v>2015</v>
      </c>
      <c r="L2345" s="118" t="s">
        <v>9</v>
      </c>
      <c r="M2345" s="121"/>
    </row>
    <row r="2346" spans="1:13" hidden="1" x14ac:dyDescent="0.25">
      <c r="A2346" s="81" t="s">
        <v>28</v>
      </c>
      <c r="B2346" s="90">
        <v>9022622782</v>
      </c>
      <c r="C2346" s="584">
        <v>30897500</v>
      </c>
      <c r="D2346" s="83">
        <v>1158.17</v>
      </c>
      <c r="E2346" s="81">
        <v>30897500</v>
      </c>
      <c r="F2346" s="84">
        <v>1002736110</v>
      </c>
      <c r="G2346" s="93">
        <v>42216</v>
      </c>
      <c r="H2346" s="93">
        <v>42222</v>
      </c>
      <c r="I2346" s="93">
        <v>42243</v>
      </c>
      <c r="J2346" s="85">
        <v>42256</v>
      </c>
      <c r="K2346" s="584">
        <f t="shared" si="36"/>
        <v>2015</v>
      </c>
      <c r="L2346" s="118" t="s">
        <v>9</v>
      </c>
      <c r="M2346" s="121"/>
    </row>
    <row r="2347" spans="1:13" hidden="1" x14ac:dyDescent="0.25">
      <c r="A2347" s="81" t="s">
        <v>28</v>
      </c>
      <c r="B2347" s="90">
        <v>9022622783</v>
      </c>
      <c r="C2347" s="584">
        <v>30897500</v>
      </c>
      <c r="D2347" s="83">
        <v>472.34</v>
      </c>
      <c r="E2347" s="81">
        <v>30897500</v>
      </c>
      <c r="F2347" s="84">
        <v>1002579840</v>
      </c>
      <c r="G2347" s="93">
        <v>42216</v>
      </c>
      <c r="H2347" s="93">
        <v>42222</v>
      </c>
      <c r="I2347" s="93">
        <v>42243</v>
      </c>
      <c r="J2347" s="85">
        <v>42256</v>
      </c>
      <c r="K2347" s="584">
        <f t="shared" si="36"/>
        <v>2015</v>
      </c>
      <c r="L2347" s="118" t="s">
        <v>9</v>
      </c>
      <c r="M2347" s="121"/>
    </row>
    <row r="2348" spans="1:13" ht="25.5" hidden="1" x14ac:dyDescent="0.25">
      <c r="A2348" s="81" t="s">
        <v>28</v>
      </c>
      <c r="B2348" s="90">
        <v>9022622784</v>
      </c>
      <c r="C2348" s="584">
        <v>30897500</v>
      </c>
      <c r="D2348" s="83">
        <v>1690</v>
      </c>
      <c r="E2348" s="81">
        <v>30897500</v>
      </c>
      <c r="F2348" s="84" t="s">
        <v>1896</v>
      </c>
      <c r="G2348" s="93">
        <v>42216</v>
      </c>
      <c r="H2348" s="93">
        <v>42222</v>
      </c>
      <c r="I2348" s="93">
        <v>42243</v>
      </c>
      <c r="J2348" s="85">
        <v>42256</v>
      </c>
      <c r="K2348" s="584">
        <f t="shared" si="36"/>
        <v>2015</v>
      </c>
      <c r="L2348" s="118" t="s">
        <v>9</v>
      </c>
      <c r="M2348" s="121"/>
    </row>
    <row r="2349" spans="1:13" ht="38.25" hidden="1" x14ac:dyDescent="0.25">
      <c r="A2349" s="81" t="s">
        <v>28</v>
      </c>
      <c r="B2349" s="90">
        <v>9022622785</v>
      </c>
      <c r="C2349" s="584">
        <v>30897500</v>
      </c>
      <c r="D2349" s="83">
        <v>108</v>
      </c>
      <c r="E2349" s="81">
        <v>30897500</v>
      </c>
      <c r="F2349" s="84" t="s">
        <v>1897</v>
      </c>
      <c r="G2349" s="93">
        <v>42216</v>
      </c>
      <c r="H2349" s="93">
        <v>42222</v>
      </c>
      <c r="I2349" s="93">
        <v>42243</v>
      </c>
      <c r="J2349" s="85">
        <v>42256</v>
      </c>
      <c r="K2349" s="584">
        <f t="shared" si="36"/>
        <v>2015</v>
      </c>
      <c r="L2349" s="118" t="s">
        <v>9</v>
      </c>
      <c r="M2349" s="121"/>
    </row>
    <row r="2350" spans="1:13" hidden="1" x14ac:dyDescent="0.25">
      <c r="A2350" s="81" t="s">
        <v>28</v>
      </c>
      <c r="B2350" s="90">
        <v>9022622786</v>
      </c>
      <c r="C2350" s="584">
        <v>30897500</v>
      </c>
      <c r="D2350" s="83">
        <v>1429.2</v>
      </c>
      <c r="E2350" s="81">
        <v>30897500</v>
      </c>
      <c r="F2350" s="84">
        <v>1002736126</v>
      </c>
      <c r="G2350" s="93">
        <v>42216</v>
      </c>
      <c r="H2350" s="93">
        <v>42222</v>
      </c>
      <c r="I2350" s="93">
        <v>42243</v>
      </c>
      <c r="J2350" s="85">
        <v>42256</v>
      </c>
      <c r="K2350" s="584">
        <f t="shared" si="36"/>
        <v>2015</v>
      </c>
      <c r="L2350" s="118" t="s">
        <v>9</v>
      </c>
      <c r="M2350" s="121"/>
    </row>
    <row r="2351" spans="1:13" hidden="1" x14ac:dyDescent="0.25">
      <c r="A2351" s="81" t="s">
        <v>28</v>
      </c>
      <c r="B2351" s="90">
        <v>9022622787</v>
      </c>
      <c r="C2351" s="584">
        <v>30897500</v>
      </c>
      <c r="D2351" s="83">
        <v>247.55</v>
      </c>
      <c r="E2351" s="81">
        <v>30897500</v>
      </c>
      <c r="F2351" s="84">
        <v>1002736140</v>
      </c>
      <c r="G2351" s="93">
        <v>42216</v>
      </c>
      <c r="H2351" s="93">
        <v>42222</v>
      </c>
      <c r="I2351" s="93">
        <v>42243</v>
      </c>
      <c r="J2351" s="85">
        <v>42256</v>
      </c>
      <c r="K2351" s="584">
        <f t="shared" si="36"/>
        <v>2015</v>
      </c>
      <c r="L2351" s="118" t="s">
        <v>9</v>
      </c>
      <c r="M2351" s="121"/>
    </row>
    <row r="2352" spans="1:13" ht="25.5" hidden="1" x14ac:dyDescent="0.25">
      <c r="A2352" s="81" t="s">
        <v>28</v>
      </c>
      <c r="B2352" s="90">
        <v>9022622788</v>
      </c>
      <c r="C2352" s="584">
        <v>30897500</v>
      </c>
      <c r="D2352" s="83">
        <v>169.2</v>
      </c>
      <c r="E2352" s="81">
        <v>30897500</v>
      </c>
      <c r="F2352" s="84" t="s">
        <v>1898</v>
      </c>
      <c r="G2352" s="93">
        <v>42216</v>
      </c>
      <c r="H2352" s="93">
        <v>42222</v>
      </c>
      <c r="I2352" s="93">
        <v>42243</v>
      </c>
      <c r="J2352" s="85">
        <v>42256</v>
      </c>
      <c r="K2352" s="584">
        <f t="shared" si="36"/>
        <v>2015</v>
      </c>
      <c r="L2352" s="118" t="s">
        <v>9</v>
      </c>
      <c r="M2352" s="121"/>
    </row>
    <row r="2353" spans="1:13" hidden="1" x14ac:dyDescent="0.25">
      <c r="A2353" s="81" t="s">
        <v>28</v>
      </c>
      <c r="B2353" s="90">
        <v>9022622789</v>
      </c>
      <c r="C2353" s="584">
        <v>30897500</v>
      </c>
      <c r="D2353" s="83">
        <v>78</v>
      </c>
      <c r="E2353" s="81">
        <v>30897500</v>
      </c>
      <c r="F2353" s="84">
        <v>1002613546</v>
      </c>
      <c r="G2353" s="93">
        <v>42216</v>
      </c>
      <c r="H2353" s="93">
        <v>42222</v>
      </c>
      <c r="I2353" s="93">
        <v>42243</v>
      </c>
      <c r="J2353" s="85">
        <v>42256</v>
      </c>
      <c r="K2353" s="584">
        <f t="shared" si="36"/>
        <v>2015</v>
      </c>
      <c r="L2353" s="118" t="s">
        <v>9</v>
      </c>
      <c r="M2353" s="121"/>
    </row>
    <row r="2354" spans="1:13" ht="25.5" hidden="1" x14ac:dyDescent="0.25">
      <c r="A2354" s="81" t="s">
        <v>28</v>
      </c>
      <c r="B2354" s="90">
        <v>9022622790</v>
      </c>
      <c r="C2354" s="584">
        <v>30897500</v>
      </c>
      <c r="D2354" s="83">
        <v>642</v>
      </c>
      <c r="E2354" s="81">
        <v>30897500</v>
      </c>
      <c r="F2354" s="84" t="s">
        <v>1899</v>
      </c>
      <c r="G2354" s="93">
        <v>42216</v>
      </c>
      <c r="H2354" s="93">
        <v>42222</v>
      </c>
      <c r="I2354" s="93">
        <v>42243</v>
      </c>
      <c r="J2354" s="85">
        <v>42256</v>
      </c>
      <c r="K2354" s="584">
        <f t="shared" si="36"/>
        <v>2015</v>
      </c>
      <c r="L2354" s="118" t="s">
        <v>9</v>
      </c>
      <c r="M2354" s="121"/>
    </row>
    <row r="2355" spans="1:13" hidden="1" x14ac:dyDescent="0.25">
      <c r="A2355" s="81" t="s">
        <v>28</v>
      </c>
      <c r="B2355" s="90">
        <v>9022622791</v>
      </c>
      <c r="C2355" s="584">
        <v>30897500</v>
      </c>
      <c r="D2355" s="83">
        <v>846</v>
      </c>
      <c r="E2355" s="81">
        <v>30897500</v>
      </c>
      <c r="F2355" s="84">
        <v>1002736163</v>
      </c>
      <c r="G2355" s="93">
        <v>42216</v>
      </c>
      <c r="H2355" s="93">
        <v>42222</v>
      </c>
      <c r="I2355" s="93">
        <v>42243</v>
      </c>
      <c r="J2355" s="85">
        <v>42256</v>
      </c>
      <c r="K2355" s="584">
        <f t="shared" si="36"/>
        <v>2015</v>
      </c>
      <c r="L2355" s="118" t="s">
        <v>9</v>
      </c>
      <c r="M2355" s="121"/>
    </row>
    <row r="2356" spans="1:13" hidden="1" x14ac:dyDescent="0.25">
      <c r="A2356" s="81" t="s">
        <v>28</v>
      </c>
      <c r="B2356" s="90">
        <v>9022622792</v>
      </c>
      <c r="C2356" s="584">
        <v>30897500</v>
      </c>
      <c r="D2356" s="83">
        <v>1836</v>
      </c>
      <c r="E2356" s="81">
        <v>30897500</v>
      </c>
      <c r="F2356" s="84">
        <v>1002736205</v>
      </c>
      <c r="G2356" s="93">
        <v>42216</v>
      </c>
      <c r="H2356" s="93">
        <v>42222</v>
      </c>
      <c r="I2356" s="93">
        <v>42243</v>
      </c>
      <c r="J2356" s="85">
        <v>42256</v>
      </c>
      <c r="K2356" s="584">
        <f t="shared" si="36"/>
        <v>2015</v>
      </c>
      <c r="L2356" s="118" t="s">
        <v>9</v>
      </c>
      <c r="M2356" s="121"/>
    </row>
    <row r="2357" spans="1:13" hidden="1" x14ac:dyDescent="0.25">
      <c r="A2357" s="81" t="s">
        <v>28</v>
      </c>
      <c r="B2357" s="90">
        <v>9022622793</v>
      </c>
      <c r="C2357" s="584">
        <v>30897500</v>
      </c>
      <c r="D2357" s="83">
        <v>1008.84</v>
      </c>
      <c r="E2357" s="81">
        <v>30897500</v>
      </c>
      <c r="F2357" s="84">
        <v>1002736216</v>
      </c>
      <c r="G2357" s="93">
        <v>42216</v>
      </c>
      <c r="H2357" s="93">
        <v>42222</v>
      </c>
      <c r="I2357" s="93">
        <v>42243</v>
      </c>
      <c r="J2357" s="85">
        <v>42256</v>
      </c>
      <c r="K2357" s="584">
        <f t="shared" si="36"/>
        <v>2015</v>
      </c>
      <c r="L2357" s="118" t="s">
        <v>9</v>
      </c>
      <c r="M2357" s="121"/>
    </row>
    <row r="2358" spans="1:13" hidden="1" x14ac:dyDescent="0.25">
      <c r="A2358" s="81" t="s">
        <v>28</v>
      </c>
      <c r="B2358" s="90">
        <v>9022622794</v>
      </c>
      <c r="C2358" s="584">
        <v>30897500</v>
      </c>
      <c r="D2358" s="83">
        <v>1584</v>
      </c>
      <c r="E2358" s="81">
        <v>30897500</v>
      </c>
      <c r="F2358" s="84">
        <v>1002736302</v>
      </c>
      <c r="G2358" s="93">
        <v>42216</v>
      </c>
      <c r="H2358" s="93">
        <v>42222</v>
      </c>
      <c r="I2358" s="93">
        <v>42243</v>
      </c>
      <c r="J2358" s="85">
        <v>42256</v>
      </c>
      <c r="K2358" s="584">
        <f t="shared" si="36"/>
        <v>2015</v>
      </c>
      <c r="L2358" s="118" t="s">
        <v>9</v>
      </c>
      <c r="M2358" s="121"/>
    </row>
    <row r="2359" spans="1:13" hidden="1" x14ac:dyDescent="0.25">
      <c r="A2359" s="81" t="s">
        <v>28</v>
      </c>
      <c r="B2359" s="90">
        <v>9022622795</v>
      </c>
      <c r="C2359" s="584">
        <v>30897500</v>
      </c>
      <c r="D2359" s="83">
        <v>434.4</v>
      </c>
      <c r="E2359" s="81">
        <v>30897500</v>
      </c>
      <c r="F2359" s="84">
        <v>1002736305</v>
      </c>
      <c r="G2359" s="93">
        <v>42216</v>
      </c>
      <c r="H2359" s="93">
        <v>42222</v>
      </c>
      <c r="I2359" s="93">
        <v>42243</v>
      </c>
      <c r="J2359" s="85">
        <v>42256</v>
      </c>
      <c r="K2359" s="584">
        <f t="shared" si="36"/>
        <v>2015</v>
      </c>
      <c r="L2359" s="118" t="s">
        <v>9</v>
      </c>
      <c r="M2359" s="121"/>
    </row>
    <row r="2360" spans="1:13" hidden="1" x14ac:dyDescent="0.25">
      <c r="A2360" s="81" t="s">
        <v>28</v>
      </c>
      <c r="B2360" s="90">
        <v>9022622796</v>
      </c>
      <c r="C2360" s="584">
        <v>30897500</v>
      </c>
      <c r="D2360" s="83">
        <v>1141.6300000000001</v>
      </c>
      <c r="E2360" s="81">
        <v>30897500</v>
      </c>
      <c r="F2360" s="84">
        <v>1002736308</v>
      </c>
      <c r="G2360" s="93">
        <v>42216</v>
      </c>
      <c r="H2360" s="93">
        <v>42222</v>
      </c>
      <c r="I2360" s="93">
        <v>42243</v>
      </c>
      <c r="J2360" s="85">
        <v>42256</v>
      </c>
      <c r="K2360" s="584">
        <f t="shared" si="36"/>
        <v>2015</v>
      </c>
      <c r="L2360" s="118" t="s">
        <v>9</v>
      </c>
      <c r="M2360" s="121"/>
    </row>
    <row r="2361" spans="1:13" hidden="1" x14ac:dyDescent="0.25">
      <c r="A2361" s="81" t="s">
        <v>28</v>
      </c>
      <c r="B2361" s="90">
        <v>9022622797</v>
      </c>
      <c r="C2361" s="584">
        <v>30897500</v>
      </c>
      <c r="D2361" s="83">
        <v>1040</v>
      </c>
      <c r="E2361" s="81">
        <v>30897500</v>
      </c>
      <c r="F2361" s="84">
        <v>1002736313</v>
      </c>
      <c r="G2361" s="93">
        <v>42216</v>
      </c>
      <c r="H2361" s="93">
        <v>42222</v>
      </c>
      <c r="I2361" s="93">
        <v>42243</v>
      </c>
      <c r="J2361" s="85">
        <v>42256</v>
      </c>
      <c r="K2361" s="584">
        <f t="shared" si="36"/>
        <v>2015</v>
      </c>
      <c r="L2361" s="118" t="s">
        <v>9</v>
      </c>
      <c r="M2361" s="121"/>
    </row>
    <row r="2362" spans="1:13" hidden="1" x14ac:dyDescent="0.25">
      <c r="A2362" s="81" t="s">
        <v>28</v>
      </c>
      <c r="B2362" s="90">
        <v>9022622798</v>
      </c>
      <c r="C2362" s="584">
        <v>30897500</v>
      </c>
      <c r="D2362" s="83">
        <v>434.4</v>
      </c>
      <c r="E2362" s="81">
        <v>30897500</v>
      </c>
      <c r="F2362" s="84">
        <v>1002736314</v>
      </c>
      <c r="G2362" s="93">
        <v>42216</v>
      </c>
      <c r="H2362" s="93">
        <v>42222</v>
      </c>
      <c r="I2362" s="93">
        <v>42243</v>
      </c>
      <c r="J2362" s="85">
        <v>42256</v>
      </c>
      <c r="K2362" s="584">
        <f t="shared" si="36"/>
        <v>2015</v>
      </c>
      <c r="L2362" s="118" t="s">
        <v>9</v>
      </c>
      <c r="M2362" s="121"/>
    </row>
    <row r="2363" spans="1:13" ht="63.75" hidden="1" x14ac:dyDescent="0.25">
      <c r="A2363" s="81" t="s">
        <v>28</v>
      </c>
      <c r="B2363" s="90">
        <v>9022622799</v>
      </c>
      <c r="C2363" s="584">
        <v>30897500</v>
      </c>
      <c r="D2363" s="83">
        <v>126.01</v>
      </c>
      <c r="E2363" s="81">
        <v>30897500</v>
      </c>
      <c r="F2363" s="84" t="s">
        <v>1900</v>
      </c>
      <c r="G2363" s="93">
        <v>42216</v>
      </c>
      <c r="H2363" s="93">
        <v>42222</v>
      </c>
      <c r="I2363" s="93">
        <v>42243</v>
      </c>
      <c r="J2363" s="85">
        <v>42256</v>
      </c>
      <c r="K2363" s="584">
        <f t="shared" si="36"/>
        <v>2015</v>
      </c>
      <c r="L2363" s="118" t="s">
        <v>9</v>
      </c>
      <c r="M2363" s="121"/>
    </row>
    <row r="2364" spans="1:13" hidden="1" x14ac:dyDescent="0.25">
      <c r="A2364" s="81" t="s">
        <v>28</v>
      </c>
      <c r="B2364" s="90">
        <v>9022622800</v>
      </c>
      <c r="C2364" s="584">
        <v>30897500</v>
      </c>
      <c r="D2364" s="83">
        <v>720</v>
      </c>
      <c r="E2364" s="81">
        <v>30897500</v>
      </c>
      <c r="F2364" s="84">
        <v>1002736318</v>
      </c>
      <c r="G2364" s="93">
        <v>42216</v>
      </c>
      <c r="H2364" s="93">
        <v>42222</v>
      </c>
      <c r="I2364" s="93">
        <v>42243</v>
      </c>
      <c r="J2364" s="85">
        <v>42256</v>
      </c>
      <c r="K2364" s="584">
        <f t="shared" si="36"/>
        <v>2015</v>
      </c>
      <c r="L2364" s="118" t="s">
        <v>9</v>
      </c>
      <c r="M2364" s="121"/>
    </row>
    <row r="2365" spans="1:13" ht="63.75" hidden="1" x14ac:dyDescent="0.25">
      <c r="A2365" s="81" t="s">
        <v>28</v>
      </c>
      <c r="B2365" s="90">
        <v>9022622801</v>
      </c>
      <c r="C2365" s="584">
        <v>30897500</v>
      </c>
      <c r="D2365" s="83">
        <v>256.8</v>
      </c>
      <c r="E2365" s="81">
        <v>30897500</v>
      </c>
      <c r="F2365" s="84" t="s">
        <v>1901</v>
      </c>
      <c r="G2365" s="93">
        <v>42216</v>
      </c>
      <c r="H2365" s="93">
        <v>42222</v>
      </c>
      <c r="I2365" s="93">
        <v>42243</v>
      </c>
      <c r="J2365" s="85">
        <v>42256</v>
      </c>
      <c r="K2365" s="584">
        <f t="shared" si="36"/>
        <v>2015</v>
      </c>
      <c r="L2365" s="118" t="s">
        <v>9</v>
      </c>
      <c r="M2365" s="121"/>
    </row>
    <row r="2366" spans="1:13" hidden="1" x14ac:dyDescent="0.25">
      <c r="A2366" s="81" t="s">
        <v>28</v>
      </c>
      <c r="B2366" s="90">
        <v>9022622802</v>
      </c>
      <c r="C2366" s="584">
        <v>30897500</v>
      </c>
      <c r="D2366" s="83">
        <v>468</v>
      </c>
      <c r="E2366" s="81">
        <v>30897500</v>
      </c>
      <c r="F2366" s="84">
        <v>1002736324</v>
      </c>
      <c r="G2366" s="93">
        <v>42216</v>
      </c>
      <c r="H2366" s="93">
        <v>42222</v>
      </c>
      <c r="I2366" s="93">
        <v>42243</v>
      </c>
      <c r="J2366" s="85">
        <v>42256</v>
      </c>
      <c r="K2366" s="584">
        <f t="shared" si="36"/>
        <v>2015</v>
      </c>
      <c r="L2366" s="118" t="s">
        <v>9</v>
      </c>
      <c r="M2366" s="121"/>
    </row>
    <row r="2367" spans="1:13" hidden="1" x14ac:dyDescent="0.25">
      <c r="A2367" s="81" t="s">
        <v>28</v>
      </c>
      <c r="B2367" s="90">
        <v>9022622803</v>
      </c>
      <c r="C2367" s="584">
        <v>30897500</v>
      </c>
      <c r="D2367" s="83">
        <v>673.04</v>
      </c>
      <c r="E2367" s="81">
        <v>30897500</v>
      </c>
      <c r="F2367" s="84">
        <v>1002736328</v>
      </c>
      <c r="G2367" s="93">
        <v>42216</v>
      </c>
      <c r="H2367" s="93">
        <v>42222</v>
      </c>
      <c r="I2367" s="93">
        <v>42243</v>
      </c>
      <c r="J2367" s="85">
        <v>42256</v>
      </c>
      <c r="K2367" s="584">
        <f t="shared" si="36"/>
        <v>2015</v>
      </c>
      <c r="L2367" s="118" t="s">
        <v>9</v>
      </c>
      <c r="M2367" s="121"/>
    </row>
    <row r="2368" spans="1:13" hidden="1" x14ac:dyDescent="0.25">
      <c r="A2368" s="81" t="s">
        <v>28</v>
      </c>
      <c r="B2368" s="90">
        <v>9022622804</v>
      </c>
      <c r="C2368" s="584">
        <v>30897500</v>
      </c>
      <c r="D2368" s="83">
        <v>414</v>
      </c>
      <c r="E2368" s="81">
        <v>30897500</v>
      </c>
      <c r="F2368" s="84">
        <v>1002736333</v>
      </c>
      <c r="G2368" s="93">
        <v>42216</v>
      </c>
      <c r="H2368" s="93">
        <v>42222</v>
      </c>
      <c r="I2368" s="93">
        <v>42243</v>
      </c>
      <c r="J2368" s="85">
        <v>42256</v>
      </c>
      <c r="K2368" s="584">
        <f t="shared" si="36"/>
        <v>2015</v>
      </c>
      <c r="L2368" s="118" t="s">
        <v>9</v>
      </c>
      <c r="M2368" s="121"/>
    </row>
    <row r="2369" spans="1:13" ht="51" hidden="1" x14ac:dyDescent="0.25">
      <c r="A2369" s="81" t="s">
        <v>28</v>
      </c>
      <c r="B2369" s="90">
        <v>9022622805</v>
      </c>
      <c r="C2369" s="584">
        <v>30897500</v>
      </c>
      <c r="D2369" s="83">
        <v>414.23</v>
      </c>
      <c r="E2369" s="81">
        <v>30897500</v>
      </c>
      <c r="F2369" s="84" t="s">
        <v>1902</v>
      </c>
      <c r="G2369" s="93">
        <v>42216</v>
      </c>
      <c r="H2369" s="93">
        <v>42222</v>
      </c>
      <c r="I2369" s="93">
        <v>42243</v>
      </c>
      <c r="J2369" s="85">
        <v>42256</v>
      </c>
      <c r="K2369" s="584">
        <f t="shared" si="36"/>
        <v>2015</v>
      </c>
      <c r="L2369" s="118" t="s">
        <v>9</v>
      </c>
      <c r="M2369" s="121"/>
    </row>
    <row r="2370" spans="1:13" ht="63.75" hidden="1" x14ac:dyDescent="0.25">
      <c r="A2370" s="81" t="s">
        <v>28</v>
      </c>
      <c r="B2370" s="90">
        <v>9022622806</v>
      </c>
      <c r="C2370" s="584">
        <v>30897500</v>
      </c>
      <c r="D2370" s="83">
        <v>324</v>
      </c>
      <c r="E2370" s="81">
        <v>30897500</v>
      </c>
      <c r="F2370" s="84" t="s">
        <v>1903</v>
      </c>
      <c r="G2370" s="93">
        <v>42216</v>
      </c>
      <c r="H2370" s="93">
        <v>42222</v>
      </c>
      <c r="I2370" s="93">
        <v>42243</v>
      </c>
      <c r="J2370" s="85">
        <v>42256</v>
      </c>
      <c r="K2370" s="584">
        <f t="shared" si="36"/>
        <v>2015</v>
      </c>
      <c r="L2370" s="118" t="s">
        <v>9</v>
      </c>
      <c r="M2370" s="121"/>
    </row>
    <row r="2371" spans="1:13" hidden="1" x14ac:dyDescent="0.25">
      <c r="A2371" s="81" t="s">
        <v>28</v>
      </c>
      <c r="B2371" s="90">
        <v>9022629756</v>
      </c>
      <c r="C2371" s="584">
        <v>978522</v>
      </c>
      <c r="D2371" s="83">
        <v>5537.05</v>
      </c>
      <c r="E2371" s="81">
        <v>978522</v>
      </c>
      <c r="F2371" s="84">
        <v>1002737073</v>
      </c>
      <c r="G2371" s="93">
        <v>42216</v>
      </c>
      <c r="H2371" s="93" t="s">
        <v>130</v>
      </c>
      <c r="I2371" s="93">
        <v>42243</v>
      </c>
      <c r="J2371" s="85">
        <v>42257</v>
      </c>
      <c r="K2371" s="584">
        <f t="shared" ref="K2371:K2434" si="37">YEAR(J2371)</f>
        <v>2015</v>
      </c>
      <c r="L2371" s="118" t="s">
        <v>7</v>
      </c>
      <c r="M2371" s="121"/>
    </row>
    <row r="2372" spans="1:13" hidden="1" x14ac:dyDescent="0.25">
      <c r="A2372" s="81" t="s">
        <v>28</v>
      </c>
      <c r="B2372" s="90">
        <v>9022622808</v>
      </c>
      <c r="C2372" s="584">
        <v>989684</v>
      </c>
      <c r="D2372" s="83">
        <v>17245</v>
      </c>
      <c r="E2372" s="81">
        <v>989684</v>
      </c>
      <c r="F2372" s="84">
        <v>1002737019</v>
      </c>
      <c r="G2372" s="93">
        <v>42216</v>
      </c>
      <c r="H2372" s="93">
        <v>42222</v>
      </c>
      <c r="I2372" s="93">
        <v>42243</v>
      </c>
      <c r="J2372" s="85">
        <v>42257</v>
      </c>
      <c r="K2372" s="584">
        <f t="shared" si="37"/>
        <v>2015</v>
      </c>
      <c r="L2372" s="118" t="s">
        <v>14</v>
      </c>
      <c r="M2372" s="121"/>
    </row>
    <row r="2373" spans="1:13" hidden="1" x14ac:dyDescent="0.25">
      <c r="A2373" s="81" t="s">
        <v>28</v>
      </c>
      <c r="B2373" s="90">
        <v>9022627326</v>
      </c>
      <c r="C2373" s="584">
        <v>775393</v>
      </c>
      <c r="D2373" s="83">
        <v>1874.64</v>
      </c>
      <c r="E2373" s="81">
        <v>775393</v>
      </c>
      <c r="F2373" s="84">
        <v>1002735484</v>
      </c>
      <c r="G2373" s="93">
        <v>42217</v>
      </c>
      <c r="H2373" s="93">
        <v>42222</v>
      </c>
      <c r="I2373" s="93">
        <v>42243</v>
      </c>
      <c r="J2373" s="85">
        <v>42256</v>
      </c>
      <c r="K2373" s="584">
        <f t="shared" si="37"/>
        <v>2015</v>
      </c>
      <c r="L2373" s="118" t="s">
        <v>9</v>
      </c>
      <c r="M2373" s="121"/>
    </row>
    <row r="2374" spans="1:13" hidden="1" x14ac:dyDescent="0.25">
      <c r="A2374" s="81" t="s">
        <v>28</v>
      </c>
      <c r="B2374" s="90">
        <v>9022627325</v>
      </c>
      <c r="C2374" s="584">
        <v>30897189</v>
      </c>
      <c r="D2374" s="83">
        <v>83799.210000000006</v>
      </c>
      <c r="E2374" s="81">
        <v>30897189</v>
      </c>
      <c r="F2374" s="84">
        <v>1002735492</v>
      </c>
      <c r="G2374" s="93">
        <v>42217</v>
      </c>
      <c r="H2374" s="93">
        <v>42222</v>
      </c>
      <c r="I2374" s="93">
        <v>42243</v>
      </c>
      <c r="J2374" s="85">
        <v>42256</v>
      </c>
      <c r="K2374" s="584">
        <f t="shared" si="37"/>
        <v>2015</v>
      </c>
      <c r="L2374" s="118" t="s">
        <v>331</v>
      </c>
      <c r="M2374" s="121"/>
    </row>
    <row r="2375" spans="1:13" hidden="1" x14ac:dyDescent="0.25">
      <c r="A2375" s="81" t="s">
        <v>28</v>
      </c>
      <c r="B2375" s="90">
        <v>9022647839</v>
      </c>
      <c r="C2375" s="584">
        <v>30897500</v>
      </c>
      <c r="D2375" s="83">
        <v>368.4</v>
      </c>
      <c r="E2375" s="81">
        <v>30897500</v>
      </c>
      <c r="F2375" s="84">
        <v>1002736393</v>
      </c>
      <c r="G2375" s="93">
        <v>42220</v>
      </c>
      <c r="H2375" s="93">
        <v>42243</v>
      </c>
      <c r="I2375" s="93">
        <v>42247</v>
      </c>
      <c r="J2375" s="85">
        <v>42256</v>
      </c>
      <c r="K2375" s="584">
        <f t="shared" si="37"/>
        <v>2015</v>
      </c>
      <c r="L2375" s="118" t="s">
        <v>9</v>
      </c>
      <c r="M2375" s="121"/>
    </row>
    <row r="2376" spans="1:13" hidden="1" x14ac:dyDescent="0.25">
      <c r="A2376" s="81" t="s">
        <v>28</v>
      </c>
      <c r="B2376" s="90">
        <v>9022647841</v>
      </c>
      <c r="C2376" s="584">
        <v>30897504</v>
      </c>
      <c r="D2376" s="83">
        <v>127.92</v>
      </c>
      <c r="E2376" s="81">
        <v>30897504</v>
      </c>
      <c r="F2376" s="84">
        <v>1002735563</v>
      </c>
      <c r="G2376" s="93">
        <v>42222</v>
      </c>
      <c r="H2376" s="93">
        <v>42243</v>
      </c>
      <c r="I2376" s="93">
        <v>42247</v>
      </c>
      <c r="J2376" s="85">
        <v>42256</v>
      </c>
      <c r="K2376" s="584">
        <f t="shared" si="37"/>
        <v>2015</v>
      </c>
      <c r="L2376" s="118" t="s">
        <v>14</v>
      </c>
      <c r="M2376" s="121"/>
    </row>
    <row r="2377" spans="1:13" hidden="1" x14ac:dyDescent="0.25">
      <c r="A2377" s="81" t="s">
        <v>28</v>
      </c>
      <c r="B2377" s="90">
        <v>9022647840</v>
      </c>
      <c r="C2377" s="584">
        <v>30897500</v>
      </c>
      <c r="D2377" s="83">
        <v>1237.2</v>
      </c>
      <c r="E2377" s="81">
        <v>30897500</v>
      </c>
      <c r="F2377" s="84">
        <v>1002736417</v>
      </c>
      <c r="G2377" s="93">
        <v>42230</v>
      </c>
      <c r="H2377" s="93">
        <v>42243</v>
      </c>
      <c r="I2377" s="93">
        <v>42247</v>
      </c>
      <c r="J2377" s="85">
        <v>42256</v>
      </c>
      <c r="K2377" s="584">
        <f t="shared" si="37"/>
        <v>2015</v>
      </c>
      <c r="L2377" s="118" t="s">
        <v>9</v>
      </c>
      <c r="M2377" s="121"/>
    </row>
    <row r="2378" spans="1:13" hidden="1" x14ac:dyDescent="0.25">
      <c r="A2378" s="81" t="s">
        <v>28</v>
      </c>
      <c r="B2378" s="90">
        <v>9022649098</v>
      </c>
      <c r="C2378" s="584">
        <v>30897500</v>
      </c>
      <c r="D2378" s="83">
        <v>582.32000000000005</v>
      </c>
      <c r="E2378" s="81">
        <v>30897500</v>
      </c>
      <c r="F2378" s="84">
        <v>1002736426</v>
      </c>
      <c r="G2378" s="93">
        <v>42237</v>
      </c>
      <c r="H2378" s="93">
        <v>42243</v>
      </c>
      <c r="I2378" s="93">
        <v>42247</v>
      </c>
      <c r="J2378" s="85">
        <v>42256</v>
      </c>
      <c r="K2378" s="584">
        <f t="shared" si="37"/>
        <v>2015</v>
      </c>
      <c r="L2378" s="118" t="s">
        <v>9</v>
      </c>
      <c r="M2378" s="121"/>
    </row>
    <row r="2379" spans="1:13" hidden="1" x14ac:dyDescent="0.25">
      <c r="A2379" s="81" t="s">
        <v>28</v>
      </c>
      <c r="B2379" s="90">
        <v>9022649099</v>
      </c>
      <c r="C2379" s="584">
        <v>30897500</v>
      </c>
      <c r="D2379" s="83">
        <v>1308</v>
      </c>
      <c r="E2379" s="81">
        <v>30897500</v>
      </c>
      <c r="F2379" s="84">
        <v>1002736433</v>
      </c>
      <c r="G2379" s="93">
        <v>42237</v>
      </c>
      <c r="H2379" s="93">
        <v>42243</v>
      </c>
      <c r="I2379" s="93">
        <v>42247</v>
      </c>
      <c r="J2379" s="85">
        <v>42256</v>
      </c>
      <c r="K2379" s="584">
        <f t="shared" si="37"/>
        <v>2015</v>
      </c>
      <c r="L2379" s="118" t="s">
        <v>9</v>
      </c>
      <c r="M2379" s="121"/>
    </row>
    <row r="2380" spans="1:13" hidden="1" x14ac:dyDescent="0.25">
      <c r="A2380" s="81" t="s">
        <v>28</v>
      </c>
      <c r="B2380" s="90">
        <v>9022650141</v>
      </c>
      <c r="C2380" s="584">
        <v>1009585</v>
      </c>
      <c r="D2380" s="83">
        <v>30278.5</v>
      </c>
      <c r="E2380" s="81">
        <v>1009585</v>
      </c>
      <c r="F2380" s="84">
        <v>1002737012</v>
      </c>
      <c r="G2380" s="93">
        <v>42242</v>
      </c>
      <c r="H2380" s="93">
        <v>42247</v>
      </c>
      <c r="I2380" s="93">
        <v>42249</v>
      </c>
      <c r="J2380" s="85">
        <v>42257</v>
      </c>
      <c r="K2380" s="584">
        <f t="shared" si="37"/>
        <v>2015</v>
      </c>
      <c r="L2380" s="118" t="s">
        <v>9</v>
      </c>
      <c r="M2380" s="121"/>
    </row>
    <row r="2381" spans="1:13" hidden="1" x14ac:dyDescent="0.25">
      <c r="A2381" s="81" t="s">
        <v>28</v>
      </c>
      <c r="B2381" s="90">
        <v>9022650142</v>
      </c>
      <c r="C2381" s="584">
        <v>1071077</v>
      </c>
      <c r="D2381" s="83">
        <v>13795</v>
      </c>
      <c r="E2381" s="81">
        <v>1071077</v>
      </c>
      <c r="F2381" s="84">
        <v>1002737016</v>
      </c>
      <c r="G2381" s="93">
        <v>42242</v>
      </c>
      <c r="H2381" s="93">
        <v>42247</v>
      </c>
      <c r="I2381" s="93">
        <v>42249</v>
      </c>
      <c r="J2381" s="85">
        <v>42257</v>
      </c>
      <c r="K2381" s="584">
        <f t="shared" si="37"/>
        <v>2015</v>
      </c>
      <c r="L2381" s="118" t="s">
        <v>7</v>
      </c>
      <c r="M2381" s="121"/>
    </row>
    <row r="2382" spans="1:13" ht="165.75" hidden="1" x14ac:dyDescent="0.25">
      <c r="A2382" s="81" t="s">
        <v>28</v>
      </c>
      <c r="B2382" s="90">
        <v>9022650852</v>
      </c>
      <c r="C2382" s="584">
        <v>30897500</v>
      </c>
      <c r="D2382" s="83">
        <v>2238</v>
      </c>
      <c r="E2382" s="81">
        <v>30897500</v>
      </c>
      <c r="F2382" s="84" t="s">
        <v>1904</v>
      </c>
      <c r="G2382" s="93">
        <v>42243</v>
      </c>
      <c r="H2382" s="93">
        <v>42247</v>
      </c>
      <c r="I2382" s="93">
        <v>42249</v>
      </c>
      <c r="J2382" s="85">
        <v>42256</v>
      </c>
      <c r="K2382" s="584">
        <f t="shared" si="37"/>
        <v>2015</v>
      </c>
      <c r="L2382" s="118" t="s">
        <v>9</v>
      </c>
      <c r="M2382" s="121"/>
    </row>
    <row r="2383" spans="1:13" hidden="1" x14ac:dyDescent="0.25">
      <c r="A2383" s="81" t="s">
        <v>28</v>
      </c>
      <c r="B2383" s="90">
        <v>9022665840</v>
      </c>
      <c r="C2383" s="584">
        <v>978522</v>
      </c>
      <c r="D2383" s="83">
        <v>4171.71</v>
      </c>
      <c r="E2383" s="81">
        <v>978522</v>
      </c>
      <c r="F2383" s="84">
        <v>1002766270</v>
      </c>
      <c r="G2383" s="93">
        <v>42247</v>
      </c>
      <c r="H2383" s="93">
        <v>42261</v>
      </c>
      <c r="I2383" s="93">
        <v>42278</v>
      </c>
      <c r="J2383" s="85">
        <v>42289</v>
      </c>
      <c r="K2383" s="584">
        <f t="shared" si="37"/>
        <v>2015</v>
      </c>
      <c r="L2383" s="118" t="s">
        <v>7</v>
      </c>
      <c r="M2383" s="121"/>
    </row>
    <row r="2384" spans="1:13" hidden="1" x14ac:dyDescent="0.25">
      <c r="A2384" s="81" t="s">
        <v>28</v>
      </c>
      <c r="B2384" s="90">
        <v>9022656034</v>
      </c>
      <c r="C2384" s="584">
        <v>30897189</v>
      </c>
      <c r="D2384" s="83">
        <v>83799.210000000006</v>
      </c>
      <c r="E2384" s="81">
        <v>30897189</v>
      </c>
      <c r="F2384" s="84">
        <v>1002751022</v>
      </c>
      <c r="G2384" s="93">
        <v>42248</v>
      </c>
      <c r="H2384" s="93">
        <v>42255</v>
      </c>
      <c r="I2384" s="93">
        <v>42263</v>
      </c>
      <c r="J2384" s="85">
        <v>42271</v>
      </c>
      <c r="K2384" s="584">
        <f t="shared" si="37"/>
        <v>2015</v>
      </c>
      <c r="L2384" s="118" t="s">
        <v>331</v>
      </c>
      <c r="M2384" s="121"/>
    </row>
    <row r="2385" spans="1:13" hidden="1" x14ac:dyDescent="0.25">
      <c r="A2385" s="81" t="s">
        <v>28</v>
      </c>
      <c r="B2385" s="90">
        <v>9022656035</v>
      </c>
      <c r="C2385" s="584">
        <v>775393</v>
      </c>
      <c r="D2385" s="83">
        <v>1874.64</v>
      </c>
      <c r="E2385" s="81">
        <v>775393</v>
      </c>
      <c r="F2385" s="84">
        <v>1002751054</v>
      </c>
      <c r="G2385" s="93">
        <v>42248</v>
      </c>
      <c r="H2385" s="93">
        <v>42255</v>
      </c>
      <c r="I2385" s="93">
        <v>42263</v>
      </c>
      <c r="J2385" s="85">
        <v>42271</v>
      </c>
      <c r="K2385" s="584">
        <f t="shared" si="37"/>
        <v>2015</v>
      </c>
      <c r="L2385" s="118" t="s">
        <v>9</v>
      </c>
      <c r="M2385" s="121"/>
    </row>
    <row r="2386" spans="1:13" hidden="1" x14ac:dyDescent="0.25">
      <c r="A2386" s="81" t="s">
        <v>28</v>
      </c>
      <c r="B2386" s="90">
        <v>9022695946</v>
      </c>
      <c r="C2386" s="584">
        <v>978522</v>
      </c>
      <c r="D2386" s="83">
        <v>4988.3999999999996</v>
      </c>
      <c r="E2386" s="102">
        <v>978522</v>
      </c>
      <c r="F2386" s="84">
        <v>1002777648</v>
      </c>
      <c r="G2386" s="93">
        <v>42277</v>
      </c>
      <c r="H2386" s="93" t="s">
        <v>130</v>
      </c>
      <c r="I2386" s="93">
        <v>42290</v>
      </c>
      <c r="J2386" s="85">
        <v>42299</v>
      </c>
      <c r="K2386" s="584">
        <f t="shared" si="37"/>
        <v>2015</v>
      </c>
      <c r="L2386" s="118" t="s">
        <v>7</v>
      </c>
      <c r="M2386" s="121"/>
    </row>
    <row r="2387" spans="1:13" hidden="1" x14ac:dyDescent="0.25">
      <c r="A2387" s="81" t="s">
        <v>28</v>
      </c>
      <c r="B2387" s="90">
        <v>9022689787</v>
      </c>
      <c r="C2387" s="584">
        <v>30897189</v>
      </c>
      <c r="D2387" s="83">
        <v>83799.210000000006</v>
      </c>
      <c r="E2387" s="102">
        <v>30897189</v>
      </c>
      <c r="F2387" s="84">
        <v>1002770210</v>
      </c>
      <c r="G2387" s="93">
        <v>42278</v>
      </c>
      <c r="H2387" s="93">
        <v>42283</v>
      </c>
      <c r="I2387" s="93">
        <v>42284</v>
      </c>
      <c r="J2387" s="85">
        <v>42292</v>
      </c>
      <c r="K2387" s="584">
        <f t="shared" si="37"/>
        <v>2015</v>
      </c>
      <c r="L2387" s="118" t="s">
        <v>331</v>
      </c>
      <c r="M2387" s="121"/>
    </row>
    <row r="2388" spans="1:13" hidden="1" x14ac:dyDescent="0.25">
      <c r="A2388" s="81" t="s">
        <v>28</v>
      </c>
      <c r="B2388" s="90">
        <v>9022689788</v>
      </c>
      <c r="C2388" s="584">
        <v>775393</v>
      </c>
      <c r="D2388" s="83">
        <v>1874.64</v>
      </c>
      <c r="E2388" s="102">
        <v>775393</v>
      </c>
      <c r="F2388" s="84">
        <v>1002770220</v>
      </c>
      <c r="G2388" s="93">
        <v>42278</v>
      </c>
      <c r="H2388" s="93">
        <v>42283</v>
      </c>
      <c r="I2388" s="93">
        <v>42284</v>
      </c>
      <c r="J2388" s="85">
        <v>42292</v>
      </c>
      <c r="K2388" s="584">
        <f t="shared" si="37"/>
        <v>2015</v>
      </c>
      <c r="L2388" s="118" t="s">
        <v>9</v>
      </c>
      <c r="M2388" s="121"/>
    </row>
    <row r="2389" spans="1:13" hidden="1" x14ac:dyDescent="0.25">
      <c r="A2389" s="81" t="s">
        <v>28</v>
      </c>
      <c r="B2389" s="90">
        <v>9022717862</v>
      </c>
      <c r="C2389" s="584">
        <v>30897189</v>
      </c>
      <c r="D2389" s="83">
        <v>1620</v>
      </c>
      <c r="E2389" s="81">
        <v>30897189</v>
      </c>
      <c r="F2389" s="84">
        <v>100279150</v>
      </c>
      <c r="G2389" s="93">
        <v>42293</v>
      </c>
      <c r="H2389" s="93">
        <v>42297</v>
      </c>
      <c r="I2389" s="93">
        <v>42298</v>
      </c>
      <c r="J2389" s="85">
        <v>42312</v>
      </c>
      <c r="K2389" s="584">
        <f t="shared" si="37"/>
        <v>2015</v>
      </c>
      <c r="L2389" s="118" t="s">
        <v>14</v>
      </c>
      <c r="M2389" s="121"/>
    </row>
    <row r="2390" spans="1:13" ht="25.5" hidden="1" x14ac:dyDescent="0.25">
      <c r="A2390" s="81" t="s">
        <v>28</v>
      </c>
      <c r="B2390" s="90">
        <v>9022717861</v>
      </c>
      <c r="C2390" s="584">
        <v>30897189</v>
      </c>
      <c r="D2390" s="83">
        <v>774</v>
      </c>
      <c r="E2390" s="81">
        <v>30897189</v>
      </c>
      <c r="F2390" s="84" t="s">
        <v>1905</v>
      </c>
      <c r="G2390" s="93">
        <v>42293</v>
      </c>
      <c r="H2390" s="93">
        <v>42297</v>
      </c>
      <c r="I2390" s="93">
        <v>42298</v>
      </c>
      <c r="J2390" s="85">
        <v>42312</v>
      </c>
      <c r="K2390" s="584">
        <f t="shared" si="37"/>
        <v>2015</v>
      </c>
      <c r="L2390" s="118" t="s">
        <v>14</v>
      </c>
      <c r="M2390" s="121"/>
    </row>
    <row r="2391" spans="1:13" hidden="1" x14ac:dyDescent="0.25">
      <c r="A2391" s="81" t="s">
        <v>28</v>
      </c>
      <c r="B2391" s="90">
        <v>9022717860</v>
      </c>
      <c r="C2391" s="584">
        <v>30897189</v>
      </c>
      <c r="D2391" s="83">
        <v>198.74</v>
      </c>
      <c r="E2391" s="81">
        <v>30897189</v>
      </c>
      <c r="F2391" s="84">
        <v>1002807053</v>
      </c>
      <c r="G2391" s="93">
        <v>42293</v>
      </c>
      <c r="H2391" s="93">
        <v>42297</v>
      </c>
      <c r="I2391" s="93">
        <v>42298</v>
      </c>
      <c r="J2391" s="85">
        <v>42328</v>
      </c>
      <c r="K2391" s="584">
        <f t="shared" si="37"/>
        <v>2015</v>
      </c>
      <c r="L2391" s="118" t="s">
        <v>9</v>
      </c>
      <c r="M2391" s="121"/>
    </row>
    <row r="2392" spans="1:13" hidden="1" x14ac:dyDescent="0.25">
      <c r="A2392" s="81" t="s">
        <v>28</v>
      </c>
      <c r="B2392" s="90">
        <v>9022717859</v>
      </c>
      <c r="C2392" s="584">
        <v>30897189</v>
      </c>
      <c r="D2392" s="83">
        <v>870</v>
      </c>
      <c r="E2392" s="81">
        <v>30897189</v>
      </c>
      <c r="F2392" s="84">
        <v>1002807124</v>
      </c>
      <c r="G2392" s="93">
        <v>42293</v>
      </c>
      <c r="H2392" s="93">
        <v>42297</v>
      </c>
      <c r="I2392" s="93">
        <v>42298</v>
      </c>
      <c r="J2392" s="85">
        <v>42328</v>
      </c>
      <c r="K2392" s="584">
        <f t="shared" si="37"/>
        <v>2015</v>
      </c>
      <c r="L2392" s="118" t="s">
        <v>9</v>
      </c>
      <c r="M2392" s="121"/>
    </row>
    <row r="2393" spans="1:13" hidden="1" x14ac:dyDescent="0.25">
      <c r="A2393" s="81" t="s">
        <v>28</v>
      </c>
      <c r="B2393" s="90">
        <v>9022717858</v>
      </c>
      <c r="C2393" s="584">
        <v>30897189</v>
      </c>
      <c r="D2393" s="83">
        <v>786</v>
      </c>
      <c r="E2393" s="81">
        <v>30897189</v>
      </c>
      <c r="F2393" s="84">
        <v>1002807120</v>
      </c>
      <c r="G2393" s="93">
        <v>42293</v>
      </c>
      <c r="H2393" s="93">
        <v>42297</v>
      </c>
      <c r="I2393" s="93">
        <v>42298</v>
      </c>
      <c r="J2393" s="85">
        <v>42328</v>
      </c>
      <c r="K2393" s="584">
        <f t="shared" si="37"/>
        <v>2015</v>
      </c>
      <c r="L2393" s="118" t="s">
        <v>9</v>
      </c>
      <c r="M2393" s="121"/>
    </row>
    <row r="2394" spans="1:13" hidden="1" x14ac:dyDescent="0.25">
      <c r="A2394" s="81" t="s">
        <v>28</v>
      </c>
      <c r="B2394" s="90">
        <v>9022717857</v>
      </c>
      <c r="C2394" s="584">
        <v>30897189</v>
      </c>
      <c r="D2394" s="83">
        <v>505.98</v>
      </c>
      <c r="E2394" s="81">
        <v>30897189</v>
      </c>
      <c r="F2394" s="84">
        <v>1002807117</v>
      </c>
      <c r="G2394" s="93">
        <v>42293</v>
      </c>
      <c r="H2394" s="93">
        <v>42297</v>
      </c>
      <c r="I2394" s="93">
        <v>42298</v>
      </c>
      <c r="J2394" s="85">
        <v>42328</v>
      </c>
      <c r="K2394" s="584">
        <f t="shared" si="37"/>
        <v>2015</v>
      </c>
      <c r="L2394" s="118" t="s">
        <v>9</v>
      </c>
      <c r="M2394" s="121"/>
    </row>
    <row r="2395" spans="1:13" hidden="1" x14ac:dyDescent="0.25">
      <c r="A2395" s="81" t="s">
        <v>28</v>
      </c>
      <c r="B2395" s="90">
        <v>9022717856</v>
      </c>
      <c r="C2395" s="584">
        <v>30897189</v>
      </c>
      <c r="D2395" s="83">
        <v>1231.44</v>
      </c>
      <c r="E2395" s="81">
        <v>30897189</v>
      </c>
      <c r="F2395" s="84">
        <v>1002807128</v>
      </c>
      <c r="G2395" s="93">
        <v>42293</v>
      </c>
      <c r="H2395" s="93">
        <v>42297</v>
      </c>
      <c r="I2395" s="93">
        <v>42298</v>
      </c>
      <c r="J2395" s="85">
        <v>42328</v>
      </c>
      <c r="K2395" s="584">
        <f t="shared" si="37"/>
        <v>2015</v>
      </c>
      <c r="L2395" s="118" t="s">
        <v>9</v>
      </c>
      <c r="M2395" s="121"/>
    </row>
    <row r="2396" spans="1:13" hidden="1" x14ac:dyDescent="0.25">
      <c r="A2396" s="81" t="s">
        <v>28</v>
      </c>
      <c r="B2396" s="90">
        <v>9022717855</v>
      </c>
      <c r="C2396" s="584">
        <v>30897189</v>
      </c>
      <c r="D2396" s="83">
        <v>1476</v>
      </c>
      <c r="E2396" s="81">
        <v>30897189</v>
      </c>
      <c r="F2396" s="84">
        <v>1002807101</v>
      </c>
      <c r="G2396" s="93">
        <v>42293</v>
      </c>
      <c r="H2396" s="93">
        <v>42297</v>
      </c>
      <c r="I2396" s="93">
        <v>42298</v>
      </c>
      <c r="J2396" s="85">
        <v>42328</v>
      </c>
      <c r="K2396" s="584">
        <f t="shared" si="37"/>
        <v>2015</v>
      </c>
      <c r="L2396" s="118" t="s">
        <v>9</v>
      </c>
      <c r="M2396" s="121"/>
    </row>
    <row r="2397" spans="1:13" hidden="1" x14ac:dyDescent="0.25">
      <c r="A2397" s="81" t="s">
        <v>28</v>
      </c>
      <c r="B2397" s="90">
        <v>9022717854</v>
      </c>
      <c r="C2397" s="584">
        <v>30897189</v>
      </c>
      <c r="D2397" s="83">
        <v>2958</v>
      </c>
      <c r="E2397" s="81">
        <v>30897189</v>
      </c>
      <c r="F2397" s="84">
        <v>1002807131</v>
      </c>
      <c r="G2397" s="93">
        <v>42293</v>
      </c>
      <c r="H2397" s="93">
        <v>42297</v>
      </c>
      <c r="I2397" s="93">
        <v>42298</v>
      </c>
      <c r="J2397" s="85">
        <v>42328</v>
      </c>
      <c r="K2397" s="584">
        <f t="shared" si="37"/>
        <v>2015</v>
      </c>
      <c r="L2397" s="118" t="s">
        <v>9</v>
      </c>
      <c r="M2397" s="121"/>
    </row>
    <row r="2398" spans="1:13" hidden="1" x14ac:dyDescent="0.25">
      <c r="A2398" s="81" t="s">
        <v>28</v>
      </c>
      <c r="B2398" s="90">
        <v>9022717853</v>
      </c>
      <c r="C2398" s="584">
        <v>30897189</v>
      </c>
      <c r="D2398" s="83">
        <v>3380.7</v>
      </c>
      <c r="E2398" s="81">
        <v>30897189</v>
      </c>
      <c r="F2398" s="84">
        <v>1002807132</v>
      </c>
      <c r="G2398" s="93">
        <v>42293</v>
      </c>
      <c r="H2398" s="93">
        <v>42297</v>
      </c>
      <c r="I2398" s="93">
        <v>42298</v>
      </c>
      <c r="J2398" s="85">
        <v>42328</v>
      </c>
      <c r="K2398" s="584">
        <f t="shared" si="37"/>
        <v>2015</v>
      </c>
      <c r="L2398" s="118" t="s">
        <v>9</v>
      </c>
      <c r="M2398" s="121"/>
    </row>
    <row r="2399" spans="1:13" hidden="1" x14ac:dyDescent="0.25">
      <c r="A2399" s="81" t="s">
        <v>28</v>
      </c>
      <c r="B2399" s="90">
        <v>9022738823</v>
      </c>
      <c r="C2399" s="584">
        <v>978522</v>
      </c>
      <c r="D2399" s="83">
        <v>4701.4399999999996</v>
      </c>
      <c r="E2399" s="102">
        <v>978522</v>
      </c>
      <c r="F2399" s="84">
        <v>1002806219</v>
      </c>
      <c r="G2399" s="93">
        <v>42308</v>
      </c>
      <c r="H2399" s="93" t="s">
        <v>130</v>
      </c>
      <c r="I2399" s="93">
        <v>42325</v>
      </c>
      <c r="J2399" s="85">
        <v>42327</v>
      </c>
      <c r="K2399" s="584">
        <f t="shared" si="37"/>
        <v>2015</v>
      </c>
      <c r="L2399" s="118" t="s">
        <v>7</v>
      </c>
      <c r="M2399" s="121"/>
    </row>
    <row r="2400" spans="1:13" hidden="1" x14ac:dyDescent="0.25">
      <c r="A2400" s="81" t="s">
        <v>28</v>
      </c>
      <c r="B2400" s="90">
        <v>9022732481</v>
      </c>
      <c r="C2400" s="584">
        <v>30897189</v>
      </c>
      <c r="D2400" s="83">
        <v>83799.210000000006</v>
      </c>
      <c r="E2400" s="81">
        <v>30897189</v>
      </c>
      <c r="F2400" s="84">
        <v>1002803611</v>
      </c>
      <c r="G2400" s="93">
        <v>42309</v>
      </c>
      <c r="H2400" s="93">
        <v>42317</v>
      </c>
      <c r="I2400" s="93">
        <v>42318</v>
      </c>
      <c r="J2400" s="85">
        <v>42325</v>
      </c>
      <c r="K2400" s="584">
        <f t="shared" si="37"/>
        <v>2015</v>
      </c>
      <c r="L2400" s="118" t="s">
        <v>9</v>
      </c>
      <c r="M2400" s="121"/>
    </row>
    <row r="2401" spans="1:13" hidden="1" x14ac:dyDescent="0.25">
      <c r="A2401" s="81" t="s">
        <v>28</v>
      </c>
      <c r="B2401" s="90">
        <v>9022732482</v>
      </c>
      <c r="C2401" s="584">
        <v>775393</v>
      </c>
      <c r="D2401" s="83">
        <v>1874.64</v>
      </c>
      <c r="E2401" s="102">
        <v>775393</v>
      </c>
      <c r="F2401" s="84">
        <v>1002803702</v>
      </c>
      <c r="G2401" s="93">
        <v>42309</v>
      </c>
      <c r="H2401" s="93"/>
      <c r="I2401" s="93">
        <v>42318</v>
      </c>
      <c r="J2401" s="85">
        <v>42325</v>
      </c>
      <c r="K2401" s="584">
        <f t="shared" si="37"/>
        <v>2015</v>
      </c>
      <c r="L2401" s="118" t="s">
        <v>9</v>
      </c>
      <c r="M2401" s="121"/>
    </row>
    <row r="2402" spans="1:13" ht="25.5" hidden="1" x14ac:dyDescent="0.25">
      <c r="A2402" s="81" t="s">
        <v>28</v>
      </c>
      <c r="B2402" s="90">
        <v>9022753754</v>
      </c>
      <c r="C2402" s="584">
        <v>30897189</v>
      </c>
      <c r="D2402" s="83">
        <v>86</v>
      </c>
      <c r="E2402" s="81">
        <v>30897189</v>
      </c>
      <c r="F2402" s="84" t="s">
        <v>1906</v>
      </c>
      <c r="G2402" s="93">
        <v>42314</v>
      </c>
      <c r="H2402" s="93"/>
      <c r="I2402" s="93">
        <v>42318</v>
      </c>
      <c r="J2402" s="85">
        <v>42325</v>
      </c>
      <c r="K2402" s="584">
        <f t="shared" si="37"/>
        <v>2015</v>
      </c>
      <c r="L2402" s="118" t="s">
        <v>9</v>
      </c>
      <c r="M2402" s="121"/>
    </row>
    <row r="2403" spans="1:13" ht="25.5" hidden="1" x14ac:dyDescent="0.25">
      <c r="A2403" s="81" t="s">
        <v>28</v>
      </c>
      <c r="B2403" s="90">
        <v>9022753756</v>
      </c>
      <c r="C2403" s="584">
        <v>30897504</v>
      </c>
      <c r="D2403" s="83">
        <v>1548</v>
      </c>
      <c r="E2403" s="81">
        <v>30897504</v>
      </c>
      <c r="F2403" s="84" t="s">
        <v>1907</v>
      </c>
      <c r="G2403" s="93">
        <v>42314</v>
      </c>
      <c r="H2403" s="93"/>
      <c r="I2403" s="93">
        <v>42318</v>
      </c>
      <c r="J2403" s="85">
        <v>42325</v>
      </c>
      <c r="K2403" s="584">
        <f t="shared" si="37"/>
        <v>2015</v>
      </c>
      <c r="L2403" s="118" t="s">
        <v>14</v>
      </c>
      <c r="M2403" s="121"/>
    </row>
    <row r="2404" spans="1:13" ht="25.5" hidden="1" x14ac:dyDescent="0.25">
      <c r="A2404" s="81" t="s">
        <v>28</v>
      </c>
      <c r="B2404" s="90">
        <v>9022753755</v>
      </c>
      <c r="C2404" s="584">
        <v>30897504</v>
      </c>
      <c r="D2404" s="83">
        <v>228</v>
      </c>
      <c r="E2404" s="81">
        <v>30897504</v>
      </c>
      <c r="F2404" s="84" t="s">
        <v>1908</v>
      </c>
      <c r="G2404" s="93">
        <v>42314</v>
      </c>
      <c r="H2404" s="93">
        <v>42317</v>
      </c>
      <c r="I2404" s="93">
        <v>42318</v>
      </c>
      <c r="J2404" s="85">
        <v>42325</v>
      </c>
      <c r="K2404" s="584">
        <f t="shared" si="37"/>
        <v>2015</v>
      </c>
      <c r="L2404" s="118" t="s">
        <v>14</v>
      </c>
      <c r="M2404" s="121"/>
    </row>
    <row r="2405" spans="1:13" hidden="1" x14ac:dyDescent="0.25">
      <c r="A2405" s="81" t="s">
        <v>28</v>
      </c>
      <c r="B2405" s="90">
        <v>9022753753</v>
      </c>
      <c r="C2405" s="584">
        <v>1070038</v>
      </c>
      <c r="D2405" s="83">
        <v>20500</v>
      </c>
      <c r="E2405" s="134">
        <v>1070038</v>
      </c>
      <c r="F2405" s="84">
        <v>1002886576</v>
      </c>
      <c r="G2405" s="93">
        <v>42314</v>
      </c>
      <c r="H2405" s="93" t="s">
        <v>130</v>
      </c>
      <c r="I2405" s="93">
        <v>42317</v>
      </c>
      <c r="J2405" s="85">
        <v>42426</v>
      </c>
      <c r="K2405" s="584">
        <f t="shared" si="37"/>
        <v>2016</v>
      </c>
      <c r="L2405" s="118" t="s">
        <v>9</v>
      </c>
      <c r="M2405" s="121"/>
    </row>
    <row r="2406" spans="1:13" hidden="1" x14ac:dyDescent="0.25">
      <c r="A2406" s="81" t="s">
        <v>28</v>
      </c>
      <c r="B2406" s="90">
        <v>9022759641</v>
      </c>
      <c r="C2406" s="584">
        <v>30897189</v>
      </c>
      <c r="D2406" s="83">
        <v>132</v>
      </c>
      <c r="E2406" s="102">
        <v>30897189</v>
      </c>
      <c r="F2406" s="84">
        <v>1002865957</v>
      </c>
      <c r="G2406" s="93">
        <v>42326</v>
      </c>
      <c r="H2406" s="93">
        <v>42331</v>
      </c>
      <c r="I2406" s="93">
        <v>42332</v>
      </c>
      <c r="J2406" s="85">
        <v>42402</v>
      </c>
      <c r="K2406" s="584">
        <f t="shared" si="37"/>
        <v>2016</v>
      </c>
      <c r="L2406" s="118" t="s">
        <v>9</v>
      </c>
      <c r="M2406" s="118" t="s">
        <v>1909</v>
      </c>
    </row>
    <row r="2407" spans="1:13" ht="25.5" hidden="1" x14ac:dyDescent="0.25">
      <c r="A2407" s="81" t="s">
        <v>28</v>
      </c>
      <c r="B2407" s="90">
        <v>9022759644</v>
      </c>
      <c r="C2407" s="584">
        <v>30897504</v>
      </c>
      <c r="D2407" s="83">
        <v>114.18</v>
      </c>
      <c r="E2407" s="102">
        <v>30897504</v>
      </c>
      <c r="F2407" s="84" t="s">
        <v>1910</v>
      </c>
      <c r="G2407" s="93">
        <v>42326</v>
      </c>
      <c r="H2407" s="93">
        <v>42331</v>
      </c>
      <c r="I2407" s="93">
        <v>42332</v>
      </c>
      <c r="J2407" s="85">
        <v>42402</v>
      </c>
      <c r="K2407" s="584">
        <f t="shared" si="37"/>
        <v>2016</v>
      </c>
      <c r="L2407" s="118" t="s">
        <v>14</v>
      </c>
      <c r="M2407" s="118" t="s">
        <v>1909</v>
      </c>
    </row>
    <row r="2408" spans="1:13" ht="38.25" hidden="1" x14ac:dyDescent="0.25">
      <c r="A2408" s="81" t="s">
        <v>28</v>
      </c>
      <c r="B2408" s="90">
        <v>9022759643</v>
      </c>
      <c r="C2408" s="584">
        <v>30897504</v>
      </c>
      <c r="D2408" s="83">
        <v>388.8</v>
      </c>
      <c r="E2408" s="102">
        <v>30897504</v>
      </c>
      <c r="F2408" s="84" t="s">
        <v>1911</v>
      </c>
      <c r="G2408" s="93">
        <v>42326</v>
      </c>
      <c r="H2408" s="93">
        <v>42331</v>
      </c>
      <c r="I2408" s="93">
        <v>42332</v>
      </c>
      <c r="J2408" s="85">
        <v>42402</v>
      </c>
      <c r="K2408" s="584">
        <f t="shared" si="37"/>
        <v>2016</v>
      </c>
      <c r="L2408" s="118" t="s">
        <v>14</v>
      </c>
      <c r="M2408" s="118" t="s">
        <v>1909</v>
      </c>
    </row>
    <row r="2409" spans="1:13" hidden="1" x14ac:dyDescent="0.25">
      <c r="A2409" s="81" t="s">
        <v>28</v>
      </c>
      <c r="B2409" s="90">
        <v>9022759642</v>
      </c>
      <c r="C2409" s="584">
        <v>30897189</v>
      </c>
      <c r="D2409" s="83">
        <v>519</v>
      </c>
      <c r="E2409" s="102">
        <v>30897189</v>
      </c>
      <c r="F2409" s="84">
        <v>1002865960</v>
      </c>
      <c r="G2409" s="93">
        <v>42326</v>
      </c>
      <c r="H2409" s="93">
        <v>42331</v>
      </c>
      <c r="I2409" s="93">
        <v>42332</v>
      </c>
      <c r="J2409" s="85">
        <v>42402</v>
      </c>
      <c r="K2409" s="584">
        <f t="shared" si="37"/>
        <v>2016</v>
      </c>
      <c r="L2409" s="118" t="s">
        <v>9</v>
      </c>
      <c r="M2409" s="118" t="s">
        <v>1909</v>
      </c>
    </row>
    <row r="2410" spans="1:13" hidden="1" x14ac:dyDescent="0.25">
      <c r="A2410" s="81" t="s">
        <v>28</v>
      </c>
      <c r="B2410" s="90">
        <v>9022761670</v>
      </c>
      <c r="C2410" s="584">
        <v>30897189</v>
      </c>
      <c r="D2410" s="83">
        <v>1490.4</v>
      </c>
      <c r="E2410" s="102">
        <v>30897189</v>
      </c>
      <c r="F2410" s="84">
        <v>1002865977</v>
      </c>
      <c r="G2410" s="93">
        <v>42331</v>
      </c>
      <c r="H2410" s="93">
        <v>42335</v>
      </c>
      <c r="I2410" s="93">
        <v>42338</v>
      </c>
      <c r="J2410" s="85">
        <v>42402</v>
      </c>
      <c r="K2410" s="584">
        <f t="shared" si="37"/>
        <v>2016</v>
      </c>
      <c r="L2410" s="118" t="s">
        <v>9</v>
      </c>
      <c r="M2410" s="121" t="s">
        <v>1909</v>
      </c>
    </row>
    <row r="2411" spans="1:13" ht="114.75" hidden="1" x14ac:dyDescent="0.25">
      <c r="A2411" s="81" t="s">
        <v>28</v>
      </c>
      <c r="B2411" s="90">
        <v>9022761671</v>
      </c>
      <c r="C2411" s="584">
        <v>30897504</v>
      </c>
      <c r="D2411" s="83">
        <v>934</v>
      </c>
      <c r="E2411" s="102">
        <v>30897504</v>
      </c>
      <c r="F2411" s="113" t="s">
        <v>1912</v>
      </c>
      <c r="G2411" s="93">
        <v>42331</v>
      </c>
      <c r="H2411" s="93">
        <v>42335</v>
      </c>
      <c r="I2411" s="93">
        <v>42338</v>
      </c>
      <c r="J2411" s="85">
        <v>42403</v>
      </c>
      <c r="K2411" s="584">
        <f t="shared" si="37"/>
        <v>2016</v>
      </c>
      <c r="L2411" s="118" t="s">
        <v>14</v>
      </c>
      <c r="M2411" s="121" t="s">
        <v>1909</v>
      </c>
    </row>
    <row r="2412" spans="1:13" hidden="1" x14ac:dyDescent="0.25">
      <c r="A2412" s="81" t="s">
        <v>28</v>
      </c>
      <c r="B2412" s="90">
        <v>9022786936</v>
      </c>
      <c r="C2412" s="584">
        <v>978522</v>
      </c>
      <c r="D2412" s="83">
        <v>2086.3000000000002</v>
      </c>
      <c r="E2412" s="102">
        <v>978522</v>
      </c>
      <c r="F2412" s="84">
        <v>1002844974</v>
      </c>
      <c r="G2412" s="93">
        <v>42338</v>
      </c>
      <c r="H2412" s="93">
        <v>42352</v>
      </c>
      <c r="I2412" s="93">
        <v>42355</v>
      </c>
      <c r="J2412" s="85">
        <v>42377</v>
      </c>
      <c r="K2412" s="584">
        <f t="shared" si="37"/>
        <v>2016</v>
      </c>
      <c r="L2412" s="118" t="s">
        <v>7</v>
      </c>
      <c r="M2412" s="121"/>
    </row>
    <row r="2413" spans="1:13" hidden="1" x14ac:dyDescent="0.25">
      <c r="A2413" s="81" t="s">
        <v>28</v>
      </c>
      <c r="B2413" s="90">
        <v>9022773340</v>
      </c>
      <c r="C2413" s="584">
        <v>775393</v>
      </c>
      <c r="D2413" s="83">
        <v>1874.64</v>
      </c>
      <c r="E2413" s="102">
        <v>775393</v>
      </c>
      <c r="F2413" s="84">
        <v>1002844749</v>
      </c>
      <c r="G2413" s="93">
        <v>42339</v>
      </c>
      <c r="H2413" s="93">
        <v>42345</v>
      </c>
      <c r="I2413" s="93">
        <v>42347</v>
      </c>
      <c r="J2413" s="85">
        <v>42376</v>
      </c>
      <c r="K2413" s="584">
        <f t="shared" si="37"/>
        <v>2016</v>
      </c>
      <c r="L2413" s="118" t="s">
        <v>9</v>
      </c>
      <c r="M2413" s="121"/>
    </row>
    <row r="2414" spans="1:13" ht="38.25" hidden="1" x14ac:dyDescent="0.25">
      <c r="A2414" s="81" t="s">
        <v>28</v>
      </c>
      <c r="B2414" s="90">
        <v>9022773339</v>
      </c>
      <c r="C2414" s="584" t="s">
        <v>1913</v>
      </c>
      <c r="D2414" s="83">
        <v>83799.210000000006</v>
      </c>
      <c r="E2414" s="134" t="s">
        <v>1913</v>
      </c>
      <c r="F2414" s="84" t="s">
        <v>1914</v>
      </c>
      <c r="G2414" s="93">
        <v>42339</v>
      </c>
      <c r="H2414" s="93">
        <v>42345</v>
      </c>
      <c r="I2414" s="93">
        <v>42347</v>
      </c>
      <c r="J2414" s="85">
        <v>42424</v>
      </c>
      <c r="K2414" s="584">
        <f t="shared" si="37"/>
        <v>2016</v>
      </c>
      <c r="L2414" s="118" t="s">
        <v>331</v>
      </c>
      <c r="M2414" s="121"/>
    </row>
    <row r="2415" spans="1:13" hidden="1" x14ac:dyDescent="0.25">
      <c r="A2415" s="81" t="s">
        <v>28</v>
      </c>
      <c r="B2415" s="90">
        <v>9022804182</v>
      </c>
      <c r="C2415" s="584">
        <v>30897189</v>
      </c>
      <c r="D2415" s="83">
        <v>387.6</v>
      </c>
      <c r="E2415" s="102">
        <v>30897189</v>
      </c>
      <c r="F2415" s="84">
        <v>1002867073</v>
      </c>
      <c r="G2415" s="93">
        <v>42359</v>
      </c>
      <c r="H2415" s="93">
        <v>42373</v>
      </c>
      <c r="I2415" s="93">
        <v>42374</v>
      </c>
      <c r="J2415" s="85">
        <v>42403</v>
      </c>
      <c r="K2415" s="584">
        <f t="shared" si="37"/>
        <v>2016</v>
      </c>
      <c r="L2415" s="118" t="s">
        <v>9</v>
      </c>
      <c r="M2415" s="121"/>
    </row>
    <row r="2416" spans="1:13" hidden="1" x14ac:dyDescent="0.25">
      <c r="A2416" s="81" t="s">
        <v>28</v>
      </c>
      <c r="B2416" s="90">
        <v>9022804183</v>
      </c>
      <c r="C2416" s="584">
        <v>30897189</v>
      </c>
      <c r="D2416" s="83">
        <v>86.4</v>
      </c>
      <c r="E2416" s="102">
        <v>30897189</v>
      </c>
      <c r="F2416" s="84">
        <v>1002867076</v>
      </c>
      <c r="G2416" s="93">
        <v>42359</v>
      </c>
      <c r="H2416" s="93">
        <v>42373</v>
      </c>
      <c r="I2416" s="93">
        <v>42374</v>
      </c>
      <c r="J2416" s="85">
        <v>42403</v>
      </c>
      <c r="K2416" s="584">
        <f t="shared" si="37"/>
        <v>2016</v>
      </c>
      <c r="L2416" s="118" t="s">
        <v>9</v>
      </c>
      <c r="M2416" s="121"/>
    </row>
    <row r="2417" spans="1:13" hidden="1" x14ac:dyDescent="0.25">
      <c r="A2417" s="81" t="s">
        <v>28</v>
      </c>
      <c r="B2417" s="90">
        <v>9022804184</v>
      </c>
      <c r="C2417" s="584">
        <v>30897189</v>
      </c>
      <c r="D2417" s="83">
        <v>240</v>
      </c>
      <c r="E2417" s="102">
        <v>30897189</v>
      </c>
      <c r="F2417" s="84">
        <v>1002867317</v>
      </c>
      <c r="G2417" s="93">
        <v>42359</v>
      </c>
      <c r="H2417" s="93">
        <v>42373</v>
      </c>
      <c r="I2417" s="93">
        <v>42374</v>
      </c>
      <c r="J2417" s="85">
        <v>42403</v>
      </c>
      <c r="K2417" s="584">
        <f t="shared" si="37"/>
        <v>2016</v>
      </c>
      <c r="L2417" s="118" t="s">
        <v>9</v>
      </c>
      <c r="M2417" s="121"/>
    </row>
    <row r="2418" spans="1:13" hidden="1" x14ac:dyDescent="0.25">
      <c r="A2418" s="81" t="s">
        <v>28</v>
      </c>
      <c r="B2418" s="90">
        <v>9022804185</v>
      </c>
      <c r="C2418" s="584">
        <v>30897189</v>
      </c>
      <c r="D2418" s="83">
        <v>465.6</v>
      </c>
      <c r="E2418" s="102">
        <v>30897189</v>
      </c>
      <c r="F2418" s="84">
        <v>1002867326</v>
      </c>
      <c r="G2418" s="93">
        <v>42359</v>
      </c>
      <c r="H2418" s="93">
        <v>42373</v>
      </c>
      <c r="I2418" s="93">
        <v>42374</v>
      </c>
      <c r="J2418" s="85">
        <v>42403</v>
      </c>
      <c r="K2418" s="584">
        <f t="shared" si="37"/>
        <v>2016</v>
      </c>
      <c r="L2418" s="118" t="s">
        <v>9</v>
      </c>
      <c r="M2418" s="121"/>
    </row>
    <row r="2419" spans="1:13" hidden="1" x14ac:dyDescent="0.25">
      <c r="A2419" s="81" t="s">
        <v>28</v>
      </c>
      <c r="B2419" s="90">
        <v>9022804186</v>
      </c>
      <c r="C2419" s="584">
        <v>30897189</v>
      </c>
      <c r="D2419" s="83">
        <v>156</v>
      </c>
      <c r="E2419" s="102">
        <v>30897189</v>
      </c>
      <c r="F2419" s="84">
        <v>1002867328</v>
      </c>
      <c r="G2419" s="93">
        <v>42359</v>
      </c>
      <c r="H2419" s="93">
        <v>42373</v>
      </c>
      <c r="I2419" s="93">
        <v>42374</v>
      </c>
      <c r="J2419" s="85">
        <v>42403</v>
      </c>
      <c r="K2419" s="584">
        <f t="shared" si="37"/>
        <v>2016</v>
      </c>
      <c r="L2419" s="118" t="s">
        <v>9</v>
      </c>
      <c r="M2419" s="121"/>
    </row>
    <row r="2420" spans="1:13" hidden="1" x14ac:dyDescent="0.25">
      <c r="A2420" s="81" t="s">
        <v>28</v>
      </c>
      <c r="B2420" s="90">
        <v>9022804187</v>
      </c>
      <c r="C2420" s="584">
        <v>30897189</v>
      </c>
      <c r="D2420" s="83">
        <v>720</v>
      </c>
      <c r="E2420" s="102">
        <v>30897189</v>
      </c>
      <c r="F2420" s="84">
        <v>1002867339</v>
      </c>
      <c r="G2420" s="93">
        <v>42359</v>
      </c>
      <c r="H2420" s="93">
        <v>42373</v>
      </c>
      <c r="I2420" s="93">
        <v>42374</v>
      </c>
      <c r="J2420" s="85">
        <v>42403</v>
      </c>
      <c r="K2420" s="584">
        <f t="shared" si="37"/>
        <v>2016</v>
      </c>
      <c r="L2420" s="118" t="s">
        <v>9</v>
      </c>
      <c r="M2420" s="121"/>
    </row>
    <row r="2421" spans="1:13" ht="25.5" hidden="1" x14ac:dyDescent="0.25">
      <c r="A2421" s="81" t="s">
        <v>28</v>
      </c>
      <c r="B2421" s="90">
        <v>9022804188</v>
      </c>
      <c r="C2421" s="584">
        <v>30897504</v>
      </c>
      <c r="D2421" s="83">
        <v>1686</v>
      </c>
      <c r="E2421" s="102">
        <v>30897504</v>
      </c>
      <c r="F2421" s="84" t="s">
        <v>1915</v>
      </c>
      <c r="G2421" s="93">
        <v>42359</v>
      </c>
      <c r="H2421" s="93">
        <v>42008</v>
      </c>
      <c r="I2421" s="93">
        <v>42374</v>
      </c>
      <c r="J2421" s="85">
        <v>42468</v>
      </c>
      <c r="K2421" s="584">
        <f t="shared" si="37"/>
        <v>2016</v>
      </c>
      <c r="L2421" s="118" t="s">
        <v>14</v>
      </c>
      <c r="M2421" s="121"/>
    </row>
    <row r="2422" spans="1:13" ht="38.25" hidden="1" x14ac:dyDescent="0.25">
      <c r="A2422" s="81" t="s">
        <v>28</v>
      </c>
      <c r="B2422" s="90">
        <v>9022804189</v>
      </c>
      <c r="C2422" s="584">
        <v>30897504</v>
      </c>
      <c r="D2422" s="83">
        <v>78</v>
      </c>
      <c r="E2422" s="102">
        <v>30897504</v>
      </c>
      <c r="F2422" s="84" t="s">
        <v>1916</v>
      </c>
      <c r="G2422" s="93">
        <v>42359</v>
      </c>
      <c r="H2422" s="93" t="s">
        <v>130</v>
      </c>
      <c r="I2422" s="93">
        <v>42374</v>
      </c>
      <c r="J2422" s="85">
        <v>42468</v>
      </c>
      <c r="K2422" s="584">
        <f t="shared" si="37"/>
        <v>2016</v>
      </c>
      <c r="L2422" s="118" t="s">
        <v>14</v>
      </c>
      <c r="M2422" s="121"/>
    </row>
    <row r="2423" spans="1:13" ht="25.5" hidden="1" x14ac:dyDescent="0.25">
      <c r="A2423" s="81" t="s">
        <v>28</v>
      </c>
      <c r="B2423" s="90">
        <v>9022804190</v>
      </c>
      <c r="C2423" s="584">
        <v>30897504</v>
      </c>
      <c r="D2423" s="83">
        <v>361.2</v>
      </c>
      <c r="E2423" s="102">
        <v>30897504</v>
      </c>
      <c r="F2423" s="84" t="s">
        <v>1917</v>
      </c>
      <c r="G2423" s="93">
        <v>42359</v>
      </c>
      <c r="H2423" s="93" t="s">
        <v>130</v>
      </c>
      <c r="I2423" s="93">
        <v>42374</v>
      </c>
      <c r="J2423" s="85">
        <v>42468</v>
      </c>
      <c r="K2423" s="584">
        <f t="shared" si="37"/>
        <v>2016</v>
      </c>
      <c r="L2423" s="118" t="s">
        <v>14</v>
      </c>
      <c r="M2423" s="121"/>
    </row>
    <row r="2424" spans="1:13" hidden="1" x14ac:dyDescent="0.25">
      <c r="A2424" s="81" t="s">
        <v>28</v>
      </c>
      <c r="B2424" s="90">
        <v>9022805845</v>
      </c>
      <c r="C2424" s="584">
        <v>30897189</v>
      </c>
      <c r="D2424" s="83">
        <v>864.72</v>
      </c>
      <c r="E2424" s="102">
        <v>30897189</v>
      </c>
      <c r="F2424" s="84">
        <v>1002867346</v>
      </c>
      <c r="G2424" s="93">
        <v>42360</v>
      </c>
      <c r="H2424" s="93">
        <v>42374</v>
      </c>
      <c r="I2424" s="93">
        <v>42376</v>
      </c>
      <c r="J2424" s="85">
        <v>42403</v>
      </c>
      <c r="K2424" s="584">
        <f t="shared" si="37"/>
        <v>2016</v>
      </c>
      <c r="L2424" s="118" t="s">
        <v>9</v>
      </c>
      <c r="M2424" s="121"/>
    </row>
    <row r="2425" spans="1:13" hidden="1" x14ac:dyDescent="0.25">
      <c r="A2425" s="81" t="s">
        <v>28</v>
      </c>
      <c r="B2425" s="90">
        <v>9022805844</v>
      </c>
      <c r="C2425" s="584">
        <v>30897189</v>
      </c>
      <c r="D2425" s="83">
        <v>5906</v>
      </c>
      <c r="E2425" s="102">
        <v>30897189</v>
      </c>
      <c r="F2425" s="84">
        <v>1002867355</v>
      </c>
      <c r="G2425" s="93">
        <v>42360</v>
      </c>
      <c r="H2425" s="93">
        <v>42374</v>
      </c>
      <c r="I2425" s="93">
        <v>42376</v>
      </c>
      <c r="J2425" s="85">
        <v>42403</v>
      </c>
      <c r="K2425" s="584">
        <f t="shared" si="37"/>
        <v>2016</v>
      </c>
      <c r="L2425" s="118" t="s">
        <v>9</v>
      </c>
      <c r="M2425" s="121"/>
    </row>
    <row r="2426" spans="1:13" hidden="1" x14ac:dyDescent="0.25">
      <c r="A2426" s="81" t="s">
        <v>28</v>
      </c>
      <c r="B2426" s="90">
        <v>9022810816</v>
      </c>
      <c r="C2426" s="584">
        <v>30897504</v>
      </c>
      <c r="D2426" s="83">
        <v>1303.2</v>
      </c>
      <c r="E2426" s="134">
        <v>30897504</v>
      </c>
      <c r="F2426" s="84">
        <v>1002917393</v>
      </c>
      <c r="G2426" s="93">
        <v>42367</v>
      </c>
      <c r="H2426" s="93">
        <v>42373</v>
      </c>
      <c r="I2426" s="93">
        <v>42374</v>
      </c>
      <c r="J2426" s="85">
        <v>42468</v>
      </c>
      <c r="K2426" s="584">
        <f t="shared" si="37"/>
        <v>2016</v>
      </c>
      <c r="L2426" s="118" t="s">
        <v>14</v>
      </c>
      <c r="M2426" s="121"/>
    </row>
    <row r="2427" spans="1:13" hidden="1" x14ac:dyDescent="0.25">
      <c r="A2427" s="81" t="s">
        <v>28</v>
      </c>
      <c r="B2427" s="90">
        <v>9022810816</v>
      </c>
      <c r="C2427" s="584">
        <v>30897504</v>
      </c>
      <c r="D2427" s="83">
        <v>1303.2</v>
      </c>
      <c r="E2427" s="102">
        <v>30897504</v>
      </c>
      <c r="F2427" s="84">
        <v>1002917393</v>
      </c>
      <c r="G2427" s="93">
        <v>42367</v>
      </c>
      <c r="H2427" s="93">
        <v>42373</v>
      </c>
      <c r="I2427" s="93">
        <v>42374</v>
      </c>
      <c r="J2427" s="85">
        <v>42468</v>
      </c>
      <c r="K2427" s="584">
        <f t="shared" si="37"/>
        <v>2016</v>
      </c>
      <c r="L2427" s="92" t="s">
        <v>14</v>
      </c>
      <c r="M2427" s="121"/>
    </row>
    <row r="2428" spans="1:13" hidden="1" x14ac:dyDescent="0.25">
      <c r="A2428" s="81" t="s">
        <v>28</v>
      </c>
      <c r="B2428" s="90">
        <v>9022816082</v>
      </c>
      <c r="C2428" s="584">
        <v>775393</v>
      </c>
      <c r="D2428" s="83">
        <v>1933.53</v>
      </c>
      <c r="E2428" s="102">
        <v>775393</v>
      </c>
      <c r="F2428" s="84">
        <v>1002867423</v>
      </c>
      <c r="G2428" s="93">
        <v>42370</v>
      </c>
      <c r="H2428" s="93">
        <v>42382</v>
      </c>
      <c r="I2428" s="93">
        <v>42383</v>
      </c>
      <c r="J2428" s="85">
        <v>42403</v>
      </c>
      <c r="K2428" s="584">
        <f t="shared" si="37"/>
        <v>2016</v>
      </c>
      <c r="L2428" s="118" t="s">
        <v>9</v>
      </c>
      <c r="M2428" s="121"/>
    </row>
    <row r="2429" spans="1:13" hidden="1" x14ac:dyDescent="0.25">
      <c r="A2429" s="81" t="s">
        <v>28</v>
      </c>
      <c r="B2429" s="90">
        <v>9022816081</v>
      </c>
      <c r="C2429" s="584">
        <v>31009431</v>
      </c>
      <c r="D2429" s="83">
        <v>84714.36</v>
      </c>
      <c r="E2429" s="134">
        <v>31009431</v>
      </c>
      <c r="F2429" s="84">
        <v>1002885706</v>
      </c>
      <c r="G2429" s="93">
        <v>42370</v>
      </c>
      <c r="H2429" s="93" t="s">
        <v>130</v>
      </c>
      <c r="I2429" s="93">
        <v>42383</v>
      </c>
      <c r="J2429" s="85">
        <v>42425</v>
      </c>
      <c r="K2429" s="584">
        <f t="shared" si="37"/>
        <v>2016</v>
      </c>
      <c r="L2429" s="118" t="s">
        <v>1918</v>
      </c>
      <c r="M2429" s="121"/>
    </row>
    <row r="2430" spans="1:13" hidden="1" x14ac:dyDescent="0.25">
      <c r="A2430" s="81" t="s">
        <v>28</v>
      </c>
      <c r="B2430" s="90">
        <v>9022804181</v>
      </c>
      <c r="C2430" s="584">
        <v>30897189</v>
      </c>
      <c r="D2430" s="83">
        <v>2685.68</v>
      </c>
      <c r="E2430" s="102">
        <v>30897189</v>
      </c>
      <c r="F2430" s="84">
        <v>1002865989</v>
      </c>
      <c r="G2430" s="93">
        <v>42373</v>
      </c>
      <c r="H2430" s="93">
        <v>42374</v>
      </c>
      <c r="I2430" s="93">
        <v>42725</v>
      </c>
      <c r="J2430" s="85">
        <v>42402</v>
      </c>
      <c r="K2430" s="584">
        <f t="shared" si="37"/>
        <v>2016</v>
      </c>
      <c r="L2430" s="118" t="s">
        <v>9</v>
      </c>
      <c r="M2430" s="121"/>
    </row>
    <row r="2431" spans="1:13" hidden="1" x14ac:dyDescent="0.25">
      <c r="A2431" s="81" t="s">
        <v>28</v>
      </c>
      <c r="B2431" s="90">
        <v>9022805846</v>
      </c>
      <c r="C2431" s="584">
        <v>30897189</v>
      </c>
      <c r="D2431" s="83">
        <v>267.55</v>
      </c>
      <c r="E2431" s="102">
        <v>30897189</v>
      </c>
      <c r="F2431" s="84">
        <v>1002865985</v>
      </c>
      <c r="G2431" s="93">
        <v>42374</v>
      </c>
      <c r="H2431" s="93">
        <v>42375</v>
      </c>
      <c r="I2431" s="93">
        <v>42376</v>
      </c>
      <c r="J2431" s="85">
        <v>42402</v>
      </c>
      <c r="K2431" s="584">
        <f t="shared" si="37"/>
        <v>2016</v>
      </c>
      <c r="L2431" s="118" t="s">
        <v>9</v>
      </c>
      <c r="M2431" s="121"/>
    </row>
    <row r="2432" spans="1:13" hidden="1" x14ac:dyDescent="0.25">
      <c r="A2432" s="81" t="s">
        <v>28</v>
      </c>
      <c r="B2432" s="90">
        <v>9022854640</v>
      </c>
      <c r="C2432" s="584">
        <v>775393</v>
      </c>
      <c r="D2432" s="83">
        <v>1933.53</v>
      </c>
      <c r="E2432" s="102">
        <v>775393</v>
      </c>
      <c r="F2432" s="84">
        <v>1002876526</v>
      </c>
      <c r="G2432" s="93">
        <v>42401</v>
      </c>
      <c r="H2432" s="93">
        <v>42408</v>
      </c>
      <c r="I2432" s="93">
        <v>42409</v>
      </c>
      <c r="J2432" s="85">
        <v>42415</v>
      </c>
      <c r="K2432" s="584">
        <f t="shared" si="37"/>
        <v>2016</v>
      </c>
      <c r="L2432" s="118" t="s">
        <v>9</v>
      </c>
      <c r="M2432" s="121"/>
    </row>
    <row r="2433" spans="1:14" hidden="1" x14ac:dyDescent="0.25">
      <c r="A2433" s="81" t="s">
        <v>28</v>
      </c>
      <c r="B2433" s="90">
        <v>9022854639</v>
      </c>
      <c r="C2433" s="584">
        <v>31009431</v>
      </c>
      <c r="D2433" s="83">
        <v>84714.36</v>
      </c>
      <c r="E2433" s="134">
        <v>31009431</v>
      </c>
      <c r="F2433" s="84">
        <v>1002885722</v>
      </c>
      <c r="G2433" s="93">
        <v>42401</v>
      </c>
      <c r="H2433" s="93">
        <v>42408</v>
      </c>
      <c r="I2433" s="93">
        <v>42408</v>
      </c>
      <c r="J2433" s="85">
        <v>42425</v>
      </c>
      <c r="K2433" s="584">
        <f t="shared" si="37"/>
        <v>2016</v>
      </c>
      <c r="L2433" s="118" t="s">
        <v>1919</v>
      </c>
      <c r="M2433" s="121"/>
    </row>
    <row r="2434" spans="1:14" hidden="1" x14ac:dyDescent="0.25">
      <c r="A2434" s="81" t="s">
        <v>28</v>
      </c>
      <c r="B2434" s="90">
        <v>9022873419</v>
      </c>
      <c r="C2434" s="584">
        <v>31009555</v>
      </c>
      <c r="D2434" s="83">
        <v>187.15</v>
      </c>
      <c r="E2434" s="134">
        <v>31009555</v>
      </c>
      <c r="F2434" s="84">
        <v>1002885743</v>
      </c>
      <c r="G2434" s="93">
        <v>42403</v>
      </c>
      <c r="H2434" s="93">
        <v>42408</v>
      </c>
      <c r="I2434" s="93">
        <v>42409</v>
      </c>
      <c r="J2434" s="85">
        <v>42425</v>
      </c>
      <c r="K2434" s="584">
        <f t="shared" si="37"/>
        <v>2016</v>
      </c>
      <c r="L2434" s="118" t="s">
        <v>14</v>
      </c>
      <c r="M2434" s="121"/>
    </row>
    <row r="2435" spans="1:14" hidden="1" x14ac:dyDescent="0.25">
      <c r="A2435" s="81" t="s">
        <v>28</v>
      </c>
      <c r="B2435" s="90">
        <v>9022873420</v>
      </c>
      <c r="C2435" s="584">
        <v>31009555</v>
      </c>
      <c r="D2435" s="83">
        <v>117.6</v>
      </c>
      <c r="E2435" s="134">
        <v>31009555</v>
      </c>
      <c r="F2435" s="84">
        <v>1002885755</v>
      </c>
      <c r="G2435" s="93">
        <v>42403</v>
      </c>
      <c r="H2435" s="93">
        <v>42408</v>
      </c>
      <c r="I2435" s="93">
        <v>42409</v>
      </c>
      <c r="J2435" s="85">
        <v>42425</v>
      </c>
      <c r="K2435" s="584">
        <f t="shared" ref="K2435:K2498" si="38">YEAR(J2435)</f>
        <v>2016</v>
      </c>
      <c r="L2435" s="118" t="s">
        <v>14</v>
      </c>
      <c r="M2435" s="121"/>
    </row>
    <row r="2436" spans="1:14" hidden="1" x14ac:dyDescent="0.25">
      <c r="A2436" s="81" t="s">
        <v>28</v>
      </c>
      <c r="B2436" s="90">
        <v>9022894055</v>
      </c>
      <c r="C2436" s="584">
        <v>31009555</v>
      </c>
      <c r="D2436" s="83">
        <v>1992</v>
      </c>
      <c r="E2436" s="134">
        <v>31009555</v>
      </c>
      <c r="F2436" s="84">
        <v>1002902933</v>
      </c>
      <c r="G2436" s="93">
        <v>42429</v>
      </c>
      <c r="H2436" s="93">
        <v>42438</v>
      </c>
      <c r="I2436" s="93">
        <v>42443</v>
      </c>
      <c r="J2436" s="85">
        <v>42447</v>
      </c>
      <c r="K2436" s="584">
        <f t="shared" si="38"/>
        <v>2016</v>
      </c>
      <c r="L2436" s="118" t="s">
        <v>14</v>
      </c>
      <c r="M2436" s="121"/>
    </row>
    <row r="2437" spans="1:14" hidden="1" x14ac:dyDescent="0.25">
      <c r="A2437" s="81" t="s">
        <v>28</v>
      </c>
      <c r="B2437" s="90">
        <v>9022897866</v>
      </c>
      <c r="C2437" s="584">
        <v>31009431</v>
      </c>
      <c r="D2437" s="83">
        <v>84714.36</v>
      </c>
      <c r="E2437" s="134">
        <v>31009431</v>
      </c>
      <c r="F2437" s="84">
        <v>1002899808</v>
      </c>
      <c r="G2437" s="93">
        <v>42430</v>
      </c>
      <c r="H2437" s="93">
        <v>42437</v>
      </c>
      <c r="I2437" s="93">
        <v>42443</v>
      </c>
      <c r="J2437" s="85">
        <v>42444</v>
      </c>
      <c r="K2437" s="584">
        <f t="shared" si="38"/>
        <v>2016</v>
      </c>
      <c r="L2437" s="118" t="s">
        <v>9</v>
      </c>
      <c r="M2437" s="121"/>
    </row>
    <row r="2438" spans="1:14" hidden="1" x14ac:dyDescent="0.25">
      <c r="A2438" s="81" t="s">
        <v>28</v>
      </c>
      <c r="B2438" s="90">
        <v>9022897867</v>
      </c>
      <c r="C2438" s="584">
        <v>775393</v>
      </c>
      <c r="D2438" s="83">
        <v>1933.53</v>
      </c>
      <c r="E2438" s="134">
        <v>775393</v>
      </c>
      <c r="F2438" s="84">
        <v>1002902542</v>
      </c>
      <c r="G2438" s="93">
        <v>42430</v>
      </c>
      <c r="H2438" s="93" t="s">
        <v>130</v>
      </c>
      <c r="I2438" s="93">
        <v>42443</v>
      </c>
      <c r="J2438" s="85">
        <v>42447</v>
      </c>
      <c r="K2438" s="584">
        <f t="shared" si="38"/>
        <v>2016</v>
      </c>
      <c r="L2438" s="118" t="s">
        <v>9</v>
      </c>
      <c r="M2438" s="121"/>
    </row>
    <row r="2439" spans="1:14" hidden="1" x14ac:dyDescent="0.25">
      <c r="A2439" s="81" t="s">
        <v>28</v>
      </c>
      <c r="B2439" s="90">
        <v>9022915455</v>
      </c>
      <c r="C2439" s="584">
        <v>31009555</v>
      </c>
      <c r="D2439" s="83">
        <v>120</v>
      </c>
      <c r="E2439" s="134">
        <v>31009555</v>
      </c>
      <c r="F2439" s="84">
        <v>1002902947</v>
      </c>
      <c r="G2439" s="93">
        <v>42433</v>
      </c>
      <c r="H2439" s="93">
        <v>42438</v>
      </c>
      <c r="I2439" s="93">
        <v>42443</v>
      </c>
      <c r="J2439" s="85">
        <v>42447</v>
      </c>
      <c r="K2439" s="584">
        <f t="shared" si="38"/>
        <v>2016</v>
      </c>
      <c r="L2439" s="118" t="s">
        <v>14</v>
      </c>
      <c r="M2439" s="121"/>
    </row>
    <row r="2440" spans="1:14" ht="51" hidden="1" x14ac:dyDescent="0.25">
      <c r="A2440" s="81" t="s">
        <v>28</v>
      </c>
      <c r="B2440" s="90">
        <v>9022915454</v>
      </c>
      <c r="C2440" s="584">
        <v>30897504</v>
      </c>
      <c r="D2440" s="83">
        <v>558</v>
      </c>
      <c r="E2440" s="134">
        <v>30897504</v>
      </c>
      <c r="F2440" s="84" t="s">
        <v>1920</v>
      </c>
      <c r="G2440" s="93">
        <v>42433</v>
      </c>
      <c r="H2440" s="93">
        <v>42438</v>
      </c>
      <c r="I2440" s="93">
        <v>42443</v>
      </c>
      <c r="J2440" s="85">
        <v>42447</v>
      </c>
      <c r="K2440" s="584">
        <f t="shared" si="38"/>
        <v>2016</v>
      </c>
      <c r="L2440" s="118" t="s">
        <v>14</v>
      </c>
      <c r="M2440" s="121"/>
    </row>
    <row r="2441" spans="1:14" hidden="1" x14ac:dyDescent="0.25">
      <c r="A2441" s="81" t="s">
        <v>28</v>
      </c>
      <c r="B2441" s="90">
        <v>9022915453</v>
      </c>
      <c r="C2441" s="584">
        <v>31009467</v>
      </c>
      <c r="D2441" s="83">
        <v>60</v>
      </c>
      <c r="E2441" s="134">
        <v>31009467</v>
      </c>
      <c r="F2441" s="84">
        <v>1002903093</v>
      </c>
      <c r="G2441" s="93">
        <v>42433</v>
      </c>
      <c r="H2441" s="93">
        <v>42438</v>
      </c>
      <c r="I2441" s="93">
        <v>42443</v>
      </c>
      <c r="J2441" s="85">
        <v>42447</v>
      </c>
      <c r="K2441" s="584">
        <f t="shared" si="38"/>
        <v>2016</v>
      </c>
      <c r="L2441" s="118" t="s">
        <v>9</v>
      </c>
      <c r="M2441" s="121"/>
      <c r="N2441" s="86"/>
    </row>
    <row r="2442" spans="1:14" hidden="1" x14ac:dyDescent="0.25">
      <c r="A2442" s="81" t="s">
        <v>28</v>
      </c>
      <c r="B2442" s="90">
        <v>9022915452</v>
      </c>
      <c r="C2442" s="584">
        <v>31009467</v>
      </c>
      <c r="D2442" s="83">
        <v>144</v>
      </c>
      <c r="E2442" s="134">
        <v>31009467</v>
      </c>
      <c r="F2442" s="84">
        <v>1002903099</v>
      </c>
      <c r="G2442" s="93">
        <v>42433</v>
      </c>
      <c r="H2442" s="93">
        <v>42438</v>
      </c>
      <c r="I2442" s="93">
        <v>42443</v>
      </c>
      <c r="J2442" s="85">
        <v>42447</v>
      </c>
      <c r="K2442" s="584">
        <f t="shared" si="38"/>
        <v>2016</v>
      </c>
      <c r="L2442" s="118" t="s">
        <v>9</v>
      </c>
      <c r="M2442" s="121"/>
      <c r="N2442" s="86"/>
    </row>
    <row r="2443" spans="1:14" hidden="1" x14ac:dyDescent="0.25">
      <c r="A2443" s="81" t="s">
        <v>28</v>
      </c>
      <c r="B2443" s="90">
        <v>9022915451</v>
      </c>
      <c r="C2443" s="584">
        <v>31009467</v>
      </c>
      <c r="D2443" s="83">
        <v>124.8</v>
      </c>
      <c r="E2443" s="134">
        <v>31009467</v>
      </c>
      <c r="F2443" s="84">
        <v>1002903108</v>
      </c>
      <c r="G2443" s="93">
        <v>42433</v>
      </c>
      <c r="H2443" s="93">
        <v>42438</v>
      </c>
      <c r="I2443" s="93">
        <v>42443</v>
      </c>
      <c r="J2443" s="85">
        <v>42447</v>
      </c>
      <c r="K2443" s="584">
        <f t="shared" si="38"/>
        <v>2016</v>
      </c>
      <c r="L2443" s="118" t="s">
        <v>9</v>
      </c>
      <c r="M2443" s="121"/>
      <c r="N2443" s="86"/>
    </row>
    <row r="2444" spans="1:14" hidden="1" x14ac:dyDescent="0.25">
      <c r="A2444" s="81" t="s">
        <v>28</v>
      </c>
      <c r="B2444" s="90">
        <v>9022928212</v>
      </c>
      <c r="C2444" s="584">
        <v>31009555</v>
      </c>
      <c r="D2444" s="83">
        <v>2178</v>
      </c>
      <c r="E2444" s="134">
        <v>31009555</v>
      </c>
      <c r="F2444" s="84">
        <v>1002915352</v>
      </c>
      <c r="G2444" s="93">
        <v>42454</v>
      </c>
      <c r="H2444" s="93">
        <v>42461</v>
      </c>
      <c r="I2444" s="93">
        <v>42465</v>
      </c>
      <c r="J2444" s="85">
        <v>42466</v>
      </c>
      <c r="K2444" s="584">
        <f t="shared" si="38"/>
        <v>2016</v>
      </c>
      <c r="L2444" s="118" t="s">
        <v>14</v>
      </c>
      <c r="M2444" s="121"/>
      <c r="N2444" s="86"/>
    </row>
    <row r="2445" spans="1:14" hidden="1" x14ac:dyDescent="0.25">
      <c r="A2445" s="81" t="s">
        <v>28</v>
      </c>
      <c r="B2445" s="90">
        <v>9022928211</v>
      </c>
      <c r="C2445" s="584">
        <v>31009555</v>
      </c>
      <c r="D2445" s="83">
        <v>1209.1600000000001</v>
      </c>
      <c r="E2445" s="134">
        <v>31009555</v>
      </c>
      <c r="F2445" s="84">
        <v>1002915339</v>
      </c>
      <c r="G2445" s="93">
        <v>42454</v>
      </c>
      <c r="H2445" s="93">
        <v>42461</v>
      </c>
      <c r="I2445" s="93">
        <v>42465</v>
      </c>
      <c r="J2445" s="85">
        <v>42466</v>
      </c>
      <c r="K2445" s="584">
        <f t="shared" si="38"/>
        <v>2016</v>
      </c>
      <c r="L2445" s="118" t="s">
        <v>14</v>
      </c>
      <c r="M2445" s="121"/>
      <c r="N2445" s="86"/>
    </row>
    <row r="2446" spans="1:14" hidden="1" x14ac:dyDescent="0.25">
      <c r="A2446" s="81" t="s">
        <v>28</v>
      </c>
      <c r="B2446" s="90">
        <v>9022928210</v>
      </c>
      <c r="C2446" s="584">
        <v>31009467</v>
      </c>
      <c r="D2446" s="83">
        <v>522.08000000000004</v>
      </c>
      <c r="E2446" s="134">
        <v>31009467</v>
      </c>
      <c r="F2446" s="84">
        <v>1002915330</v>
      </c>
      <c r="G2446" s="93">
        <v>42454</v>
      </c>
      <c r="H2446" s="93">
        <v>42461</v>
      </c>
      <c r="I2446" s="93">
        <v>42465</v>
      </c>
      <c r="J2446" s="85">
        <v>42466</v>
      </c>
      <c r="K2446" s="584">
        <f t="shared" si="38"/>
        <v>2016</v>
      </c>
      <c r="L2446" s="118" t="s">
        <v>9</v>
      </c>
      <c r="M2446" s="121"/>
      <c r="N2446" s="86"/>
    </row>
    <row r="2447" spans="1:14" hidden="1" x14ac:dyDescent="0.25">
      <c r="A2447" s="81" t="s">
        <v>28</v>
      </c>
      <c r="B2447" s="90">
        <v>9022928209</v>
      </c>
      <c r="C2447" s="584">
        <v>31009467</v>
      </c>
      <c r="D2447" s="83">
        <v>120</v>
      </c>
      <c r="E2447" s="134">
        <v>31009467</v>
      </c>
      <c r="F2447" s="84">
        <v>1002915319</v>
      </c>
      <c r="G2447" s="93">
        <v>42454</v>
      </c>
      <c r="H2447" s="93">
        <v>42461</v>
      </c>
      <c r="I2447" s="93">
        <v>42465</v>
      </c>
      <c r="J2447" s="85">
        <v>42466</v>
      </c>
      <c r="K2447" s="584">
        <f t="shared" si="38"/>
        <v>2016</v>
      </c>
      <c r="L2447" s="118" t="s">
        <v>9</v>
      </c>
      <c r="M2447" s="121"/>
      <c r="N2447" s="86"/>
    </row>
    <row r="2448" spans="1:14" hidden="1" x14ac:dyDescent="0.25">
      <c r="A2448" s="81" t="s">
        <v>28</v>
      </c>
      <c r="B2448" s="90">
        <v>9022928208</v>
      </c>
      <c r="C2448" s="584">
        <v>31009467</v>
      </c>
      <c r="D2448" s="83">
        <v>1814.4</v>
      </c>
      <c r="E2448" s="134">
        <v>31009467</v>
      </c>
      <c r="F2448" s="84">
        <v>1002915316</v>
      </c>
      <c r="G2448" s="93">
        <v>42454</v>
      </c>
      <c r="H2448" s="93">
        <v>42461</v>
      </c>
      <c r="I2448" s="93">
        <v>42465</v>
      </c>
      <c r="J2448" s="85">
        <v>42466</v>
      </c>
      <c r="K2448" s="584">
        <f t="shared" si="38"/>
        <v>2016</v>
      </c>
      <c r="L2448" s="118" t="s">
        <v>9</v>
      </c>
      <c r="M2448" s="121"/>
      <c r="N2448" s="86"/>
    </row>
    <row r="2449" spans="1:14" hidden="1" x14ac:dyDescent="0.25">
      <c r="A2449" s="81" t="s">
        <v>28</v>
      </c>
      <c r="B2449" s="90">
        <v>9022928207</v>
      </c>
      <c r="C2449" s="584">
        <v>31009467</v>
      </c>
      <c r="D2449" s="83">
        <v>1236</v>
      </c>
      <c r="E2449" s="134">
        <v>31009467</v>
      </c>
      <c r="F2449" s="84">
        <v>1002915311</v>
      </c>
      <c r="G2449" s="93">
        <v>42454</v>
      </c>
      <c r="H2449" s="93">
        <v>42461</v>
      </c>
      <c r="I2449" s="93">
        <v>42465</v>
      </c>
      <c r="J2449" s="85">
        <v>42466</v>
      </c>
      <c r="K2449" s="584">
        <f t="shared" si="38"/>
        <v>2016</v>
      </c>
      <c r="L2449" s="118" t="s">
        <v>9</v>
      </c>
      <c r="M2449" s="121"/>
      <c r="N2449" s="86"/>
    </row>
    <row r="2450" spans="1:14" hidden="1" x14ac:dyDescent="0.25">
      <c r="A2450" s="81" t="s">
        <v>28</v>
      </c>
      <c r="B2450" s="90">
        <v>9022938667</v>
      </c>
      <c r="C2450" s="584">
        <v>775393</v>
      </c>
      <c r="D2450" s="83">
        <v>1933.53</v>
      </c>
      <c r="E2450" s="102">
        <v>775393</v>
      </c>
      <c r="F2450" s="84">
        <v>1002920718</v>
      </c>
      <c r="G2450" s="93">
        <v>42461</v>
      </c>
      <c r="H2450" s="93">
        <v>42471</v>
      </c>
      <c r="I2450" s="93">
        <v>42472</v>
      </c>
      <c r="J2450" s="85">
        <v>42474</v>
      </c>
      <c r="K2450" s="584">
        <f t="shared" si="38"/>
        <v>2016</v>
      </c>
      <c r="L2450" s="118" t="s">
        <v>9</v>
      </c>
      <c r="M2450" s="121"/>
      <c r="N2450" s="86"/>
    </row>
    <row r="2451" spans="1:14" hidden="1" x14ac:dyDescent="0.25">
      <c r="A2451" s="81" t="s">
        <v>28</v>
      </c>
      <c r="B2451" s="90">
        <v>9022938666</v>
      </c>
      <c r="C2451" s="584">
        <v>31009431</v>
      </c>
      <c r="D2451" s="83">
        <v>84714.36</v>
      </c>
      <c r="E2451" s="102">
        <v>31009431</v>
      </c>
      <c r="F2451" s="84">
        <v>1002920713</v>
      </c>
      <c r="G2451" s="93">
        <v>42461</v>
      </c>
      <c r="H2451" s="93">
        <v>42471</v>
      </c>
      <c r="I2451" s="93">
        <v>42472</v>
      </c>
      <c r="J2451" s="85">
        <v>42474</v>
      </c>
      <c r="K2451" s="584">
        <f t="shared" si="38"/>
        <v>2016</v>
      </c>
      <c r="L2451" s="118" t="s">
        <v>9</v>
      </c>
      <c r="M2451" s="121"/>
      <c r="N2451" s="86"/>
    </row>
    <row r="2452" spans="1:14" hidden="1" x14ac:dyDescent="0.25">
      <c r="A2452" s="81" t="s">
        <v>28</v>
      </c>
      <c r="B2452" s="90">
        <v>9022965294</v>
      </c>
      <c r="C2452" s="584">
        <v>31009467</v>
      </c>
      <c r="D2452" s="83">
        <v>261.24</v>
      </c>
      <c r="E2452" s="102">
        <v>31009467</v>
      </c>
      <c r="F2452" s="84">
        <v>1002941158</v>
      </c>
      <c r="G2452" s="93">
        <v>42479</v>
      </c>
      <c r="H2452" s="93">
        <v>42486</v>
      </c>
      <c r="I2452" s="93">
        <v>42488</v>
      </c>
      <c r="J2452" s="85">
        <v>42501</v>
      </c>
      <c r="K2452" s="584">
        <f t="shared" si="38"/>
        <v>2016</v>
      </c>
      <c r="L2452" s="118" t="s">
        <v>9</v>
      </c>
      <c r="M2452" s="121"/>
      <c r="N2452" s="101"/>
    </row>
    <row r="2453" spans="1:14" hidden="1" x14ac:dyDescent="0.25">
      <c r="A2453" s="81" t="s">
        <v>28</v>
      </c>
      <c r="B2453" s="90">
        <v>9022971097</v>
      </c>
      <c r="C2453" s="584">
        <v>31009467</v>
      </c>
      <c r="D2453" s="83">
        <v>4849.8</v>
      </c>
      <c r="E2453" s="102">
        <v>31009467</v>
      </c>
      <c r="F2453" s="84">
        <v>1002941169</v>
      </c>
      <c r="G2453" s="93">
        <v>42488</v>
      </c>
      <c r="H2453" s="93">
        <v>42492</v>
      </c>
      <c r="I2453" s="93">
        <v>42499</v>
      </c>
      <c r="J2453" s="85">
        <v>42501</v>
      </c>
      <c r="K2453" s="584">
        <f t="shared" si="38"/>
        <v>2016</v>
      </c>
      <c r="L2453" s="118" t="s">
        <v>9</v>
      </c>
      <c r="M2453" s="121"/>
      <c r="N2453" s="101"/>
    </row>
    <row r="2454" spans="1:14" hidden="1" x14ac:dyDescent="0.25">
      <c r="A2454" s="81" t="s">
        <v>28</v>
      </c>
      <c r="B2454" s="90">
        <v>9022979354</v>
      </c>
      <c r="C2454" s="584">
        <v>31009431</v>
      </c>
      <c r="D2454" s="83">
        <v>84714.36</v>
      </c>
      <c r="E2454" s="102">
        <v>31009431</v>
      </c>
      <c r="F2454" s="84">
        <v>1002949018</v>
      </c>
      <c r="G2454" s="93">
        <v>42491</v>
      </c>
      <c r="H2454" s="93" t="s">
        <v>130</v>
      </c>
      <c r="I2454" s="93">
        <v>42508</v>
      </c>
      <c r="J2454" s="85">
        <v>42508</v>
      </c>
      <c r="K2454" s="584">
        <f t="shared" si="38"/>
        <v>2016</v>
      </c>
      <c r="L2454" s="118" t="s">
        <v>9</v>
      </c>
      <c r="M2454" s="121"/>
      <c r="N2454" s="101"/>
    </row>
    <row r="2455" spans="1:14" hidden="1" x14ac:dyDescent="0.25">
      <c r="A2455" s="81" t="s">
        <v>28</v>
      </c>
      <c r="B2455" s="90">
        <v>9022979355</v>
      </c>
      <c r="C2455" s="584">
        <v>775393</v>
      </c>
      <c r="D2455" s="83">
        <v>1933.53</v>
      </c>
      <c r="E2455" s="102">
        <v>775393</v>
      </c>
      <c r="F2455" s="84">
        <v>1002949023</v>
      </c>
      <c r="G2455" s="93">
        <v>42491</v>
      </c>
      <c r="H2455" s="93" t="s">
        <v>130</v>
      </c>
      <c r="I2455" s="93">
        <v>42508</v>
      </c>
      <c r="J2455" s="85">
        <v>42508</v>
      </c>
      <c r="K2455" s="584">
        <f t="shared" si="38"/>
        <v>2016</v>
      </c>
      <c r="L2455" s="118" t="s">
        <v>9</v>
      </c>
      <c r="M2455" s="121"/>
      <c r="N2455" s="101"/>
    </row>
    <row r="2456" spans="1:14" hidden="1" x14ac:dyDescent="0.25">
      <c r="A2456" s="81" t="s">
        <v>28</v>
      </c>
      <c r="B2456" s="90">
        <v>9023001340</v>
      </c>
      <c r="C2456" s="584">
        <v>31009467</v>
      </c>
      <c r="D2456" s="83">
        <v>4602</v>
      </c>
      <c r="E2456" s="102">
        <v>31009467</v>
      </c>
      <c r="F2456" s="84">
        <v>1002952768</v>
      </c>
      <c r="G2456" s="93">
        <v>42506</v>
      </c>
      <c r="H2456" s="93">
        <v>42510</v>
      </c>
      <c r="I2456" s="93">
        <v>42513</v>
      </c>
      <c r="J2456" s="85">
        <v>42514</v>
      </c>
      <c r="K2456" s="584">
        <f t="shared" si="38"/>
        <v>2016</v>
      </c>
      <c r="L2456" s="118" t="s">
        <v>9</v>
      </c>
      <c r="M2456" s="121"/>
      <c r="N2456" s="101"/>
    </row>
    <row r="2457" spans="1:14" hidden="1" x14ac:dyDescent="0.25">
      <c r="A2457" s="81" t="s">
        <v>28</v>
      </c>
      <c r="B2457" s="90">
        <v>9023005786</v>
      </c>
      <c r="C2457" s="584">
        <v>31009467</v>
      </c>
      <c r="D2457" s="83">
        <v>378</v>
      </c>
      <c r="E2457" s="102">
        <v>31009467</v>
      </c>
      <c r="F2457" s="84">
        <v>1002965094</v>
      </c>
      <c r="G2457" s="93">
        <v>42506</v>
      </c>
      <c r="H2457" s="93">
        <v>42522</v>
      </c>
      <c r="I2457" s="93">
        <v>42529</v>
      </c>
      <c r="J2457" s="85">
        <v>42530</v>
      </c>
      <c r="K2457" s="584">
        <f t="shared" si="38"/>
        <v>2016</v>
      </c>
      <c r="L2457" s="118" t="s">
        <v>9</v>
      </c>
      <c r="M2457" s="121"/>
      <c r="N2457" s="86"/>
    </row>
    <row r="2458" spans="1:14" hidden="1" x14ac:dyDescent="0.25">
      <c r="A2458" s="81" t="s">
        <v>28</v>
      </c>
      <c r="B2458" s="90">
        <v>9023001341</v>
      </c>
      <c r="C2458" s="584">
        <v>31009467</v>
      </c>
      <c r="D2458" s="83">
        <v>84</v>
      </c>
      <c r="E2458" s="102">
        <v>31009467</v>
      </c>
      <c r="F2458" s="84">
        <v>1002952771</v>
      </c>
      <c r="G2458" s="93">
        <v>42507</v>
      </c>
      <c r="H2458" s="93">
        <v>42510</v>
      </c>
      <c r="I2458" s="93">
        <v>42513</v>
      </c>
      <c r="J2458" s="85">
        <v>42514</v>
      </c>
      <c r="K2458" s="584">
        <f t="shared" si="38"/>
        <v>2016</v>
      </c>
      <c r="L2458" s="118" t="s">
        <v>9</v>
      </c>
      <c r="M2458" s="121"/>
      <c r="N2458" s="101"/>
    </row>
    <row r="2459" spans="1:14" hidden="1" x14ac:dyDescent="0.25">
      <c r="A2459" s="81" t="s">
        <v>28</v>
      </c>
      <c r="B2459" s="90">
        <v>9023017814</v>
      </c>
      <c r="C2459" s="584">
        <v>775393</v>
      </c>
      <c r="D2459" s="83">
        <v>1933.53</v>
      </c>
      <c r="E2459" s="102">
        <v>775393</v>
      </c>
      <c r="F2459" s="84">
        <v>1002965088</v>
      </c>
      <c r="G2459" s="93">
        <v>42522</v>
      </c>
      <c r="H2459" s="93">
        <v>42529</v>
      </c>
      <c r="I2459" s="93">
        <v>42530</v>
      </c>
      <c r="J2459" s="85">
        <v>42530</v>
      </c>
      <c r="K2459" s="584">
        <f t="shared" si="38"/>
        <v>2016</v>
      </c>
      <c r="L2459" s="118" t="s">
        <v>9</v>
      </c>
      <c r="M2459" s="121"/>
      <c r="N2459" s="86"/>
    </row>
    <row r="2460" spans="1:14" hidden="1" x14ac:dyDescent="0.25">
      <c r="A2460" s="81" t="s">
        <v>28</v>
      </c>
      <c r="B2460" s="90">
        <v>9023017813</v>
      </c>
      <c r="C2460" s="584">
        <v>31009431</v>
      </c>
      <c r="D2460" s="83">
        <v>84714.36</v>
      </c>
      <c r="E2460" s="102">
        <v>31009431</v>
      </c>
      <c r="F2460" s="84">
        <v>1002965081</v>
      </c>
      <c r="G2460" s="93">
        <v>42522</v>
      </c>
      <c r="H2460" s="93">
        <v>42529</v>
      </c>
      <c r="I2460" s="93">
        <v>42530</v>
      </c>
      <c r="J2460" s="85">
        <v>42530</v>
      </c>
      <c r="K2460" s="584">
        <f t="shared" si="38"/>
        <v>2016</v>
      </c>
      <c r="L2460" s="118" t="s">
        <v>9</v>
      </c>
      <c r="M2460" s="121"/>
      <c r="N2460" s="86"/>
    </row>
    <row r="2461" spans="1:14" hidden="1" x14ac:dyDescent="0.25">
      <c r="A2461" s="81" t="s">
        <v>28</v>
      </c>
      <c r="B2461" s="90">
        <v>9023043440</v>
      </c>
      <c r="C2461" s="584">
        <v>31009467</v>
      </c>
      <c r="D2461" s="83">
        <v>3239.1</v>
      </c>
      <c r="E2461" s="102">
        <v>31009467</v>
      </c>
      <c r="F2461" s="84">
        <v>1002979550</v>
      </c>
      <c r="G2461" s="93">
        <v>42538</v>
      </c>
      <c r="H2461" s="93">
        <v>42551</v>
      </c>
      <c r="I2461" s="93">
        <v>42552</v>
      </c>
      <c r="J2461" s="85">
        <v>42552</v>
      </c>
      <c r="K2461" s="584">
        <f t="shared" si="38"/>
        <v>2016</v>
      </c>
      <c r="L2461" s="118" t="s">
        <v>9</v>
      </c>
      <c r="M2461" s="121"/>
      <c r="N2461" s="86"/>
    </row>
    <row r="2462" spans="1:14" hidden="1" x14ac:dyDescent="0.25">
      <c r="A2462" s="81" t="s">
        <v>28</v>
      </c>
      <c r="B2462" s="90">
        <v>9023043441</v>
      </c>
      <c r="C2462" s="584">
        <v>31009467</v>
      </c>
      <c r="D2462" s="83">
        <v>4242.1000000000004</v>
      </c>
      <c r="E2462" s="102">
        <v>31009467</v>
      </c>
      <c r="F2462" s="84">
        <v>1002979554</v>
      </c>
      <c r="G2462" s="93">
        <v>42538</v>
      </c>
      <c r="H2462" s="93">
        <v>42551</v>
      </c>
      <c r="I2462" s="93">
        <v>42552</v>
      </c>
      <c r="J2462" s="85">
        <v>42552</v>
      </c>
      <c r="K2462" s="584">
        <f t="shared" si="38"/>
        <v>2016</v>
      </c>
      <c r="L2462" s="118" t="s">
        <v>9</v>
      </c>
      <c r="M2462" s="121"/>
      <c r="N2462" s="86"/>
    </row>
    <row r="2463" spans="1:14" hidden="1" x14ac:dyDescent="0.25">
      <c r="A2463" s="81" t="s">
        <v>28</v>
      </c>
      <c r="B2463" s="90">
        <v>9023044547</v>
      </c>
      <c r="C2463" s="584">
        <v>31009555</v>
      </c>
      <c r="D2463" s="83">
        <v>834</v>
      </c>
      <c r="E2463" s="102">
        <v>31009555</v>
      </c>
      <c r="F2463" s="84">
        <v>1002979557</v>
      </c>
      <c r="G2463" s="93">
        <v>42538</v>
      </c>
      <c r="H2463" s="93">
        <v>42551</v>
      </c>
      <c r="I2463" s="93">
        <v>42552</v>
      </c>
      <c r="J2463" s="85">
        <v>42552</v>
      </c>
      <c r="K2463" s="584">
        <f t="shared" si="38"/>
        <v>2016</v>
      </c>
      <c r="L2463" s="118" t="s">
        <v>14</v>
      </c>
      <c r="M2463" s="121"/>
      <c r="N2463" s="86"/>
    </row>
    <row r="2464" spans="1:14" hidden="1" x14ac:dyDescent="0.25">
      <c r="A2464" s="81" t="s">
        <v>28</v>
      </c>
      <c r="B2464" s="90">
        <v>9023044546</v>
      </c>
      <c r="C2464" s="584">
        <v>31009467</v>
      </c>
      <c r="D2464" s="83">
        <v>6578</v>
      </c>
      <c r="E2464" s="102">
        <v>31009467</v>
      </c>
      <c r="F2464" s="84">
        <v>1002979550</v>
      </c>
      <c r="G2464" s="93">
        <v>42538</v>
      </c>
      <c r="H2464" s="93">
        <v>42551</v>
      </c>
      <c r="I2464" s="93">
        <v>42552</v>
      </c>
      <c r="J2464" s="85">
        <v>42552</v>
      </c>
      <c r="K2464" s="584">
        <f t="shared" si="38"/>
        <v>2016</v>
      </c>
      <c r="L2464" s="118" t="s">
        <v>9</v>
      </c>
      <c r="M2464" s="121"/>
      <c r="N2464" s="86"/>
    </row>
    <row r="2465" spans="1:14" hidden="1" x14ac:dyDescent="0.25">
      <c r="A2465" s="81" t="s">
        <v>28</v>
      </c>
      <c r="B2465" s="90">
        <v>9023060942</v>
      </c>
      <c r="C2465" s="584">
        <v>31009431</v>
      </c>
      <c r="D2465" s="83">
        <v>84714.36</v>
      </c>
      <c r="E2465" s="102">
        <v>31009431</v>
      </c>
      <c r="F2465" s="84">
        <v>1002993118</v>
      </c>
      <c r="G2465" s="93">
        <v>42552</v>
      </c>
      <c r="H2465" s="93">
        <v>42562</v>
      </c>
      <c r="I2465" s="93">
        <v>42570</v>
      </c>
      <c r="J2465" s="85">
        <v>42572</v>
      </c>
      <c r="K2465" s="584">
        <f t="shared" si="38"/>
        <v>2016</v>
      </c>
      <c r="L2465" s="118" t="s">
        <v>9</v>
      </c>
      <c r="M2465" s="121"/>
      <c r="N2465" s="86"/>
    </row>
    <row r="2466" spans="1:14" hidden="1" x14ac:dyDescent="0.25">
      <c r="A2466" s="81" t="s">
        <v>28</v>
      </c>
      <c r="B2466" s="90">
        <v>9023093242</v>
      </c>
      <c r="C2466" s="584">
        <v>31009467</v>
      </c>
      <c r="D2466" s="83">
        <v>1764</v>
      </c>
      <c r="E2466" s="102">
        <v>31009467</v>
      </c>
      <c r="F2466" s="84">
        <v>1003001384</v>
      </c>
      <c r="G2466" s="93">
        <v>42577</v>
      </c>
      <c r="H2466" s="93">
        <v>42583</v>
      </c>
      <c r="I2466" s="93">
        <v>42585</v>
      </c>
      <c r="J2466" s="85">
        <v>42586</v>
      </c>
      <c r="K2466" s="584">
        <f t="shared" si="38"/>
        <v>2016</v>
      </c>
      <c r="L2466" s="118" t="s">
        <v>9</v>
      </c>
      <c r="M2466" s="121"/>
      <c r="N2466" s="86"/>
    </row>
    <row r="2467" spans="1:14" hidden="1" x14ac:dyDescent="0.25">
      <c r="A2467" s="81" t="s">
        <v>28</v>
      </c>
      <c r="B2467" s="90">
        <v>9023092526</v>
      </c>
      <c r="C2467" s="584">
        <v>31009467</v>
      </c>
      <c r="D2467" s="83">
        <v>3894</v>
      </c>
      <c r="E2467" s="102">
        <v>31009467</v>
      </c>
      <c r="F2467" s="84">
        <v>1003001449</v>
      </c>
      <c r="G2467" s="93">
        <v>42577</v>
      </c>
      <c r="H2467" s="93">
        <v>42583</v>
      </c>
      <c r="I2467" s="93">
        <v>42585</v>
      </c>
      <c r="J2467" s="85">
        <v>42586</v>
      </c>
      <c r="K2467" s="584">
        <f t="shared" si="38"/>
        <v>2016</v>
      </c>
      <c r="L2467" s="118" t="s">
        <v>9</v>
      </c>
      <c r="M2467" s="121"/>
      <c r="N2467" s="86"/>
    </row>
    <row r="2468" spans="1:14" hidden="1" x14ac:dyDescent="0.25">
      <c r="A2468" s="81" t="s">
        <v>28</v>
      </c>
      <c r="B2468" s="90">
        <v>9023092527</v>
      </c>
      <c r="C2468" s="584">
        <v>31009467</v>
      </c>
      <c r="D2468" s="83">
        <v>534</v>
      </c>
      <c r="E2468" s="102">
        <v>31009467</v>
      </c>
      <c r="F2468" s="84">
        <v>1003001451</v>
      </c>
      <c r="G2468" s="93">
        <v>42577</v>
      </c>
      <c r="H2468" s="93">
        <v>42583</v>
      </c>
      <c r="I2468" s="93">
        <v>42585</v>
      </c>
      <c r="J2468" s="85">
        <v>42586</v>
      </c>
      <c r="K2468" s="584">
        <f t="shared" si="38"/>
        <v>2016</v>
      </c>
      <c r="L2468" s="118" t="s">
        <v>9</v>
      </c>
      <c r="M2468" s="121"/>
      <c r="N2468" s="86"/>
    </row>
    <row r="2469" spans="1:14" hidden="1" x14ac:dyDescent="0.25">
      <c r="A2469" s="81" t="s">
        <v>28</v>
      </c>
      <c r="B2469" s="90">
        <v>9023092528</v>
      </c>
      <c r="C2469" s="584">
        <v>31009467</v>
      </c>
      <c r="D2469" s="83">
        <v>1050</v>
      </c>
      <c r="E2469" s="102">
        <v>31009467</v>
      </c>
      <c r="F2469" s="84">
        <v>1003001456</v>
      </c>
      <c r="G2469" s="93">
        <v>42577</v>
      </c>
      <c r="H2469" s="93">
        <v>42583</v>
      </c>
      <c r="I2469" s="93">
        <v>42585</v>
      </c>
      <c r="J2469" s="85">
        <v>42586</v>
      </c>
      <c r="K2469" s="584">
        <f t="shared" si="38"/>
        <v>2016</v>
      </c>
      <c r="L2469" s="118" t="s">
        <v>9</v>
      </c>
      <c r="M2469" s="121"/>
      <c r="N2469" s="86"/>
    </row>
    <row r="2470" spans="1:14" hidden="1" x14ac:dyDescent="0.25">
      <c r="A2470" s="81" t="s">
        <v>28</v>
      </c>
      <c r="B2470" s="90">
        <v>9023092529</v>
      </c>
      <c r="C2470" s="584">
        <v>31009467</v>
      </c>
      <c r="D2470" s="83">
        <v>3510.3</v>
      </c>
      <c r="E2470" s="102">
        <v>31009467</v>
      </c>
      <c r="F2470" s="84">
        <v>1003001459</v>
      </c>
      <c r="G2470" s="93">
        <v>42577</v>
      </c>
      <c r="H2470" s="93">
        <v>42583</v>
      </c>
      <c r="I2470" s="93">
        <v>42585</v>
      </c>
      <c r="J2470" s="85">
        <v>42586</v>
      </c>
      <c r="K2470" s="584">
        <f t="shared" si="38"/>
        <v>2016</v>
      </c>
      <c r="L2470" s="118" t="s">
        <v>9</v>
      </c>
      <c r="M2470" s="121"/>
      <c r="N2470" s="86"/>
    </row>
    <row r="2471" spans="1:14" hidden="1" x14ac:dyDescent="0.25">
      <c r="A2471" s="81" t="s">
        <v>28</v>
      </c>
      <c r="B2471" s="90">
        <v>9023092530</v>
      </c>
      <c r="C2471" s="584">
        <v>31009467</v>
      </c>
      <c r="D2471" s="83">
        <v>2113.02</v>
      </c>
      <c r="E2471" s="102">
        <v>31009467</v>
      </c>
      <c r="F2471" s="84">
        <v>1003001462</v>
      </c>
      <c r="G2471" s="93">
        <v>42577</v>
      </c>
      <c r="H2471" s="93">
        <v>42583</v>
      </c>
      <c r="I2471" s="93">
        <v>42585</v>
      </c>
      <c r="J2471" s="85">
        <v>42586</v>
      </c>
      <c r="K2471" s="584">
        <f t="shared" si="38"/>
        <v>2016</v>
      </c>
      <c r="L2471" s="118" t="s">
        <v>9</v>
      </c>
      <c r="M2471" s="121"/>
      <c r="N2471" s="86"/>
    </row>
    <row r="2472" spans="1:14" hidden="1" x14ac:dyDescent="0.25">
      <c r="A2472" s="81" t="s">
        <v>28</v>
      </c>
      <c r="B2472" s="90">
        <v>9023092531</v>
      </c>
      <c r="C2472" s="584">
        <v>31009467</v>
      </c>
      <c r="D2472" s="83">
        <v>3142.4</v>
      </c>
      <c r="E2472" s="102">
        <v>31009467</v>
      </c>
      <c r="F2472" s="84">
        <v>1003001468</v>
      </c>
      <c r="G2472" s="93">
        <v>42577</v>
      </c>
      <c r="H2472" s="93">
        <v>42583</v>
      </c>
      <c r="I2472" s="93">
        <v>42585</v>
      </c>
      <c r="J2472" s="85">
        <v>42586</v>
      </c>
      <c r="K2472" s="584">
        <f t="shared" si="38"/>
        <v>2016</v>
      </c>
      <c r="L2472" s="118" t="s">
        <v>9</v>
      </c>
      <c r="M2472" s="121"/>
      <c r="N2472" s="86"/>
    </row>
    <row r="2473" spans="1:14" hidden="1" x14ac:dyDescent="0.25">
      <c r="A2473" s="81" t="s">
        <v>28</v>
      </c>
      <c r="B2473" s="90">
        <v>9023092532</v>
      </c>
      <c r="C2473" s="584">
        <v>31009467</v>
      </c>
      <c r="D2473" s="83">
        <v>574.5</v>
      </c>
      <c r="E2473" s="102">
        <v>31009467</v>
      </c>
      <c r="F2473" s="84">
        <v>1003001469</v>
      </c>
      <c r="G2473" s="93">
        <v>42577</v>
      </c>
      <c r="H2473" s="93">
        <v>42583</v>
      </c>
      <c r="I2473" s="93">
        <v>42585</v>
      </c>
      <c r="J2473" s="85">
        <v>42586</v>
      </c>
      <c r="K2473" s="584">
        <f t="shared" si="38"/>
        <v>2016</v>
      </c>
      <c r="L2473" s="118" t="s">
        <v>9</v>
      </c>
      <c r="M2473" s="121"/>
      <c r="N2473" s="86"/>
    </row>
    <row r="2474" spans="1:14" hidden="1" x14ac:dyDescent="0.25">
      <c r="A2474" s="81" t="s">
        <v>28</v>
      </c>
      <c r="B2474" s="90">
        <v>9023093244</v>
      </c>
      <c r="C2474" s="584">
        <v>31009467</v>
      </c>
      <c r="D2474" s="83">
        <v>1383.6</v>
      </c>
      <c r="E2474" s="102">
        <v>31009467</v>
      </c>
      <c r="F2474" s="84">
        <v>1003001419</v>
      </c>
      <c r="G2474" s="93">
        <v>42578</v>
      </c>
      <c r="H2474" s="93">
        <v>42583</v>
      </c>
      <c r="I2474" s="93">
        <v>42585</v>
      </c>
      <c r="J2474" s="85">
        <v>42586</v>
      </c>
      <c r="K2474" s="584">
        <f t="shared" si="38"/>
        <v>2016</v>
      </c>
      <c r="L2474" s="118" t="s">
        <v>9</v>
      </c>
      <c r="M2474" s="121"/>
      <c r="N2474" s="86"/>
    </row>
    <row r="2475" spans="1:14" hidden="1" x14ac:dyDescent="0.25">
      <c r="A2475" s="81" t="s">
        <v>28</v>
      </c>
      <c r="B2475" s="90">
        <v>9023093245</v>
      </c>
      <c r="C2475" s="584">
        <v>31009467</v>
      </c>
      <c r="D2475" s="83">
        <v>210</v>
      </c>
      <c r="E2475" s="102">
        <v>31009467</v>
      </c>
      <c r="F2475" s="84">
        <v>1003001432</v>
      </c>
      <c r="G2475" s="93">
        <v>42578</v>
      </c>
      <c r="H2475" s="93">
        <v>42583</v>
      </c>
      <c r="I2475" s="93">
        <v>42585</v>
      </c>
      <c r="J2475" s="85">
        <v>42586</v>
      </c>
      <c r="K2475" s="584">
        <f t="shared" si="38"/>
        <v>2016</v>
      </c>
      <c r="L2475" s="118" t="s">
        <v>9</v>
      </c>
      <c r="M2475" s="121"/>
      <c r="N2475" s="86"/>
    </row>
    <row r="2476" spans="1:14" hidden="1" x14ac:dyDescent="0.25">
      <c r="A2476" s="81" t="s">
        <v>28</v>
      </c>
      <c r="B2476" s="90">
        <v>9023093246</v>
      </c>
      <c r="C2476" s="584">
        <v>31009555</v>
      </c>
      <c r="D2476" s="83">
        <v>1563.6</v>
      </c>
      <c r="E2476" s="102">
        <v>31009555</v>
      </c>
      <c r="F2476" s="84">
        <v>1003001437</v>
      </c>
      <c r="G2476" s="93">
        <v>42578</v>
      </c>
      <c r="H2476" s="93">
        <v>42583</v>
      </c>
      <c r="I2476" s="93">
        <v>42585</v>
      </c>
      <c r="J2476" s="85">
        <v>42586</v>
      </c>
      <c r="K2476" s="584">
        <f t="shared" si="38"/>
        <v>2016</v>
      </c>
      <c r="L2476" s="118" t="s">
        <v>14</v>
      </c>
      <c r="M2476" s="121"/>
      <c r="N2476" s="86"/>
    </row>
    <row r="2477" spans="1:14" hidden="1" x14ac:dyDescent="0.25">
      <c r="A2477" s="81" t="s">
        <v>28</v>
      </c>
      <c r="B2477" s="90">
        <v>9023093247</v>
      </c>
      <c r="C2477" s="584">
        <v>31009555</v>
      </c>
      <c r="D2477" s="83">
        <v>410.02</v>
      </c>
      <c r="E2477" s="102">
        <v>31009555</v>
      </c>
      <c r="F2477" s="84">
        <v>1003001440</v>
      </c>
      <c r="G2477" s="93">
        <v>42578</v>
      </c>
      <c r="H2477" s="93">
        <v>42583</v>
      </c>
      <c r="I2477" s="93">
        <v>42585</v>
      </c>
      <c r="J2477" s="85">
        <v>42586</v>
      </c>
      <c r="K2477" s="584">
        <f t="shared" si="38"/>
        <v>2016</v>
      </c>
      <c r="L2477" s="118" t="s">
        <v>14</v>
      </c>
      <c r="M2477" s="121"/>
      <c r="N2477" s="86"/>
    </row>
    <row r="2478" spans="1:14" hidden="1" x14ac:dyDescent="0.25">
      <c r="A2478" s="81" t="s">
        <v>28</v>
      </c>
      <c r="B2478" s="90">
        <v>9022894053</v>
      </c>
      <c r="C2478" s="584">
        <v>31009467</v>
      </c>
      <c r="D2478" s="83">
        <v>1489.7</v>
      </c>
      <c r="E2478" s="134">
        <v>31009467</v>
      </c>
      <c r="F2478" s="84">
        <v>1002902944</v>
      </c>
      <c r="G2478" s="93" t="s">
        <v>1921</v>
      </c>
      <c r="H2478" s="93">
        <v>42438</v>
      </c>
      <c r="I2478" s="93">
        <v>42443</v>
      </c>
      <c r="J2478" s="85">
        <v>42447</v>
      </c>
      <c r="K2478" s="584">
        <f t="shared" si="38"/>
        <v>2016</v>
      </c>
      <c r="L2478" s="118" t="s">
        <v>9</v>
      </c>
      <c r="M2478" s="121"/>
      <c r="N2478" s="86"/>
    </row>
    <row r="2479" spans="1:14" hidden="1" x14ac:dyDescent="0.25">
      <c r="A2479" s="81" t="s">
        <v>28</v>
      </c>
      <c r="B2479" s="90">
        <v>9023094291</v>
      </c>
      <c r="C2479" s="584">
        <v>31009467</v>
      </c>
      <c r="D2479" s="83">
        <v>103.73</v>
      </c>
      <c r="E2479" s="134">
        <v>31009467</v>
      </c>
      <c r="F2479" s="84">
        <v>1003021747</v>
      </c>
      <c r="G2479" s="93">
        <v>42578</v>
      </c>
      <c r="H2479" s="93">
        <v>42585</v>
      </c>
      <c r="I2479" s="93">
        <v>42612</v>
      </c>
      <c r="J2479" s="85">
        <v>42618</v>
      </c>
      <c r="K2479" s="584">
        <f t="shared" si="38"/>
        <v>2016</v>
      </c>
      <c r="L2479" s="118" t="s">
        <v>9</v>
      </c>
      <c r="M2479" s="121"/>
      <c r="N2479" s="86"/>
    </row>
    <row r="2480" spans="1:14" hidden="1" x14ac:dyDescent="0.25">
      <c r="A2480" s="81" t="s">
        <v>28</v>
      </c>
      <c r="B2480" s="90">
        <v>9023094292</v>
      </c>
      <c r="C2480" s="584">
        <v>31009467</v>
      </c>
      <c r="D2480" s="83">
        <v>1236</v>
      </c>
      <c r="E2480" s="134">
        <v>31009467</v>
      </c>
      <c r="F2480" s="84">
        <v>1003021752</v>
      </c>
      <c r="G2480" s="93">
        <v>42578</v>
      </c>
      <c r="H2480" s="93">
        <v>42585</v>
      </c>
      <c r="I2480" s="93">
        <v>42612</v>
      </c>
      <c r="J2480" s="85">
        <v>42618</v>
      </c>
      <c r="K2480" s="584">
        <f t="shared" si="38"/>
        <v>2016</v>
      </c>
      <c r="L2480" s="118" t="s">
        <v>9</v>
      </c>
      <c r="M2480" s="121"/>
      <c r="N2480" s="86"/>
    </row>
    <row r="2481" spans="1:14" hidden="1" x14ac:dyDescent="0.25">
      <c r="A2481" s="81" t="s">
        <v>28</v>
      </c>
      <c r="B2481" s="90">
        <v>9023103083</v>
      </c>
      <c r="C2481" s="584">
        <v>31009431</v>
      </c>
      <c r="D2481" s="83">
        <v>84714.36</v>
      </c>
      <c r="E2481" s="134">
        <v>31009431</v>
      </c>
      <c r="F2481" s="84">
        <v>1003021741</v>
      </c>
      <c r="G2481" s="93">
        <v>42583</v>
      </c>
      <c r="H2481" s="93">
        <v>42591</v>
      </c>
      <c r="I2481" s="93">
        <v>42612</v>
      </c>
      <c r="J2481" s="85">
        <v>42618</v>
      </c>
      <c r="K2481" s="584">
        <f t="shared" si="38"/>
        <v>2016</v>
      </c>
      <c r="L2481" s="118" t="s">
        <v>9</v>
      </c>
      <c r="M2481" s="121"/>
      <c r="N2481" s="86"/>
    </row>
    <row r="2482" spans="1:14" hidden="1" x14ac:dyDescent="0.25">
      <c r="A2482" s="81" t="s">
        <v>28</v>
      </c>
      <c r="B2482" s="90">
        <v>9023103084</v>
      </c>
      <c r="C2482" s="584">
        <v>775393</v>
      </c>
      <c r="D2482" s="83">
        <v>1933.53</v>
      </c>
      <c r="E2482" s="134">
        <v>775393</v>
      </c>
      <c r="F2482" s="84">
        <v>1003021745</v>
      </c>
      <c r="G2482" s="93">
        <v>42583</v>
      </c>
      <c r="H2482" s="93">
        <v>42591</v>
      </c>
      <c r="I2482" s="93">
        <v>42612</v>
      </c>
      <c r="J2482" s="85">
        <v>42618</v>
      </c>
      <c r="K2482" s="584">
        <f t="shared" si="38"/>
        <v>2016</v>
      </c>
      <c r="L2482" s="118" t="s">
        <v>9</v>
      </c>
      <c r="M2482" s="121"/>
      <c r="N2482" s="86"/>
    </row>
    <row r="2483" spans="1:14" hidden="1" x14ac:dyDescent="0.25">
      <c r="A2483" s="81" t="s">
        <v>28</v>
      </c>
      <c r="B2483" s="90">
        <v>9023133173</v>
      </c>
      <c r="C2483" s="584">
        <v>31009431</v>
      </c>
      <c r="D2483" s="83">
        <v>84714.36</v>
      </c>
      <c r="E2483" s="134">
        <v>31009431</v>
      </c>
      <c r="F2483" s="84">
        <v>1003029436</v>
      </c>
      <c r="G2483" s="93">
        <v>42614</v>
      </c>
      <c r="H2483" s="93">
        <v>42625</v>
      </c>
      <c r="I2483" s="93">
        <v>42626</v>
      </c>
      <c r="J2483" s="85">
        <v>42628</v>
      </c>
      <c r="K2483" s="584">
        <f t="shared" si="38"/>
        <v>2016</v>
      </c>
      <c r="L2483" s="118" t="s">
        <v>9</v>
      </c>
      <c r="M2483" s="121"/>
      <c r="N2483" s="86"/>
    </row>
    <row r="2484" spans="1:14" hidden="1" x14ac:dyDescent="0.25">
      <c r="A2484" s="81" t="s">
        <v>28</v>
      </c>
      <c r="B2484" s="90">
        <v>9023133174</v>
      </c>
      <c r="C2484" s="584">
        <v>775393</v>
      </c>
      <c r="D2484" s="83">
        <v>1933.53</v>
      </c>
      <c r="E2484" s="134">
        <v>775393</v>
      </c>
      <c r="F2484" s="84">
        <v>1003029446</v>
      </c>
      <c r="G2484" s="93">
        <v>42614</v>
      </c>
      <c r="H2484" s="93">
        <v>42625</v>
      </c>
      <c r="I2484" s="93">
        <v>42626</v>
      </c>
      <c r="J2484" s="85">
        <v>42628</v>
      </c>
      <c r="K2484" s="584">
        <f t="shared" si="38"/>
        <v>2016</v>
      </c>
      <c r="L2484" s="118" t="s">
        <v>9</v>
      </c>
      <c r="M2484" s="121"/>
      <c r="N2484" s="86"/>
    </row>
    <row r="2485" spans="1:14" hidden="1" x14ac:dyDescent="0.25">
      <c r="A2485" s="81" t="s">
        <v>28</v>
      </c>
      <c r="B2485" s="90">
        <v>9023147584</v>
      </c>
      <c r="C2485" s="584">
        <v>31009467</v>
      </c>
      <c r="D2485" s="83">
        <v>1005</v>
      </c>
      <c r="E2485" s="134">
        <v>31009467</v>
      </c>
      <c r="F2485" s="84">
        <v>1003029825</v>
      </c>
      <c r="G2485" s="93">
        <v>42621</v>
      </c>
      <c r="H2485" s="93">
        <v>42626</v>
      </c>
      <c r="I2485" s="93">
        <v>42627</v>
      </c>
      <c r="J2485" s="85">
        <v>42628</v>
      </c>
      <c r="K2485" s="584">
        <f t="shared" si="38"/>
        <v>2016</v>
      </c>
      <c r="L2485" s="118" t="s">
        <v>9</v>
      </c>
      <c r="M2485" s="121"/>
      <c r="N2485" s="86"/>
    </row>
    <row r="2486" spans="1:14" hidden="1" x14ac:dyDescent="0.25">
      <c r="A2486" s="81" t="s">
        <v>28</v>
      </c>
      <c r="B2486" s="90">
        <v>9023147585</v>
      </c>
      <c r="C2486" s="584">
        <v>31009467</v>
      </c>
      <c r="D2486" s="83">
        <v>184.2</v>
      </c>
      <c r="E2486" s="134">
        <v>31009467</v>
      </c>
      <c r="F2486" s="84">
        <v>1003029829</v>
      </c>
      <c r="G2486" s="93">
        <v>42621</v>
      </c>
      <c r="H2486" s="93">
        <v>42626</v>
      </c>
      <c r="I2486" s="93">
        <v>42627</v>
      </c>
      <c r="J2486" s="85">
        <v>42628</v>
      </c>
      <c r="K2486" s="584">
        <f t="shared" si="38"/>
        <v>2016</v>
      </c>
      <c r="L2486" s="118" t="s">
        <v>9</v>
      </c>
      <c r="M2486" s="121"/>
      <c r="N2486" s="86"/>
    </row>
    <row r="2487" spans="1:14" hidden="1" x14ac:dyDescent="0.25">
      <c r="A2487" s="81" t="s">
        <v>28</v>
      </c>
      <c r="B2487" s="90">
        <v>9023147586</v>
      </c>
      <c r="C2487" s="584">
        <v>31009467</v>
      </c>
      <c r="D2487" s="83">
        <v>1686</v>
      </c>
      <c r="E2487" s="134">
        <v>31009467</v>
      </c>
      <c r="F2487" s="84">
        <v>1003029833</v>
      </c>
      <c r="G2487" s="93">
        <v>42621</v>
      </c>
      <c r="H2487" s="93">
        <v>42626</v>
      </c>
      <c r="I2487" s="93">
        <v>42627</v>
      </c>
      <c r="J2487" s="85">
        <v>42628</v>
      </c>
      <c r="K2487" s="584">
        <f t="shared" si="38"/>
        <v>2016</v>
      </c>
      <c r="L2487" s="118" t="s">
        <v>9</v>
      </c>
      <c r="M2487" s="121"/>
      <c r="N2487" s="86"/>
    </row>
    <row r="2488" spans="1:14" hidden="1" x14ac:dyDescent="0.25">
      <c r="A2488" s="81" t="s">
        <v>28</v>
      </c>
      <c r="B2488" s="90">
        <v>9023147587</v>
      </c>
      <c r="C2488" s="584">
        <v>31009467</v>
      </c>
      <c r="D2488" s="83">
        <v>4111</v>
      </c>
      <c r="E2488" s="134">
        <v>31009467</v>
      </c>
      <c r="F2488" s="84">
        <v>1003029840</v>
      </c>
      <c r="G2488" s="93">
        <v>42621</v>
      </c>
      <c r="H2488" s="93">
        <v>42626</v>
      </c>
      <c r="I2488" s="93">
        <v>42627</v>
      </c>
      <c r="J2488" s="85">
        <v>42628</v>
      </c>
      <c r="K2488" s="584">
        <f t="shared" si="38"/>
        <v>2016</v>
      </c>
      <c r="L2488" s="118" t="s">
        <v>9</v>
      </c>
      <c r="M2488" s="121"/>
      <c r="N2488" s="86"/>
    </row>
    <row r="2489" spans="1:14" hidden="1" x14ac:dyDescent="0.25">
      <c r="A2489" s="81" t="s">
        <v>28</v>
      </c>
      <c r="B2489" s="90">
        <v>9023147589</v>
      </c>
      <c r="C2489" s="584">
        <v>31009467</v>
      </c>
      <c r="D2489" s="83">
        <v>160.80000000000001</v>
      </c>
      <c r="E2489" s="134">
        <v>31009467</v>
      </c>
      <c r="F2489" s="84">
        <v>1003029845</v>
      </c>
      <c r="G2489" s="93">
        <v>42621</v>
      </c>
      <c r="H2489" s="93">
        <v>42626</v>
      </c>
      <c r="I2489" s="93">
        <v>42627</v>
      </c>
      <c r="J2489" s="85">
        <v>42628</v>
      </c>
      <c r="K2489" s="584">
        <f t="shared" si="38"/>
        <v>2016</v>
      </c>
      <c r="L2489" s="118" t="s">
        <v>9</v>
      </c>
      <c r="M2489" s="121"/>
    </row>
    <row r="2490" spans="1:14" hidden="1" x14ac:dyDescent="0.25">
      <c r="A2490" s="81" t="s">
        <v>28</v>
      </c>
      <c r="B2490" s="90">
        <v>9023147590</v>
      </c>
      <c r="C2490" s="584">
        <v>31009467</v>
      </c>
      <c r="D2490" s="83">
        <v>950.63</v>
      </c>
      <c r="E2490" s="134">
        <v>31009467</v>
      </c>
      <c r="F2490" s="84">
        <v>1003029849</v>
      </c>
      <c r="G2490" s="93">
        <v>42621</v>
      </c>
      <c r="H2490" s="93">
        <v>42626</v>
      </c>
      <c r="I2490" s="93">
        <v>42627</v>
      </c>
      <c r="J2490" s="85">
        <v>42628</v>
      </c>
      <c r="K2490" s="584">
        <f t="shared" si="38"/>
        <v>2016</v>
      </c>
      <c r="L2490" s="118" t="s">
        <v>9</v>
      </c>
      <c r="M2490" s="121"/>
    </row>
    <row r="2491" spans="1:14" hidden="1" x14ac:dyDescent="0.25">
      <c r="A2491" s="81" t="s">
        <v>28</v>
      </c>
      <c r="B2491" s="90">
        <v>9023147591</v>
      </c>
      <c r="C2491" s="584">
        <v>31009467</v>
      </c>
      <c r="D2491" s="83">
        <v>2172</v>
      </c>
      <c r="E2491" s="134">
        <v>31009467</v>
      </c>
      <c r="F2491" s="84">
        <v>1003029857</v>
      </c>
      <c r="G2491" s="93">
        <v>42621</v>
      </c>
      <c r="H2491" s="93">
        <v>42626</v>
      </c>
      <c r="I2491" s="93">
        <v>42627</v>
      </c>
      <c r="J2491" s="85">
        <v>42628</v>
      </c>
      <c r="K2491" s="584">
        <f t="shared" si="38"/>
        <v>2016</v>
      </c>
      <c r="L2491" s="118" t="s">
        <v>9</v>
      </c>
      <c r="M2491" s="121"/>
    </row>
    <row r="2492" spans="1:14" hidden="1" x14ac:dyDescent="0.25">
      <c r="A2492" s="81" t="s">
        <v>28</v>
      </c>
      <c r="B2492" s="90">
        <v>9023147592</v>
      </c>
      <c r="C2492" s="584">
        <v>31009467</v>
      </c>
      <c r="D2492" s="83">
        <v>424.8</v>
      </c>
      <c r="E2492" s="134">
        <v>31009467</v>
      </c>
      <c r="F2492" s="84">
        <v>1003029861</v>
      </c>
      <c r="G2492" s="93">
        <v>42621</v>
      </c>
      <c r="H2492" s="93">
        <v>42626</v>
      </c>
      <c r="I2492" s="93">
        <v>42627</v>
      </c>
      <c r="J2492" s="85">
        <v>42628</v>
      </c>
      <c r="K2492" s="584">
        <f t="shared" si="38"/>
        <v>2016</v>
      </c>
      <c r="L2492" s="118" t="s">
        <v>9</v>
      </c>
      <c r="M2492" s="121"/>
    </row>
    <row r="2493" spans="1:14" hidden="1" x14ac:dyDescent="0.25">
      <c r="A2493" s="77" t="s">
        <v>28</v>
      </c>
      <c r="B2493" s="231">
        <v>9023147588</v>
      </c>
      <c r="C2493" s="584">
        <v>31009467</v>
      </c>
      <c r="D2493" s="213">
        <v>151.19999999999999</v>
      </c>
      <c r="E2493" s="279">
        <v>31009467</v>
      </c>
      <c r="F2493" s="233">
        <v>1003029864</v>
      </c>
      <c r="G2493" s="256">
        <v>42621</v>
      </c>
      <c r="H2493" s="256">
        <v>42626</v>
      </c>
      <c r="I2493" s="256">
        <v>42627</v>
      </c>
      <c r="J2493" s="78">
        <v>42628</v>
      </c>
      <c r="K2493" s="584">
        <f t="shared" si="38"/>
        <v>2016</v>
      </c>
      <c r="L2493" s="280" t="s">
        <v>9</v>
      </c>
      <c r="M2493" s="121" t="s">
        <v>1922</v>
      </c>
    </row>
    <row r="2494" spans="1:14" hidden="1" x14ac:dyDescent="0.25">
      <c r="A2494" s="81" t="s">
        <v>28</v>
      </c>
      <c r="B2494" s="90">
        <v>9023147593</v>
      </c>
      <c r="C2494" s="584">
        <v>31009555</v>
      </c>
      <c r="D2494" s="83">
        <v>318.39999999999998</v>
      </c>
      <c r="E2494" s="134">
        <v>31009555</v>
      </c>
      <c r="F2494" s="84">
        <v>1003029868</v>
      </c>
      <c r="G2494" s="93">
        <v>42621</v>
      </c>
      <c r="H2494" s="93">
        <v>42626</v>
      </c>
      <c r="I2494" s="93">
        <v>42627</v>
      </c>
      <c r="J2494" s="85">
        <v>42628</v>
      </c>
      <c r="K2494" s="584">
        <f t="shared" si="38"/>
        <v>2016</v>
      </c>
      <c r="L2494" s="118" t="s">
        <v>14</v>
      </c>
      <c r="M2494" s="121"/>
    </row>
    <row r="2495" spans="1:14" hidden="1" x14ac:dyDescent="0.25">
      <c r="A2495" s="81" t="s">
        <v>28</v>
      </c>
      <c r="B2495" s="90">
        <v>9023159487</v>
      </c>
      <c r="C2495" s="584">
        <v>31009467</v>
      </c>
      <c r="D2495" s="83">
        <v>1236</v>
      </c>
      <c r="E2495" s="134">
        <v>31009467</v>
      </c>
      <c r="F2495" s="84">
        <v>1003049100</v>
      </c>
      <c r="G2495" s="93">
        <v>42642</v>
      </c>
      <c r="H2495" s="93">
        <v>42654</v>
      </c>
      <c r="I2495" s="93">
        <v>42654</v>
      </c>
      <c r="J2495" s="85">
        <v>42655</v>
      </c>
      <c r="K2495" s="584">
        <f t="shared" si="38"/>
        <v>2016</v>
      </c>
      <c r="L2495" s="118" t="s">
        <v>9</v>
      </c>
      <c r="M2495" s="121"/>
    </row>
    <row r="2496" spans="1:14" hidden="1" x14ac:dyDescent="0.25">
      <c r="A2496" s="81" t="s">
        <v>28</v>
      </c>
      <c r="B2496" s="90">
        <v>9023168355</v>
      </c>
      <c r="C2496" s="584">
        <v>775393</v>
      </c>
      <c r="D2496" s="83">
        <v>1933.53</v>
      </c>
      <c r="E2496" s="134">
        <v>775393</v>
      </c>
      <c r="F2496" s="84">
        <v>1003049133</v>
      </c>
      <c r="G2496" s="93">
        <v>42644</v>
      </c>
      <c r="H2496" s="93">
        <v>42654</v>
      </c>
      <c r="I2496" s="93">
        <v>42654</v>
      </c>
      <c r="J2496" s="85">
        <v>42655</v>
      </c>
      <c r="K2496" s="584">
        <f t="shared" si="38"/>
        <v>2016</v>
      </c>
      <c r="L2496" s="118" t="s">
        <v>9</v>
      </c>
      <c r="M2496" s="121"/>
    </row>
    <row r="2497" spans="1:13" hidden="1" x14ac:dyDescent="0.25">
      <c r="A2497" s="81" t="s">
        <v>28</v>
      </c>
      <c r="B2497" s="90">
        <v>9023168354</v>
      </c>
      <c r="C2497" s="584">
        <v>31009431</v>
      </c>
      <c r="D2497" s="83">
        <v>84714.36</v>
      </c>
      <c r="E2497" s="134">
        <v>31009431</v>
      </c>
      <c r="F2497" s="84">
        <v>1003049236</v>
      </c>
      <c r="G2497" s="93">
        <v>42644</v>
      </c>
      <c r="H2497" s="93">
        <v>42654</v>
      </c>
      <c r="I2497" s="93">
        <v>42654</v>
      </c>
      <c r="J2497" s="85">
        <v>42655</v>
      </c>
      <c r="K2497" s="584">
        <f t="shared" si="38"/>
        <v>2016</v>
      </c>
      <c r="L2497" s="118" t="s">
        <v>9</v>
      </c>
      <c r="M2497" s="121"/>
    </row>
    <row r="2498" spans="1:13" hidden="1" x14ac:dyDescent="0.25">
      <c r="A2498" s="81" t="s">
        <v>28</v>
      </c>
      <c r="B2498" s="90">
        <v>9023159482</v>
      </c>
      <c r="C2498" s="584">
        <v>31009467</v>
      </c>
      <c r="D2498" s="83">
        <v>277.2</v>
      </c>
      <c r="E2498" s="134">
        <v>31009467</v>
      </c>
      <c r="F2498" s="84">
        <v>1003050916</v>
      </c>
      <c r="G2498" s="93">
        <v>42642</v>
      </c>
      <c r="H2498" s="93">
        <v>42655</v>
      </c>
      <c r="I2498" s="93">
        <v>42656</v>
      </c>
      <c r="J2498" s="85">
        <v>42660</v>
      </c>
      <c r="K2498" s="584">
        <f t="shared" si="38"/>
        <v>2016</v>
      </c>
      <c r="L2498" s="118" t="s">
        <v>9</v>
      </c>
      <c r="M2498" s="121"/>
    </row>
    <row r="2499" spans="1:13" hidden="1" x14ac:dyDescent="0.25">
      <c r="A2499" s="81" t="s">
        <v>28</v>
      </c>
      <c r="B2499" s="90">
        <v>9023159483</v>
      </c>
      <c r="C2499" s="584">
        <v>31009467</v>
      </c>
      <c r="D2499" s="83">
        <v>4409.3999999999996</v>
      </c>
      <c r="E2499" s="134">
        <v>31009467</v>
      </c>
      <c r="F2499" s="84">
        <v>1003050927</v>
      </c>
      <c r="G2499" s="93">
        <v>42464</v>
      </c>
      <c r="H2499" s="93">
        <v>42655</v>
      </c>
      <c r="I2499" s="93">
        <v>42656</v>
      </c>
      <c r="J2499" s="85">
        <v>42660</v>
      </c>
      <c r="K2499" s="584">
        <f t="shared" ref="K2499:K2562" si="39">YEAR(J2499)</f>
        <v>2016</v>
      </c>
      <c r="L2499" s="118" t="s">
        <v>9</v>
      </c>
      <c r="M2499" s="121"/>
    </row>
    <row r="2500" spans="1:13" hidden="1" x14ac:dyDescent="0.25">
      <c r="A2500" s="81" t="s">
        <v>28</v>
      </c>
      <c r="B2500" s="90">
        <v>9023159484</v>
      </c>
      <c r="C2500" s="584">
        <v>31009467</v>
      </c>
      <c r="D2500" s="83">
        <v>1350.09</v>
      </c>
      <c r="E2500" s="134">
        <v>31009467</v>
      </c>
      <c r="F2500" s="84">
        <v>1003050968</v>
      </c>
      <c r="G2500" s="93">
        <v>42642</v>
      </c>
      <c r="H2500" s="93">
        <v>42655</v>
      </c>
      <c r="I2500" s="93">
        <v>42656</v>
      </c>
      <c r="J2500" s="85">
        <v>42660</v>
      </c>
      <c r="K2500" s="584">
        <f t="shared" si="39"/>
        <v>2016</v>
      </c>
      <c r="L2500" s="118" t="s">
        <v>9</v>
      </c>
      <c r="M2500" s="121"/>
    </row>
    <row r="2501" spans="1:13" hidden="1" x14ac:dyDescent="0.25">
      <c r="A2501" s="81" t="s">
        <v>28</v>
      </c>
      <c r="B2501" s="90">
        <v>9023159485</v>
      </c>
      <c r="C2501" s="584">
        <v>31009467</v>
      </c>
      <c r="D2501" s="83">
        <v>855.8</v>
      </c>
      <c r="E2501" s="134">
        <v>31009467</v>
      </c>
      <c r="F2501" s="84">
        <v>1003050982</v>
      </c>
      <c r="G2501" s="93">
        <v>42642</v>
      </c>
      <c r="H2501" s="93">
        <v>42655</v>
      </c>
      <c r="I2501" s="93">
        <v>42656</v>
      </c>
      <c r="J2501" s="85">
        <v>42660</v>
      </c>
      <c r="K2501" s="584">
        <f t="shared" si="39"/>
        <v>2016</v>
      </c>
      <c r="L2501" s="118" t="s">
        <v>9</v>
      </c>
      <c r="M2501" s="121"/>
    </row>
    <row r="2502" spans="1:13" hidden="1" x14ac:dyDescent="0.25">
      <c r="A2502" s="81" t="s">
        <v>28</v>
      </c>
      <c r="B2502" s="90">
        <v>9023159486</v>
      </c>
      <c r="C2502" s="584">
        <v>31009467</v>
      </c>
      <c r="D2502" s="83">
        <v>1135.2</v>
      </c>
      <c r="E2502" s="134">
        <v>31009467</v>
      </c>
      <c r="F2502" s="84">
        <v>1003050987</v>
      </c>
      <c r="G2502" s="93">
        <v>42642</v>
      </c>
      <c r="H2502" s="93">
        <v>42655</v>
      </c>
      <c r="I2502" s="93">
        <v>42656</v>
      </c>
      <c r="J2502" s="85">
        <v>42660</v>
      </c>
      <c r="K2502" s="584">
        <f t="shared" si="39"/>
        <v>2016</v>
      </c>
      <c r="L2502" s="118" t="s">
        <v>9</v>
      </c>
      <c r="M2502" s="121"/>
    </row>
    <row r="2503" spans="1:13" hidden="1" x14ac:dyDescent="0.25">
      <c r="A2503" s="81" t="s">
        <v>28</v>
      </c>
      <c r="B2503" s="90">
        <v>9023159488</v>
      </c>
      <c r="C2503" s="584">
        <v>31009467</v>
      </c>
      <c r="D2503" s="83">
        <v>804</v>
      </c>
      <c r="E2503" s="134">
        <v>31009467</v>
      </c>
      <c r="F2503" s="84">
        <v>1003050995</v>
      </c>
      <c r="G2503" s="93">
        <v>42642</v>
      </c>
      <c r="H2503" s="93">
        <v>42655</v>
      </c>
      <c r="I2503" s="93">
        <v>42656</v>
      </c>
      <c r="J2503" s="85">
        <v>42660</v>
      </c>
      <c r="K2503" s="584">
        <f t="shared" si="39"/>
        <v>2016</v>
      </c>
      <c r="L2503" s="118" t="s">
        <v>9</v>
      </c>
      <c r="M2503" s="121"/>
    </row>
    <row r="2504" spans="1:13" hidden="1" x14ac:dyDescent="0.25">
      <c r="A2504" s="81" t="s">
        <v>28</v>
      </c>
      <c r="B2504" s="90">
        <v>9023159489</v>
      </c>
      <c r="C2504" s="584">
        <v>31009467</v>
      </c>
      <c r="D2504" s="83">
        <v>425.4</v>
      </c>
      <c r="E2504" s="134">
        <v>31009467</v>
      </c>
      <c r="F2504" s="84">
        <v>1003050997</v>
      </c>
      <c r="G2504" s="93">
        <v>42642</v>
      </c>
      <c r="H2504" s="93">
        <v>42655</v>
      </c>
      <c r="I2504" s="93">
        <v>42656</v>
      </c>
      <c r="J2504" s="85">
        <v>42660</v>
      </c>
      <c r="K2504" s="584">
        <f t="shared" si="39"/>
        <v>2016</v>
      </c>
      <c r="L2504" s="118" t="s">
        <v>9</v>
      </c>
      <c r="M2504" s="121"/>
    </row>
    <row r="2505" spans="1:13" hidden="1" x14ac:dyDescent="0.25">
      <c r="A2505" s="81" t="s">
        <v>28</v>
      </c>
      <c r="B2505" s="90">
        <v>9023159490</v>
      </c>
      <c r="C2505" s="584">
        <v>31009467</v>
      </c>
      <c r="D2505" s="83">
        <v>885</v>
      </c>
      <c r="E2505" s="134">
        <v>31009467</v>
      </c>
      <c r="F2505" s="84">
        <v>1003051001</v>
      </c>
      <c r="G2505" s="93">
        <v>42642</v>
      </c>
      <c r="H2505" s="93">
        <v>42655</v>
      </c>
      <c r="I2505" s="93">
        <v>42656</v>
      </c>
      <c r="J2505" s="85">
        <v>42660</v>
      </c>
      <c r="K2505" s="584">
        <f t="shared" si="39"/>
        <v>2016</v>
      </c>
      <c r="L2505" s="118" t="s">
        <v>9</v>
      </c>
      <c r="M2505" s="121"/>
    </row>
    <row r="2506" spans="1:13" hidden="1" x14ac:dyDescent="0.25">
      <c r="A2506" s="81" t="s">
        <v>28</v>
      </c>
      <c r="B2506" s="90">
        <v>9023159491</v>
      </c>
      <c r="C2506" s="584">
        <v>31009467</v>
      </c>
      <c r="D2506" s="83">
        <v>1079.5999999999999</v>
      </c>
      <c r="E2506" s="134">
        <v>31009467</v>
      </c>
      <c r="F2506" s="84">
        <v>1003051003</v>
      </c>
      <c r="G2506" s="93">
        <v>42642</v>
      </c>
      <c r="H2506" s="93">
        <v>42655</v>
      </c>
      <c r="I2506" s="93">
        <v>42656</v>
      </c>
      <c r="J2506" s="85">
        <v>42660</v>
      </c>
      <c r="K2506" s="584">
        <f t="shared" si="39"/>
        <v>2016</v>
      </c>
      <c r="L2506" s="118" t="s">
        <v>9</v>
      </c>
      <c r="M2506" s="121"/>
    </row>
    <row r="2507" spans="1:13" hidden="1" x14ac:dyDescent="0.25">
      <c r="A2507" s="81" t="s">
        <v>28</v>
      </c>
      <c r="B2507" s="90">
        <v>9023159492</v>
      </c>
      <c r="C2507" s="584">
        <v>31009555</v>
      </c>
      <c r="D2507" s="83">
        <v>342</v>
      </c>
      <c r="E2507" s="134">
        <v>31009555</v>
      </c>
      <c r="F2507" s="84">
        <v>1003051008</v>
      </c>
      <c r="G2507" s="93">
        <v>42642</v>
      </c>
      <c r="H2507" s="93">
        <v>42655</v>
      </c>
      <c r="I2507" s="93">
        <v>42656</v>
      </c>
      <c r="J2507" s="85">
        <v>42660</v>
      </c>
      <c r="K2507" s="584">
        <f t="shared" si="39"/>
        <v>2016</v>
      </c>
      <c r="L2507" s="118" t="s">
        <v>14</v>
      </c>
      <c r="M2507" s="121"/>
    </row>
    <row r="2508" spans="1:13" hidden="1" x14ac:dyDescent="0.25">
      <c r="A2508" s="81" t="s">
        <v>28</v>
      </c>
      <c r="B2508" s="90">
        <v>9023159493</v>
      </c>
      <c r="C2508" s="584">
        <v>31009555</v>
      </c>
      <c r="D2508" s="83">
        <v>639</v>
      </c>
      <c r="E2508" s="134">
        <v>31009555</v>
      </c>
      <c r="F2508" s="84">
        <v>1003051010</v>
      </c>
      <c r="G2508" s="93">
        <v>42642</v>
      </c>
      <c r="H2508" s="93">
        <v>42655</v>
      </c>
      <c r="I2508" s="93">
        <v>42656</v>
      </c>
      <c r="J2508" s="85">
        <v>42660</v>
      </c>
      <c r="K2508" s="584">
        <f t="shared" si="39"/>
        <v>2016</v>
      </c>
      <c r="L2508" s="118" t="s">
        <v>14</v>
      </c>
      <c r="M2508" s="121"/>
    </row>
    <row r="2509" spans="1:13" hidden="1" x14ac:dyDescent="0.25">
      <c r="A2509" s="81" t="s">
        <v>28</v>
      </c>
      <c r="B2509" s="90">
        <v>9023159494</v>
      </c>
      <c r="C2509" s="584">
        <v>31009555</v>
      </c>
      <c r="D2509" s="83">
        <v>230.4</v>
      </c>
      <c r="E2509" s="134">
        <v>31009555</v>
      </c>
      <c r="F2509" s="84">
        <v>1003051012</v>
      </c>
      <c r="G2509" s="93">
        <v>42642</v>
      </c>
      <c r="H2509" s="93">
        <v>42655</v>
      </c>
      <c r="I2509" s="93">
        <v>42656</v>
      </c>
      <c r="J2509" s="85">
        <v>42660</v>
      </c>
      <c r="K2509" s="584">
        <f t="shared" si="39"/>
        <v>2016</v>
      </c>
      <c r="L2509" s="118" t="s">
        <v>14</v>
      </c>
      <c r="M2509" s="121"/>
    </row>
    <row r="2510" spans="1:13" hidden="1" x14ac:dyDescent="0.25">
      <c r="A2510" s="81" t="s">
        <v>28</v>
      </c>
      <c r="B2510" s="90">
        <v>9023159495</v>
      </c>
      <c r="C2510" s="584">
        <v>31009555</v>
      </c>
      <c r="D2510" s="83">
        <v>537.6</v>
      </c>
      <c r="E2510" s="134">
        <v>31009555</v>
      </c>
      <c r="F2510" s="84">
        <v>1003051020</v>
      </c>
      <c r="G2510" s="93">
        <v>42642</v>
      </c>
      <c r="H2510" s="93">
        <v>42655</v>
      </c>
      <c r="I2510" s="93">
        <v>42656</v>
      </c>
      <c r="J2510" s="85">
        <v>42660</v>
      </c>
      <c r="K2510" s="584">
        <f t="shared" si="39"/>
        <v>2016</v>
      </c>
      <c r="L2510" s="118" t="s">
        <v>14</v>
      </c>
      <c r="M2510" s="121"/>
    </row>
    <row r="2511" spans="1:13" hidden="1" x14ac:dyDescent="0.25">
      <c r="A2511" s="81" t="s">
        <v>28</v>
      </c>
      <c r="B2511" s="90">
        <v>9023159496</v>
      </c>
      <c r="C2511" s="584">
        <v>31009555</v>
      </c>
      <c r="D2511" s="83">
        <v>174</v>
      </c>
      <c r="E2511" s="134">
        <v>31009555</v>
      </c>
      <c r="F2511" s="84">
        <v>1003051022</v>
      </c>
      <c r="G2511" s="93">
        <v>42642</v>
      </c>
      <c r="H2511" s="93">
        <v>42655</v>
      </c>
      <c r="I2511" s="93">
        <v>42656</v>
      </c>
      <c r="J2511" s="85">
        <v>42660</v>
      </c>
      <c r="K2511" s="584">
        <f t="shared" si="39"/>
        <v>2016</v>
      </c>
      <c r="L2511" s="118" t="s">
        <v>14</v>
      </c>
      <c r="M2511" s="121"/>
    </row>
    <row r="2512" spans="1:13" hidden="1" x14ac:dyDescent="0.25">
      <c r="A2512" s="81" t="s">
        <v>28</v>
      </c>
      <c r="B2512" s="90">
        <v>9023160962</v>
      </c>
      <c r="C2512" s="584">
        <v>31009467</v>
      </c>
      <c r="D2512" s="83">
        <v>442.8</v>
      </c>
      <c r="E2512" s="134">
        <v>31009467</v>
      </c>
      <c r="F2512" s="84">
        <v>1003051023</v>
      </c>
      <c r="G2512" s="93">
        <v>42642</v>
      </c>
      <c r="H2512" s="93">
        <v>42655</v>
      </c>
      <c r="I2512" s="93">
        <v>42656</v>
      </c>
      <c r="J2512" s="85">
        <v>42660</v>
      </c>
      <c r="K2512" s="584">
        <f t="shared" si="39"/>
        <v>2016</v>
      </c>
      <c r="L2512" s="118" t="s">
        <v>9</v>
      </c>
      <c r="M2512" s="121"/>
    </row>
    <row r="2513" spans="1:13" hidden="1" x14ac:dyDescent="0.25">
      <c r="A2513" s="81" t="s">
        <v>28</v>
      </c>
      <c r="B2513" s="90">
        <v>9023203457</v>
      </c>
      <c r="C2513" s="584">
        <v>31009467</v>
      </c>
      <c r="D2513" s="83">
        <v>858</v>
      </c>
      <c r="E2513" s="134">
        <v>31009467</v>
      </c>
      <c r="F2513" s="84">
        <v>1003072679</v>
      </c>
      <c r="G2513" s="93">
        <v>42671</v>
      </c>
      <c r="H2513" s="93">
        <v>42681</v>
      </c>
      <c r="I2513" s="93">
        <v>42682</v>
      </c>
      <c r="J2513" s="85">
        <v>42689</v>
      </c>
      <c r="K2513" s="584">
        <f t="shared" si="39"/>
        <v>2016</v>
      </c>
      <c r="L2513" s="118" t="s">
        <v>9</v>
      </c>
      <c r="M2513" s="121"/>
    </row>
    <row r="2514" spans="1:13" hidden="1" x14ac:dyDescent="0.25">
      <c r="A2514" s="81" t="s">
        <v>28</v>
      </c>
      <c r="B2514" s="90">
        <v>9023203458</v>
      </c>
      <c r="C2514" s="584">
        <v>31009467</v>
      </c>
      <c r="D2514" s="83">
        <v>174</v>
      </c>
      <c r="E2514" s="134">
        <v>31009467</v>
      </c>
      <c r="F2514" s="84">
        <v>1003072683</v>
      </c>
      <c r="G2514" s="93">
        <v>42671</v>
      </c>
      <c r="H2514" s="93">
        <v>42681</v>
      </c>
      <c r="I2514" s="93">
        <v>42682</v>
      </c>
      <c r="J2514" s="85">
        <v>42689</v>
      </c>
      <c r="K2514" s="584">
        <f t="shared" si="39"/>
        <v>2016</v>
      </c>
      <c r="L2514" s="118" t="s">
        <v>9</v>
      </c>
      <c r="M2514" s="121"/>
    </row>
    <row r="2515" spans="1:13" hidden="1" x14ac:dyDescent="0.25">
      <c r="A2515" s="81" t="s">
        <v>28</v>
      </c>
      <c r="B2515" s="90">
        <v>9023203459</v>
      </c>
      <c r="C2515" s="584">
        <v>31009467</v>
      </c>
      <c r="D2515" s="83">
        <v>842</v>
      </c>
      <c r="E2515" s="134">
        <v>31009467</v>
      </c>
      <c r="F2515" s="84">
        <v>1003072692</v>
      </c>
      <c r="G2515" s="93">
        <v>42671</v>
      </c>
      <c r="H2515" s="93">
        <v>42681</v>
      </c>
      <c r="I2515" s="93">
        <v>42682</v>
      </c>
      <c r="J2515" s="85">
        <v>42689</v>
      </c>
      <c r="K2515" s="584">
        <f t="shared" si="39"/>
        <v>2016</v>
      </c>
      <c r="L2515" s="118" t="s">
        <v>9</v>
      </c>
      <c r="M2515" s="121"/>
    </row>
    <row r="2516" spans="1:13" hidden="1" x14ac:dyDescent="0.25">
      <c r="A2516" s="81" t="s">
        <v>28</v>
      </c>
      <c r="B2516" s="90">
        <v>9023203460</v>
      </c>
      <c r="C2516" s="584">
        <v>31009467</v>
      </c>
      <c r="D2516" s="83">
        <v>228</v>
      </c>
      <c r="E2516" s="134">
        <v>31009467</v>
      </c>
      <c r="F2516" s="84">
        <v>1003072711</v>
      </c>
      <c r="G2516" s="93">
        <v>42671</v>
      </c>
      <c r="H2516" s="93">
        <v>42681</v>
      </c>
      <c r="I2516" s="93">
        <v>42682</v>
      </c>
      <c r="J2516" s="85">
        <v>42689</v>
      </c>
      <c r="K2516" s="584">
        <f t="shared" si="39"/>
        <v>2016</v>
      </c>
      <c r="L2516" s="118" t="s">
        <v>9</v>
      </c>
      <c r="M2516" s="121"/>
    </row>
    <row r="2517" spans="1:13" hidden="1" x14ac:dyDescent="0.25">
      <c r="A2517" s="81" t="s">
        <v>28</v>
      </c>
      <c r="B2517" s="90">
        <v>9023203461</v>
      </c>
      <c r="C2517" s="584">
        <v>31009467</v>
      </c>
      <c r="D2517" s="83">
        <v>2085.9</v>
      </c>
      <c r="E2517" s="134">
        <v>31009467</v>
      </c>
      <c r="F2517" s="84">
        <v>1003072715</v>
      </c>
      <c r="G2517" s="93">
        <v>42671</v>
      </c>
      <c r="H2517" s="93">
        <v>42681</v>
      </c>
      <c r="I2517" s="93">
        <v>42682</v>
      </c>
      <c r="J2517" s="85">
        <v>42689</v>
      </c>
      <c r="K2517" s="584">
        <f t="shared" si="39"/>
        <v>2016</v>
      </c>
      <c r="L2517" s="118" t="s">
        <v>9</v>
      </c>
      <c r="M2517" s="121"/>
    </row>
    <row r="2518" spans="1:13" hidden="1" x14ac:dyDescent="0.25">
      <c r="A2518" s="81" t="s">
        <v>28</v>
      </c>
      <c r="B2518" s="90">
        <v>9023203462</v>
      </c>
      <c r="C2518" s="584">
        <v>31009555</v>
      </c>
      <c r="D2518" s="83">
        <v>183.6</v>
      </c>
      <c r="E2518" s="134">
        <v>31009555</v>
      </c>
      <c r="F2518" s="84">
        <v>1003072722</v>
      </c>
      <c r="G2518" s="93">
        <v>42671</v>
      </c>
      <c r="H2518" s="93">
        <v>42681</v>
      </c>
      <c r="I2518" s="93">
        <v>42682</v>
      </c>
      <c r="J2518" s="85">
        <v>42689</v>
      </c>
      <c r="K2518" s="584">
        <f t="shared" si="39"/>
        <v>2016</v>
      </c>
      <c r="L2518" s="118" t="s">
        <v>9</v>
      </c>
      <c r="M2518" s="121"/>
    </row>
    <row r="2519" spans="1:13" hidden="1" x14ac:dyDescent="0.25">
      <c r="A2519" s="81" t="s">
        <v>28</v>
      </c>
      <c r="B2519" s="90">
        <v>9023205248</v>
      </c>
      <c r="C2519" s="584">
        <v>31009467</v>
      </c>
      <c r="D2519" s="83">
        <v>232.6</v>
      </c>
      <c r="E2519" s="134">
        <v>31009467</v>
      </c>
      <c r="F2519" s="84">
        <v>1003072726</v>
      </c>
      <c r="G2519" s="93">
        <v>42674</v>
      </c>
      <c r="H2519" s="93">
        <v>42681</v>
      </c>
      <c r="I2519" s="93">
        <v>42682</v>
      </c>
      <c r="J2519" s="85">
        <v>42689</v>
      </c>
      <c r="K2519" s="584">
        <f t="shared" si="39"/>
        <v>2016</v>
      </c>
      <c r="L2519" s="118" t="s">
        <v>9</v>
      </c>
      <c r="M2519" s="121"/>
    </row>
    <row r="2520" spans="1:13" hidden="1" x14ac:dyDescent="0.25">
      <c r="A2520" s="81" t="s">
        <v>28</v>
      </c>
      <c r="B2520" s="90">
        <v>9023205249</v>
      </c>
      <c r="C2520" s="584">
        <v>31009467</v>
      </c>
      <c r="D2520" s="83">
        <v>666</v>
      </c>
      <c r="E2520" s="134">
        <v>31009467</v>
      </c>
      <c r="F2520" s="84">
        <v>1003072734</v>
      </c>
      <c r="G2520" s="93">
        <v>42674</v>
      </c>
      <c r="H2520" s="93">
        <v>42681</v>
      </c>
      <c r="I2520" s="93">
        <v>42682</v>
      </c>
      <c r="J2520" s="85">
        <v>42689</v>
      </c>
      <c r="K2520" s="584">
        <f t="shared" si="39"/>
        <v>2016</v>
      </c>
      <c r="L2520" s="118" t="s">
        <v>9</v>
      </c>
      <c r="M2520" s="121"/>
    </row>
    <row r="2521" spans="1:13" hidden="1" x14ac:dyDescent="0.25">
      <c r="A2521" s="81" t="s">
        <v>28</v>
      </c>
      <c r="B2521" s="90">
        <v>9023211268</v>
      </c>
      <c r="C2521" s="584">
        <v>31009431</v>
      </c>
      <c r="D2521" s="83">
        <v>84714.36</v>
      </c>
      <c r="E2521" s="134">
        <v>31009431</v>
      </c>
      <c r="F2521" s="84">
        <v>1003072736</v>
      </c>
      <c r="G2521" s="93">
        <v>42675</v>
      </c>
      <c r="H2521" s="93">
        <v>42681</v>
      </c>
      <c r="I2521" s="93">
        <v>42682</v>
      </c>
      <c r="J2521" s="85">
        <v>42689</v>
      </c>
      <c r="K2521" s="584">
        <f t="shared" si="39"/>
        <v>2016</v>
      </c>
      <c r="L2521" s="118" t="s">
        <v>9</v>
      </c>
      <c r="M2521" s="121"/>
    </row>
    <row r="2522" spans="1:13" hidden="1" x14ac:dyDescent="0.25">
      <c r="A2522" s="167" t="s">
        <v>28</v>
      </c>
      <c r="B2522" s="177">
        <v>9023211269</v>
      </c>
      <c r="C2522" s="584">
        <v>775393</v>
      </c>
      <c r="D2522" s="173">
        <v>1933.53</v>
      </c>
      <c r="E2522" s="296">
        <v>775393</v>
      </c>
      <c r="F2522" s="175">
        <v>1003108098</v>
      </c>
      <c r="G2522" s="190">
        <v>42675</v>
      </c>
      <c r="H2522" s="190">
        <v>42681</v>
      </c>
      <c r="I2522" s="190">
        <v>42682</v>
      </c>
      <c r="J2522" s="169">
        <v>42746</v>
      </c>
      <c r="K2522" s="584">
        <f t="shared" si="39"/>
        <v>2017</v>
      </c>
      <c r="L2522" s="179" t="s">
        <v>9</v>
      </c>
      <c r="M2522" s="122" t="s">
        <v>1923</v>
      </c>
    </row>
    <row r="2523" spans="1:13" hidden="1" x14ac:dyDescent="0.25">
      <c r="A2523" s="81" t="s">
        <v>28</v>
      </c>
      <c r="B2523" s="90">
        <v>9023237261</v>
      </c>
      <c r="C2523" s="584">
        <v>31009467</v>
      </c>
      <c r="D2523" s="83">
        <v>210</v>
      </c>
      <c r="E2523" s="134">
        <v>31009467</v>
      </c>
      <c r="F2523" s="84">
        <v>1003097390</v>
      </c>
      <c r="G2523" s="93">
        <v>42696</v>
      </c>
      <c r="H2523" s="93">
        <v>42701</v>
      </c>
      <c r="I2523" s="93">
        <v>42703</v>
      </c>
      <c r="J2523" s="85">
        <v>42719</v>
      </c>
      <c r="K2523" s="584">
        <f t="shared" si="39"/>
        <v>2016</v>
      </c>
      <c r="L2523" s="118" t="s">
        <v>9</v>
      </c>
      <c r="M2523" s="121"/>
    </row>
    <row r="2524" spans="1:13" hidden="1" x14ac:dyDescent="0.25">
      <c r="A2524" s="81" t="s">
        <v>28</v>
      </c>
      <c r="B2524" s="90">
        <v>9023237262</v>
      </c>
      <c r="C2524" s="584">
        <v>31009467</v>
      </c>
      <c r="D2524" s="83">
        <v>336</v>
      </c>
      <c r="E2524" s="134">
        <v>31009467</v>
      </c>
      <c r="F2524" s="84">
        <v>1003097392</v>
      </c>
      <c r="G2524" s="93">
        <v>42696</v>
      </c>
      <c r="H2524" s="93">
        <v>42701</v>
      </c>
      <c r="I2524" s="93">
        <v>42703</v>
      </c>
      <c r="J2524" s="85">
        <v>42719</v>
      </c>
      <c r="K2524" s="584">
        <f t="shared" si="39"/>
        <v>2016</v>
      </c>
      <c r="L2524" s="118" t="s">
        <v>9</v>
      </c>
      <c r="M2524" s="121"/>
    </row>
    <row r="2525" spans="1:13" hidden="1" x14ac:dyDescent="0.25">
      <c r="A2525" s="81" t="s">
        <v>28</v>
      </c>
      <c r="B2525" s="90">
        <v>9023237263</v>
      </c>
      <c r="C2525" s="584">
        <v>31009467</v>
      </c>
      <c r="D2525" s="83">
        <v>146.4</v>
      </c>
      <c r="E2525" s="134">
        <v>31009467</v>
      </c>
      <c r="F2525" s="84">
        <v>1003097398</v>
      </c>
      <c r="G2525" s="93">
        <v>42696</v>
      </c>
      <c r="H2525" s="93">
        <v>42701</v>
      </c>
      <c r="I2525" s="93">
        <v>42703</v>
      </c>
      <c r="J2525" s="85">
        <v>42719</v>
      </c>
      <c r="K2525" s="584">
        <f t="shared" si="39"/>
        <v>2016</v>
      </c>
      <c r="L2525" s="118" t="s">
        <v>9</v>
      </c>
      <c r="M2525" s="121"/>
    </row>
    <row r="2526" spans="1:13" hidden="1" x14ac:dyDescent="0.25">
      <c r="A2526" s="81" t="s">
        <v>28</v>
      </c>
      <c r="B2526" s="90">
        <v>9023237264</v>
      </c>
      <c r="C2526" s="584">
        <v>31009467</v>
      </c>
      <c r="D2526" s="83">
        <v>822</v>
      </c>
      <c r="E2526" s="134">
        <v>31009467</v>
      </c>
      <c r="F2526" s="84">
        <v>1003097404</v>
      </c>
      <c r="G2526" s="93">
        <v>42696</v>
      </c>
      <c r="H2526" s="93">
        <v>42701</v>
      </c>
      <c r="I2526" s="93">
        <v>42703</v>
      </c>
      <c r="J2526" s="85">
        <v>42719</v>
      </c>
      <c r="K2526" s="584">
        <f t="shared" si="39"/>
        <v>2016</v>
      </c>
      <c r="L2526" s="118" t="s">
        <v>9</v>
      </c>
      <c r="M2526" s="121"/>
    </row>
    <row r="2527" spans="1:13" hidden="1" x14ac:dyDescent="0.25">
      <c r="A2527" s="81" t="s">
        <v>28</v>
      </c>
      <c r="B2527" s="90">
        <v>9023237936</v>
      </c>
      <c r="C2527" s="584">
        <v>31009467</v>
      </c>
      <c r="D2527" s="83">
        <v>4900.3999999999996</v>
      </c>
      <c r="E2527" s="134">
        <v>31009467</v>
      </c>
      <c r="F2527" s="84">
        <v>1003097786</v>
      </c>
      <c r="G2527" s="93">
        <v>42696</v>
      </c>
      <c r="H2527" s="93">
        <v>42710</v>
      </c>
      <c r="I2527" s="93">
        <v>42717</v>
      </c>
      <c r="J2527" s="85">
        <v>42720</v>
      </c>
      <c r="K2527" s="584">
        <f t="shared" si="39"/>
        <v>2016</v>
      </c>
      <c r="L2527" s="118" t="s">
        <v>9</v>
      </c>
      <c r="M2527" s="121"/>
    </row>
    <row r="2528" spans="1:13" hidden="1" x14ac:dyDescent="0.25">
      <c r="A2528" s="81" t="s">
        <v>28</v>
      </c>
      <c r="B2528" s="90">
        <v>9023238615</v>
      </c>
      <c r="C2528" s="584">
        <v>31009467</v>
      </c>
      <c r="D2528" s="83">
        <v>2009.6</v>
      </c>
      <c r="E2528" s="134">
        <v>31009467</v>
      </c>
      <c r="F2528" s="84">
        <v>1003097793</v>
      </c>
      <c r="G2528" s="93">
        <v>42698</v>
      </c>
      <c r="H2528" s="93">
        <v>42710</v>
      </c>
      <c r="I2528" s="93">
        <v>42717</v>
      </c>
      <c r="J2528" s="85">
        <v>42720</v>
      </c>
      <c r="K2528" s="584">
        <f t="shared" si="39"/>
        <v>2016</v>
      </c>
      <c r="L2528" s="118" t="s">
        <v>9</v>
      </c>
      <c r="M2528" s="121"/>
    </row>
    <row r="2529" spans="1:13" hidden="1" x14ac:dyDescent="0.25">
      <c r="A2529" s="81" t="s">
        <v>28</v>
      </c>
      <c r="B2529" s="90">
        <v>9023238616</v>
      </c>
      <c r="C2529" s="584">
        <v>31009555</v>
      </c>
      <c r="D2529" s="83">
        <v>714</v>
      </c>
      <c r="E2529" s="134">
        <v>31009555</v>
      </c>
      <c r="F2529" s="84">
        <v>1003097796</v>
      </c>
      <c r="G2529" s="93">
        <v>42698</v>
      </c>
      <c r="H2529" s="93">
        <v>42710</v>
      </c>
      <c r="I2529" s="93">
        <v>42717</v>
      </c>
      <c r="J2529" s="85">
        <v>42720</v>
      </c>
      <c r="K2529" s="584">
        <f t="shared" si="39"/>
        <v>2016</v>
      </c>
      <c r="L2529" s="118" t="s">
        <v>14</v>
      </c>
      <c r="M2529" s="121"/>
    </row>
    <row r="2530" spans="1:13" hidden="1" x14ac:dyDescent="0.25">
      <c r="A2530" s="81" t="s">
        <v>28</v>
      </c>
      <c r="B2530" s="90">
        <v>9023238617</v>
      </c>
      <c r="C2530" s="584">
        <v>31009555</v>
      </c>
      <c r="D2530" s="83">
        <v>432.38</v>
      </c>
      <c r="E2530" s="134">
        <v>31009555</v>
      </c>
      <c r="F2530" s="84">
        <v>1003097799</v>
      </c>
      <c r="G2530" s="93">
        <v>42698</v>
      </c>
      <c r="H2530" s="93">
        <v>42710</v>
      </c>
      <c r="I2530" s="93">
        <v>42717</v>
      </c>
      <c r="J2530" s="85">
        <v>42720</v>
      </c>
      <c r="K2530" s="584">
        <f t="shared" si="39"/>
        <v>2016</v>
      </c>
      <c r="L2530" s="118" t="s">
        <v>14</v>
      </c>
      <c r="M2530" s="121"/>
    </row>
    <row r="2531" spans="1:13" hidden="1" x14ac:dyDescent="0.25">
      <c r="A2531" s="81" t="s">
        <v>28</v>
      </c>
      <c r="B2531" s="90">
        <v>9023239779</v>
      </c>
      <c r="C2531" s="584">
        <v>31009467</v>
      </c>
      <c r="D2531" s="83">
        <v>990</v>
      </c>
      <c r="E2531" s="134">
        <v>31009467</v>
      </c>
      <c r="F2531" s="84">
        <v>1003097806</v>
      </c>
      <c r="G2531" s="93">
        <v>42698</v>
      </c>
      <c r="H2531" s="93">
        <v>42710</v>
      </c>
      <c r="I2531" s="93">
        <v>42717</v>
      </c>
      <c r="J2531" s="85">
        <v>42720</v>
      </c>
      <c r="K2531" s="584">
        <f t="shared" si="39"/>
        <v>2016</v>
      </c>
      <c r="L2531" s="118" t="s">
        <v>9</v>
      </c>
      <c r="M2531" s="121"/>
    </row>
    <row r="2532" spans="1:13" hidden="1" x14ac:dyDescent="0.25">
      <c r="A2532" s="167" t="s">
        <v>28</v>
      </c>
      <c r="B2532" s="177">
        <v>9023250333</v>
      </c>
      <c r="C2532" s="584">
        <v>31009431</v>
      </c>
      <c r="D2532" s="173">
        <v>78130.039999999994</v>
      </c>
      <c r="E2532" s="296">
        <v>31009431</v>
      </c>
      <c r="F2532" s="175">
        <v>1003109566</v>
      </c>
      <c r="G2532" s="190">
        <v>42705</v>
      </c>
      <c r="H2532" s="190">
        <v>42746</v>
      </c>
      <c r="I2532" s="190">
        <v>42745</v>
      </c>
      <c r="J2532" s="169">
        <v>42381</v>
      </c>
      <c r="K2532" s="584">
        <f t="shared" si="39"/>
        <v>2016</v>
      </c>
      <c r="L2532" s="179" t="s">
        <v>9</v>
      </c>
      <c r="M2532" s="122" t="s">
        <v>1924</v>
      </c>
    </row>
    <row r="2533" spans="1:13" hidden="1" x14ac:dyDescent="0.25">
      <c r="A2533" s="167" t="s">
        <v>28</v>
      </c>
      <c r="B2533" s="177">
        <v>9023250333</v>
      </c>
      <c r="C2533" s="584">
        <v>31069641</v>
      </c>
      <c r="D2533" s="173">
        <v>6584.32</v>
      </c>
      <c r="E2533" s="296">
        <v>31069641</v>
      </c>
      <c r="F2533" s="175">
        <v>1003109599</v>
      </c>
      <c r="G2533" s="190">
        <v>42705</v>
      </c>
      <c r="H2533" s="190">
        <v>42746</v>
      </c>
      <c r="I2533" s="190">
        <v>42745</v>
      </c>
      <c r="J2533" s="169">
        <v>42754</v>
      </c>
      <c r="K2533" s="584">
        <f t="shared" si="39"/>
        <v>2017</v>
      </c>
      <c r="L2533" s="179" t="s">
        <v>9</v>
      </c>
      <c r="M2533" s="122" t="s">
        <v>1925</v>
      </c>
    </row>
    <row r="2534" spans="1:13" hidden="1" x14ac:dyDescent="0.25">
      <c r="A2534" s="167" t="s">
        <v>28</v>
      </c>
      <c r="B2534" s="177">
        <v>9023304291</v>
      </c>
      <c r="C2534" s="584">
        <v>31009555</v>
      </c>
      <c r="D2534" s="173">
        <v>1664.4</v>
      </c>
      <c r="E2534" s="296">
        <v>31009555</v>
      </c>
      <c r="F2534" s="175">
        <v>1003116996</v>
      </c>
      <c r="G2534" s="190">
        <v>42738</v>
      </c>
      <c r="H2534" s="190">
        <v>42746</v>
      </c>
      <c r="I2534" s="190">
        <v>42751</v>
      </c>
      <c r="J2534" s="169">
        <v>42758</v>
      </c>
      <c r="K2534" s="584">
        <f t="shared" si="39"/>
        <v>2017</v>
      </c>
      <c r="L2534" s="179" t="s">
        <v>14</v>
      </c>
      <c r="M2534" s="122"/>
    </row>
    <row r="2535" spans="1:13" hidden="1" x14ac:dyDescent="0.25">
      <c r="A2535" s="167" t="s">
        <v>28</v>
      </c>
      <c r="B2535" s="177">
        <v>9023304293</v>
      </c>
      <c r="C2535" s="584">
        <v>31009555</v>
      </c>
      <c r="D2535" s="173">
        <v>2278</v>
      </c>
      <c r="E2535" s="296">
        <v>31009555</v>
      </c>
      <c r="F2535" s="175">
        <v>1003116997</v>
      </c>
      <c r="G2535" s="190">
        <v>42738</v>
      </c>
      <c r="H2535" s="190">
        <v>42746</v>
      </c>
      <c r="I2535" s="190">
        <v>42751</v>
      </c>
      <c r="J2535" s="190">
        <v>42758</v>
      </c>
      <c r="K2535" s="584">
        <f t="shared" si="39"/>
        <v>2017</v>
      </c>
      <c r="L2535" s="179" t="s">
        <v>14</v>
      </c>
      <c r="M2535" s="122"/>
    </row>
    <row r="2536" spans="1:13" hidden="1" x14ac:dyDescent="0.25">
      <c r="A2536" s="167" t="s">
        <v>28</v>
      </c>
      <c r="B2536" s="177">
        <v>9023304292</v>
      </c>
      <c r="C2536" s="584">
        <v>31009555</v>
      </c>
      <c r="D2536" s="173">
        <v>867</v>
      </c>
      <c r="E2536" s="296">
        <v>31009555</v>
      </c>
      <c r="F2536" s="175">
        <v>1003117006</v>
      </c>
      <c r="G2536" s="190">
        <v>42738</v>
      </c>
      <c r="H2536" s="190">
        <v>42746</v>
      </c>
      <c r="I2536" s="190">
        <v>42751</v>
      </c>
      <c r="J2536" s="190">
        <v>42758</v>
      </c>
      <c r="K2536" s="584">
        <f t="shared" si="39"/>
        <v>2017</v>
      </c>
      <c r="L2536" s="179" t="s">
        <v>14</v>
      </c>
      <c r="M2536" s="122"/>
    </row>
    <row r="2537" spans="1:13" hidden="1" x14ac:dyDescent="0.25">
      <c r="A2537" s="167" t="s">
        <v>28</v>
      </c>
      <c r="B2537" s="177">
        <v>9023304290</v>
      </c>
      <c r="C2537" s="584">
        <v>31009467</v>
      </c>
      <c r="D2537" s="173">
        <v>948</v>
      </c>
      <c r="E2537" s="296">
        <v>31009467</v>
      </c>
      <c r="F2537" s="175">
        <v>1003116930</v>
      </c>
      <c r="G2537" s="190">
        <v>42738</v>
      </c>
      <c r="H2537" s="190">
        <v>42746</v>
      </c>
      <c r="I2537" s="190">
        <v>42751</v>
      </c>
      <c r="J2537" s="190">
        <v>42758</v>
      </c>
      <c r="K2537" s="584">
        <f t="shared" si="39"/>
        <v>2017</v>
      </c>
      <c r="L2537" s="179" t="s">
        <v>9</v>
      </c>
      <c r="M2537" s="122"/>
    </row>
    <row r="2538" spans="1:13" hidden="1" x14ac:dyDescent="0.25">
      <c r="A2538" s="167" t="s">
        <v>28</v>
      </c>
      <c r="B2538" s="177">
        <v>9023277033</v>
      </c>
      <c r="C2538" s="584">
        <v>31009467</v>
      </c>
      <c r="D2538" s="173">
        <v>206.4</v>
      </c>
      <c r="E2538" s="296">
        <v>31009467</v>
      </c>
      <c r="F2538" s="175">
        <v>1003116947</v>
      </c>
      <c r="G2538" s="190">
        <v>42719</v>
      </c>
      <c r="H2538" s="190">
        <v>42746</v>
      </c>
      <c r="I2538" s="190">
        <v>42751</v>
      </c>
      <c r="J2538" s="190">
        <v>42758</v>
      </c>
      <c r="K2538" s="584">
        <f t="shared" si="39"/>
        <v>2017</v>
      </c>
      <c r="L2538" s="179" t="s">
        <v>9</v>
      </c>
      <c r="M2538" s="122"/>
    </row>
    <row r="2539" spans="1:13" hidden="1" x14ac:dyDescent="0.25">
      <c r="A2539" s="167" t="s">
        <v>28</v>
      </c>
      <c r="B2539" s="177">
        <v>9023277032</v>
      </c>
      <c r="C2539" s="584">
        <v>31009467</v>
      </c>
      <c r="D2539" s="173">
        <v>230.78</v>
      </c>
      <c r="E2539" s="296">
        <v>31009467</v>
      </c>
      <c r="F2539" s="175">
        <v>1003116949</v>
      </c>
      <c r="G2539" s="190">
        <v>42719</v>
      </c>
      <c r="H2539" s="190">
        <v>42746</v>
      </c>
      <c r="I2539" s="190">
        <v>42751</v>
      </c>
      <c r="J2539" s="190">
        <v>42758</v>
      </c>
      <c r="K2539" s="584">
        <f t="shared" si="39"/>
        <v>2017</v>
      </c>
      <c r="L2539" s="179" t="s">
        <v>9</v>
      </c>
      <c r="M2539" s="122"/>
    </row>
    <row r="2540" spans="1:13" hidden="1" x14ac:dyDescent="0.25">
      <c r="A2540" s="167" t="s">
        <v>28</v>
      </c>
      <c r="B2540" s="177">
        <v>9023277034</v>
      </c>
      <c r="C2540" s="584">
        <v>31009467</v>
      </c>
      <c r="D2540" s="173">
        <v>231.6</v>
      </c>
      <c r="E2540" s="296">
        <v>31009467</v>
      </c>
      <c r="F2540" s="175">
        <v>1003116954</v>
      </c>
      <c r="G2540" s="190">
        <v>42719</v>
      </c>
      <c r="H2540" s="190">
        <v>42746</v>
      </c>
      <c r="I2540" s="190">
        <v>42751</v>
      </c>
      <c r="J2540" s="190">
        <v>42758</v>
      </c>
      <c r="K2540" s="584">
        <f t="shared" si="39"/>
        <v>2017</v>
      </c>
      <c r="L2540" s="179" t="s">
        <v>9</v>
      </c>
      <c r="M2540" s="122"/>
    </row>
    <row r="2541" spans="1:13" hidden="1" x14ac:dyDescent="0.25">
      <c r="A2541" s="167" t="s">
        <v>28</v>
      </c>
      <c r="B2541" s="177">
        <v>9023277037</v>
      </c>
      <c r="C2541" s="584">
        <v>31009555</v>
      </c>
      <c r="D2541" s="173">
        <v>146.4</v>
      </c>
      <c r="E2541" s="296">
        <v>31009555</v>
      </c>
      <c r="F2541" s="175">
        <v>1003117009</v>
      </c>
      <c r="G2541" s="190">
        <v>42719</v>
      </c>
      <c r="H2541" s="190">
        <v>42746</v>
      </c>
      <c r="I2541" s="190">
        <v>42751</v>
      </c>
      <c r="J2541" s="190">
        <v>42758</v>
      </c>
      <c r="K2541" s="584">
        <f t="shared" si="39"/>
        <v>2017</v>
      </c>
      <c r="L2541" s="179" t="s">
        <v>14</v>
      </c>
      <c r="M2541" s="122"/>
    </row>
    <row r="2542" spans="1:13" hidden="1" x14ac:dyDescent="0.25">
      <c r="A2542" s="167" t="s">
        <v>28</v>
      </c>
      <c r="B2542" s="177">
        <v>9023277036</v>
      </c>
      <c r="C2542" s="584">
        <v>31009467</v>
      </c>
      <c r="D2542" s="173">
        <v>211.2</v>
      </c>
      <c r="E2542" s="296">
        <v>31009467</v>
      </c>
      <c r="F2542" s="175">
        <v>1003116958</v>
      </c>
      <c r="G2542" s="190">
        <v>42719</v>
      </c>
      <c r="H2542" s="190">
        <v>42746</v>
      </c>
      <c r="I2542" s="190">
        <v>42751</v>
      </c>
      <c r="J2542" s="190">
        <v>42758</v>
      </c>
      <c r="K2542" s="584">
        <f t="shared" si="39"/>
        <v>2017</v>
      </c>
      <c r="L2542" s="179" t="s">
        <v>9</v>
      </c>
      <c r="M2542" s="122"/>
    </row>
    <row r="2543" spans="1:13" hidden="1" x14ac:dyDescent="0.25">
      <c r="A2543" s="167" t="s">
        <v>28</v>
      </c>
      <c r="B2543" s="177">
        <v>9023277035</v>
      </c>
      <c r="C2543" s="584">
        <v>31009467</v>
      </c>
      <c r="D2543" s="173">
        <v>412.52</v>
      </c>
      <c r="E2543" s="296">
        <v>31009467</v>
      </c>
      <c r="F2543" s="175">
        <v>1003116960</v>
      </c>
      <c r="G2543" s="190">
        <v>42719</v>
      </c>
      <c r="H2543" s="190">
        <v>42746</v>
      </c>
      <c r="I2543" s="190">
        <v>42751</v>
      </c>
      <c r="J2543" s="190">
        <v>42758</v>
      </c>
      <c r="K2543" s="584">
        <f t="shared" si="39"/>
        <v>2017</v>
      </c>
      <c r="L2543" s="179" t="s">
        <v>9</v>
      </c>
      <c r="M2543" s="122"/>
    </row>
    <row r="2544" spans="1:13" hidden="1" x14ac:dyDescent="0.25">
      <c r="A2544" s="167" t="s">
        <v>28</v>
      </c>
      <c r="B2544" s="177">
        <v>9023277039</v>
      </c>
      <c r="C2544" s="584">
        <v>31009555</v>
      </c>
      <c r="D2544" s="173">
        <v>2768.9</v>
      </c>
      <c r="E2544" s="296">
        <v>31009555</v>
      </c>
      <c r="F2544" s="175">
        <v>1003117012</v>
      </c>
      <c r="G2544" s="190">
        <v>42719</v>
      </c>
      <c r="H2544" s="190">
        <v>42746</v>
      </c>
      <c r="I2544" s="190">
        <v>42751</v>
      </c>
      <c r="J2544" s="190">
        <v>42758</v>
      </c>
      <c r="K2544" s="584">
        <f t="shared" si="39"/>
        <v>2017</v>
      </c>
      <c r="L2544" s="179" t="s">
        <v>14</v>
      </c>
      <c r="M2544" s="122"/>
    </row>
    <row r="2545" spans="1:13" hidden="1" x14ac:dyDescent="0.25">
      <c r="A2545" s="167" t="s">
        <v>28</v>
      </c>
      <c r="B2545" s="177">
        <v>9023277038</v>
      </c>
      <c r="C2545" s="584">
        <v>31009467</v>
      </c>
      <c r="D2545" s="173">
        <v>210</v>
      </c>
      <c r="E2545" s="296">
        <v>31009467</v>
      </c>
      <c r="F2545" s="175">
        <v>1003116969</v>
      </c>
      <c r="G2545" s="190">
        <v>42719</v>
      </c>
      <c r="H2545" s="190">
        <v>42746</v>
      </c>
      <c r="I2545" s="190">
        <v>42751</v>
      </c>
      <c r="J2545" s="190">
        <v>42758</v>
      </c>
      <c r="K2545" s="584">
        <f t="shared" si="39"/>
        <v>2017</v>
      </c>
      <c r="L2545" s="179" t="s">
        <v>9</v>
      </c>
      <c r="M2545" s="122"/>
    </row>
    <row r="2546" spans="1:13" hidden="1" x14ac:dyDescent="0.25">
      <c r="A2546" s="167" t="s">
        <v>28</v>
      </c>
      <c r="B2546" s="177">
        <v>9023278251</v>
      </c>
      <c r="C2546" s="584">
        <v>31009555</v>
      </c>
      <c r="D2546" s="173">
        <v>951.96</v>
      </c>
      <c r="E2546" s="296">
        <v>31009555</v>
      </c>
      <c r="F2546" s="175">
        <v>1003117014</v>
      </c>
      <c r="G2546" s="190">
        <v>42719</v>
      </c>
      <c r="H2546" s="190">
        <v>42746</v>
      </c>
      <c r="I2546" s="190">
        <v>42751</v>
      </c>
      <c r="J2546" s="190">
        <v>42758</v>
      </c>
      <c r="K2546" s="584">
        <f t="shared" si="39"/>
        <v>2017</v>
      </c>
      <c r="L2546" s="179" t="s">
        <v>14</v>
      </c>
      <c r="M2546" s="76"/>
    </row>
    <row r="2547" spans="1:13" hidden="1" x14ac:dyDescent="0.25">
      <c r="A2547" s="167" t="s">
        <v>28</v>
      </c>
      <c r="B2547" s="177">
        <v>9023317567</v>
      </c>
      <c r="C2547" s="584">
        <v>31009555</v>
      </c>
      <c r="D2547" s="173">
        <v>2078.4</v>
      </c>
      <c r="E2547" s="296">
        <v>31009555</v>
      </c>
      <c r="F2547" s="175">
        <v>1003133873</v>
      </c>
      <c r="G2547" s="190">
        <v>42753</v>
      </c>
      <c r="H2547" s="190">
        <v>42766</v>
      </c>
      <c r="I2547" s="190">
        <v>42779</v>
      </c>
      <c r="J2547" s="190">
        <v>42783</v>
      </c>
      <c r="K2547" s="584">
        <f t="shared" si="39"/>
        <v>2017</v>
      </c>
      <c r="L2547" s="179" t="s">
        <v>14</v>
      </c>
      <c r="M2547" s="76"/>
    </row>
    <row r="2548" spans="1:13" hidden="1" x14ac:dyDescent="0.25">
      <c r="A2548" s="167" t="s">
        <v>28</v>
      </c>
      <c r="B2548" s="177">
        <v>9023317566</v>
      </c>
      <c r="C2548" s="584">
        <v>31009467</v>
      </c>
      <c r="D2548" s="173">
        <v>579.63</v>
      </c>
      <c r="E2548" s="296">
        <v>31009467</v>
      </c>
      <c r="F2548" s="175">
        <v>1003133872</v>
      </c>
      <c r="G2548" s="190">
        <v>42753</v>
      </c>
      <c r="H2548" s="190">
        <v>42766</v>
      </c>
      <c r="I2548" s="190">
        <v>42779</v>
      </c>
      <c r="J2548" s="190">
        <v>42783</v>
      </c>
      <c r="K2548" s="584">
        <f t="shared" si="39"/>
        <v>2017</v>
      </c>
      <c r="L2548" s="179" t="s">
        <v>9</v>
      </c>
      <c r="M2548" s="76"/>
    </row>
    <row r="2549" spans="1:13" hidden="1" x14ac:dyDescent="0.25">
      <c r="A2549" s="167" t="s">
        <v>28</v>
      </c>
      <c r="B2549" s="177">
        <v>9023333641</v>
      </c>
      <c r="C2549" s="584">
        <v>31069641</v>
      </c>
      <c r="D2549" s="173">
        <v>84714.36</v>
      </c>
      <c r="E2549" s="296">
        <v>31069641</v>
      </c>
      <c r="F2549" s="175">
        <v>1003133874</v>
      </c>
      <c r="G2549" s="190">
        <v>42767</v>
      </c>
      <c r="H2549" s="190">
        <v>42773</v>
      </c>
      <c r="I2549" s="190">
        <v>42779</v>
      </c>
      <c r="J2549" s="190">
        <v>42783</v>
      </c>
      <c r="K2549" s="584">
        <f t="shared" si="39"/>
        <v>2017</v>
      </c>
      <c r="L2549" s="179" t="s">
        <v>9</v>
      </c>
      <c r="M2549" s="76"/>
    </row>
    <row r="2550" spans="1:13" hidden="1" x14ac:dyDescent="0.25">
      <c r="A2550" s="167" t="s">
        <v>28</v>
      </c>
      <c r="B2550" s="177">
        <v>9023345425</v>
      </c>
      <c r="C2550" s="584">
        <v>31009555</v>
      </c>
      <c r="D2550" s="173">
        <v>853.2</v>
      </c>
      <c r="E2550" s="296">
        <v>31009555</v>
      </c>
      <c r="F2550" s="175">
        <v>1003133648</v>
      </c>
      <c r="G2550" s="190">
        <v>42767</v>
      </c>
      <c r="H2550" s="190">
        <v>42773</v>
      </c>
      <c r="I2550" s="190">
        <v>42779</v>
      </c>
      <c r="J2550" s="190">
        <v>42783</v>
      </c>
      <c r="K2550" s="584">
        <f t="shared" si="39"/>
        <v>2017</v>
      </c>
      <c r="L2550" s="179" t="s">
        <v>14</v>
      </c>
      <c r="M2550" s="76"/>
    </row>
    <row r="2551" spans="1:13" hidden="1" x14ac:dyDescent="0.25">
      <c r="A2551" s="167" t="s">
        <v>28</v>
      </c>
      <c r="B2551" s="177">
        <v>9023345424</v>
      </c>
      <c r="C2551" s="584">
        <v>31009467</v>
      </c>
      <c r="D2551" s="173">
        <v>662.4</v>
      </c>
      <c r="E2551" s="296">
        <v>31009467</v>
      </c>
      <c r="F2551" s="175">
        <v>1003133652</v>
      </c>
      <c r="G2551" s="190">
        <v>42767</v>
      </c>
      <c r="H2551" s="190">
        <v>42773</v>
      </c>
      <c r="I2551" s="190">
        <v>42779</v>
      </c>
      <c r="J2551" s="190">
        <v>42783</v>
      </c>
      <c r="K2551" s="584">
        <f t="shared" si="39"/>
        <v>2017</v>
      </c>
      <c r="L2551" s="179" t="s">
        <v>9</v>
      </c>
      <c r="M2551" s="76"/>
    </row>
    <row r="2552" spans="1:13" hidden="1" x14ac:dyDescent="0.25">
      <c r="A2552" s="167" t="s">
        <v>28</v>
      </c>
      <c r="B2552" s="177">
        <v>9023345426</v>
      </c>
      <c r="C2552" s="584">
        <v>31074109</v>
      </c>
      <c r="D2552" s="173">
        <v>1944</v>
      </c>
      <c r="E2552" s="296">
        <v>31074109</v>
      </c>
      <c r="F2552" s="175">
        <v>1003133664</v>
      </c>
      <c r="G2552" s="190">
        <v>42767</v>
      </c>
      <c r="H2552" s="190">
        <v>42773</v>
      </c>
      <c r="I2552" s="190">
        <v>42779</v>
      </c>
      <c r="J2552" s="190">
        <v>42783</v>
      </c>
      <c r="K2552" s="584">
        <f t="shared" si="39"/>
        <v>2017</v>
      </c>
      <c r="L2552" s="179" t="s">
        <v>9</v>
      </c>
      <c r="M2552" s="76"/>
    </row>
    <row r="2553" spans="1:13" hidden="1" x14ac:dyDescent="0.25">
      <c r="A2553" s="167" t="s">
        <v>28</v>
      </c>
      <c r="B2553" s="177">
        <v>9023325251</v>
      </c>
      <c r="C2553" s="584">
        <v>31069641</v>
      </c>
      <c r="D2553" s="173">
        <v>84714.36</v>
      </c>
      <c r="E2553" s="296">
        <v>31069641</v>
      </c>
      <c r="F2553" s="175">
        <v>1003133830</v>
      </c>
      <c r="G2553" s="190">
        <v>42767</v>
      </c>
      <c r="H2553" s="190">
        <v>42773</v>
      </c>
      <c r="I2553" s="190">
        <v>42779</v>
      </c>
      <c r="J2553" s="190">
        <v>42783</v>
      </c>
      <c r="K2553" s="584">
        <f t="shared" si="39"/>
        <v>2017</v>
      </c>
      <c r="L2553" s="179" t="s">
        <v>9</v>
      </c>
      <c r="M2553" s="76"/>
    </row>
    <row r="2554" spans="1:13" hidden="1" x14ac:dyDescent="0.25">
      <c r="A2554" s="167" t="s">
        <v>28</v>
      </c>
      <c r="B2554" s="177">
        <v>9023345427</v>
      </c>
      <c r="C2554" s="584">
        <v>31074109</v>
      </c>
      <c r="D2554" s="173">
        <v>648</v>
      </c>
      <c r="E2554" s="296">
        <v>31074109</v>
      </c>
      <c r="F2554" s="175">
        <v>1003133876</v>
      </c>
      <c r="G2554" s="190">
        <v>42767</v>
      </c>
      <c r="H2554" s="190">
        <v>42773</v>
      </c>
      <c r="I2554" s="190">
        <v>42779</v>
      </c>
      <c r="J2554" s="190">
        <v>42783</v>
      </c>
      <c r="K2554" s="584">
        <f t="shared" si="39"/>
        <v>2017</v>
      </c>
      <c r="L2554" s="179" t="s">
        <v>9</v>
      </c>
      <c r="M2554" s="76"/>
    </row>
    <row r="2555" spans="1:13" hidden="1" x14ac:dyDescent="0.25">
      <c r="A2555" s="167" t="s">
        <v>28</v>
      </c>
      <c r="B2555" s="177">
        <v>9023353473</v>
      </c>
      <c r="C2555" s="584">
        <v>775393</v>
      </c>
      <c r="D2555" s="173">
        <v>1933.53</v>
      </c>
      <c r="E2555" s="296">
        <v>775393</v>
      </c>
      <c r="F2555" s="175">
        <v>1003137815</v>
      </c>
      <c r="G2555" s="190">
        <v>42770</v>
      </c>
      <c r="H2555" s="190">
        <v>42779</v>
      </c>
      <c r="I2555" s="190">
        <v>42783</v>
      </c>
      <c r="J2555" s="169">
        <v>42790</v>
      </c>
      <c r="K2555" s="584">
        <f t="shared" si="39"/>
        <v>2017</v>
      </c>
      <c r="L2555" s="179" t="s">
        <v>9</v>
      </c>
      <c r="M2555" s="122"/>
    </row>
    <row r="2556" spans="1:13" hidden="1" x14ac:dyDescent="0.25">
      <c r="A2556" s="167" t="s">
        <v>28</v>
      </c>
      <c r="B2556" s="177">
        <v>9023353474</v>
      </c>
      <c r="C2556" s="584">
        <v>775393</v>
      </c>
      <c r="D2556" s="173">
        <v>1933.53</v>
      </c>
      <c r="E2556" s="296">
        <v>775393</v>
      </c>
      <c r="F2556" s="175">
        <v>1003137818</v>
      </c>
      <c r="G2556" s="190">
        <v>42771</v>
      </c>
      <c r="H2556" s="190">
        <v>42779</v>
      </c>
      <c r="I2556" s="190">
        <v>42783</v>
      </c>
      <c r="J2556" s="169">
        <v>42790</v>
      </c>
      <c r="K2556" s="584">
        <f t="shared" si="39"/>
        <v>2017</v>
      </c>
      <c r="L2556" s="179" t="s">
        <v>9</v>
      </c>
      <c r="M2556" s="122"/>
    </row>
    <row r="2557" spans="1:13" hidden="1" x14ac:dyDescent="0.25">
      <c r="A2557" s="167" t="s">
        <v>28</v>
      </c>
      <c r="B2557" s="177">
        <v>9023353475</v>
      </c>
      <c r="C2557" s="584">
        <v>775393</v>
      </c>
      <c r="D2557" s="173">
        <v>1933.53</v>
      </c>
      <c r="E2557" s="296">
        <v>775393</v>
      </c>
      <c r="F2557" s="175">
        <v>1003137820</v>
      </c>
      <c r="G2557" s="190">
        <v>42772</v>
      </c>
      <c r="H2557" s="190">
        <v>42779</v>
      </c>
      <c r="I2557" s="190">
        <v>42783</v>
      </c>
      <c r="J2557" s="169">
        <v>42790</v>
      </c>
      <c r="K2557" s="584">
        <f t="shared" si="39"/>
        <v>2017</v>
      </c>
      <c r="L2557" s="179" t="s">
        <v>9</v>
      </c>
      <c r="M2557" s="122"/>
    </row>
    <row r="2558" spans="1:13" hidden="1" x14ac:dyDescent="0.25">
      <c r="A2558" s="167" t="s">
        <v>28</v>
      </c>
      <c r="B2558" s="177">
        <v>9023360816</v>
      </c>
      <c r="C2558" s="584">
        <v>31074109</v>
      </c>
      <c r="D2558" s="173">
        <v>210</v>
      </c>
      <c r="E2558" s="296">
        <v>31074109</v>
      </c>
      <c r="F2558" s="175">
        <v>1003144751</v>
      </c>
      <c r="G2558" s="190">
        <v>42786</v>
      </c>
      <c r="H2558" s="190">
        <v>42789</v>
      </c>
      <c r="I2558" s="190">
        <v>42796</v>
      </c>
      <c r="J2558" s="169">
        <v>42801</v>
      </c>
      <c r="K2558" s="584">
        <f t="shared" si="39"/>
        <v>2017</v>
      </c>
      <c r="L2558" s="179" t="s">
        <v>9</v>
      </c>
      <c r="M2558" s="122"/>
    </row>
    <row r="2559" spans="1:13" hidden="1" x14ac:dyDescent="0.25">
      <c r="A2559" s="167" t="s">
        <v>28</v>
      </c>
      <c r="B2559" s="177">
        <v>9023367810</v>
      </c>
      <c r="C2559" s="584">
        <v>31074109</v>
      </c>
      <c r="D2559" s="173">
        <v>951.96</v>
      </c>
      <c r="E2559" s="296">
        <v>31074109</v>
      </c>
      <c r="F2559" s="175">
        <v>1003147092</v>
      </c>
      <c r="G2559" s="190">
        <v>42790</v>
      </c>
      <c r="H2559" s="190">
        <v>42800</v>
      </c>
      <c r="I2559" s="190">
        <v>42802</v>
      </c>
      <c r="J2559" s="169">
        <v>42804</v>
      </c>
      <c r="K2559" s="584">
        <f t="shared" si="39"/>
        <v>2017</v>
      </c>
      <c r="L2559" s="179" t="s">
        <v>9</v>
      </c>
      <c r="M2559" s="122"/>
    </row>
    <row r="2560" spans="1:13" hidden="1" x14ac:dyDescent="0.25">
      <c r="A2560" s="167" t="s">
        <v>28</v>
      </c>
      <c r="B2560" s="177">
        <v>9023367811</v>
      </c>
      <c r="C2560" s="584">
        <v>31009555</v>
      </c>
      <c r="D2560" s="173">
        <v>3311.74</v>
      </c>
      <c r="E2560" s="296">
        <v>31009555</v>
      </c>
      <c r="F2560" s="175">
        <v>1003147083</v>
      </c>
      <c r="G2560" s="190">
        <v>42790</v>
      </c>
      <c r="H2560" s="190">
        <v>42800</v>
      </c>
      <c r="I2560" s="190">
        <v>42802</v>
      </c>
      <c r="J2560" s="169">
        <v>42804</v>
      </c>
      <c r="K2560" s="584">
        <f t="shared" si="39"/>
        <v>2017</v>
      </c>
      <c r="L2560" s="179" t="s">
        <v>14</v>
      </c>
      <c r="M2560" s="122"/>
    </row>
    <row r="2561" spans="1:13" hidden="1" x14ac:dyDescent="0.25">
      <c r="A2561" s="167" t="s">
        <v>28</v>
      </c>
      <c r="B2561" s="177">
        <v>9023365131</v>
      </c>
      <c r="C2561" s="584">
        <v>31009467</v>
      </c>
      <c r="D2561" s="173">
        <v>2028</v>
      </c>
      <c r="E2561" s="296">
        <v>31009467</v>
      </c>
      <c r="F2561" s="175">
        <v>1003147080</v>
      </c>
      <c r="G2561" s="190">
        <v>42790</v>
      </c>
      <c r="H2561" s="190">
        <v>42795</v>
      </c>
      <c r="I2561" s="190">
        <v>42802</v>
      </c>
      <c r="J2561" s="169">
        <v>42804</v>
      </c>
      <c r="K2561" s="584">
        <f t="shared" si="39"/>
        <v>2017</v>
      </c>
      <c r="L2561" s="179" t="s">
        <v>9</v>
      </c>
      <c r="M2561" s="122"/>
    </row>
    <row r="2562" spans="1:13" hidden="1" x14ac:dyDescent="0.25">
      <c r="A2562" s="167" t="s">
        <v>28</v>
      </c>
      <c r="B2562" s="177">
        <v>9023365133</v>
      </c>
      <c r="C2562" s="584">
        <v>31074116</v>
      </c>
      <c r="D2562" s="173">
        <v>126.9</v>
      </c>
      <c r="E2562" s="296">
        <v>31074116</v>
      </c>
      <c r="F2562" s="175">
        <v>1003147063</v>
      </c>
      <c r="G2562" s="190">
        <v>42790</v>
      </c>
      <c r="H2562" s="190">
        <v>42795</v>
      </c>
      <c r="I2562" s="190">
        <v>42802</v>
      </c>
      <c r="J2562" s="169">
        <v>42804</v>
      </c>
      <c r="K2562" s="584">
        <f t="shared" si="39"/>
        <v>2017</v>
      </c>
      <c r="L2562" s="179" t="s">
        <v>14</v>
      </c>
      <c r="M2562" s="122"/>
    </row>
    <row r="2563" spans="1:13" hidden="1" x14ac:dyDescent="0.25">
      <c r="A2563" s="167" t="s">
        <v>28</v>
      </c>
      <c r="B2563" s="177">
        <v>9023365132</v>
      </c>
      <c r="C2563" s="584">
        <v>31074109</v>
      </c>
      <c r="D2563" s="173">
        <v>327.60000000000002</v>
      </c>
      <c r="E2563" s="296">
        <v>31074109</v>
      </c>
      <c r="F2563" s="175">
        <v>1003147071</v>
      </c>
      <c r="G2563" s="190">
        <v>42790</v>
      </c>
      <c r="H2563" s="190">
        <v>42795</v>
      </c>
      <c r="I2563" s="190">
        <v>42802</v>
      </c>
      <c r="J2563" s="169">
        <v>42804</v>
      </c>
      <c r="K2563" s="584">
        <f t="shared" ref="K2563:K2626" si="40">YEAR(J2563)</f>
        <v>2017</v>
      </c>
      <c r="L2563" s="179" t="s">
        <v>9</v>
      </c>
      <c r="M2563" s="122"/>
    </row>
    <row r="2564" spans="1:13" hidden="1" x14ac:dyDescent="0.25">
      <c r="A2564" s="167" t="s">
        <v>28</v>
      </c>
      <c r="B2564" s="177">
        <v>9023365134</v>
      </c>
      <c r="C2564" s="584">
        <v>31074116</v>
      </c>
      <c r="D2564" s="173">
        <v>1551.62</v>
      </c>
      <c r="E2564" s="296">
        <v>31074116</v>
      </c>
      <c r="F2564" s="175">
        <v>1003147114</v>
      </c>
      <c r="G2564" s="190">
        <v>42790</v>
      </c>
      <c r="H2564" s="190">
        <v>42795</v>
      </c>
      <c r="I2564" s="190">
        <v>42802</v>
      </c>
      <c r="J2564" s="169">
        <v>42804</v>
      </c>
      <c r="K2564" s="584">
        <f t="shared" si="40"/>
        <v>2017</v>
      </c>
      <c r="L2564" s="179" t="s">
        <v>14</v>
      </c>
      <c r="M2564" s="122"/>
    </row>
    <row r="2565" spans="1:13" hidden="1" x14ac:dyDescent="0.25">
      <c r="A2565" s="167" t="s">
        <v>28</v>
      </c>
      <c r="B2565" s="177">
        <v>9023370493</v>
      </c>
      <c r="C2565" s="584">
        <v>31074116</v>
      </c>
      <c r="D2565" s="173">
        <v>300.60000000000002</v>
      </c>
      <c r="E2565" s="296">
        <v>31074116</v>
      </c>
      <c r="F2565" s="175">
        <v>1003147088</v>
      </c>
      <c r="G2565" s="190">
        <v>42794</v>
      </c>
      <c r="H2565" s="190">
        <v>42800</v>
      </c>
      <c r="I2565" s="190">
        <v>42802</v>
      </c>
      <c r="J2565" s="169">
        <v>42804</v>
      </c>
      <c r="K2565" s="584">
        <f t="shared" si="40"/>
        <v>2017</v>
      </c>
      <c r="L2565" s="179" t="s">
        <v>14</v>
      </c>
      <c r="M2565" s="122"/>
    </row>
    <row r="2566" spans="1:13" hidden="1" x14ac:dyDescent="0.25">
      <c r="A2566" s="167" t="s">
        <v>28</v>
      </c>
      <c r="B2566" s="177">
        <v>9023374703</v>
      </c>
      <c r="C2566" s="584">
        <v>31069641</v>
      </c>
      <c r="D2566" s="173">
        <v>84714.36</v>
      </c>
      <c r="E2566" s="296">
        <v>31069641</v>
      </c>
      <c r="F2566" s="175">
        <v>1003149813</v>
      </c>
      <c r="G2566" s="190">
        <v>42795</v>
      </c>
      <c r="H2566" s="190">
        <v>42803</v>
      </c>
      <c r="I2566" s="190">
        <v>42808</v>
      </c>
      <c r="J2566" s="169">
        <v>42808</v>
      </c>
      <c r="K2566" s="584">
        <f t="shared" si="40"/>
        <v>2017</v>
      </c>
      <c r="L2566" s="179" t="s">
        <v>9</v>
      </c>
      <c r="M2566" s="122"/>
    </row>
    <row r="2567" spans="1:13" hidden="1" x14ac:dyDescent="0.25">
      <c r="A2567" s="167" t="s">
        <v>28</v>
      </c>
      <c r="B2567" s="177">
        <v>9023396976</v>
      </c>
      <c r="C2567" s="584">
        <v>775393</v>
      </c>
      <c r="D2567" s="173">
        <v>1933.53</v>
      </c>
      <c r="E2567" s="296">
        <v>775393</v>
      </c>
      <c r="F2567" s="175">
        <v>1003160810</v>
      </c>
      <c r="G2567" s="190">
        <v>42808</v>
      </c>
      <c r="H2567" s="190">
        <v>42810</v>
      </c>
      <c r="I2567" s="190">
        <v>42817</v>
      </c>
      <c r="J2567" s="169">
        <v>42825</v>
      </c>
      <c r="K2567" s="584">
        <f t="shared" si="40"/>
        <v>2017</v>
      </c>
      <c r="L2567" s="179" t="s">
        <v>9</v>
      </c>
      <c r="M2567" s="122"/>
    </row>
    <row r="2568" spans="1:13" hidden="1" x14ac:dyDescent="0.25">
      <c r="A2568" s="167" t="s">
        <v>28</v>
      </c>
      <c r="B2568" s="177">
        <v>9023397663</v>
      </c>
      <c r="C2568" s="584">
        <v>775393</v>
      </c>
      <c r="D2568" s="173">
        <v>239.76</v>
      </c>
      <c r="E2568" s="296">
        <v>775393</v>
      </c>
      <c r="F2568" s="175">
        <v>1003165392</v>
      </c>
      <c r="G2568" s="190">
        <v>42808</v>
      </c>
      <c r="H2568" s="190" t="s">
        <v>130</v>
      </c>
      <c r="I2568" s="190">
        <v>42817</v>
      </c>
      <c r="J2568" s="169">
        <v>42832</v>
      </c>
      <c r="K2568" s="584">
        <f t="shared" si="40"/>
        <v>2017</v>
      </c>
      <c r="L2568" s="179" t="s">
        <v>9</v>
      </c>
      <c r="M2568" s="122"/>
    </row>
    <row r="2569" spans="1:13" hidden="1" x14ac:dyDescent="0.25">
      <c r="A2569" s="167" t="s">
        <v>28</v>
      </c>
      <c r="B2569" s="177">
        <v>9023397663</v>
      </c>
      <c r="C2569" s="584">
        <v>31074109</v>
      </c>
      <c r="D2569" s="173">
        <v>1725.89</v>
      </c>
      <c r="E2569" s="296">
        <v>31074109</v>
      </c>
      <c r="F2569" s="175">
        <v>1003165402</v>
      </c>
      <c r="G2569" s="190">
        <v>42808</v>
      </c>
      <c r="H2569" s="190" t="s">
        <v>130</v>
      </c>
      <c r="I2569" s="190">
        <v>42817</v>
      </c>
      <c r="J2569" s="169">
        <v>42832</v>
      </c>
      <c r="K2569" s="584">
        <f t="shared" si="40"/>
        <v>2017</v>
      </c>
      <c r="L2569" s="179" t="s">
        <v>9</v>
      </c>
      <c r="M2569" s="122"/>
    </row>
    <row r="2570" spans="1:13" hidden="1" x14ac:dyDescent="0.25">
      <c r="A2570" s="167" t="s">
        <v>28</v>
      </c>
      <c r="B2570" s="177">
        <v>9022807379</v>
      </c>
      <c r="C2570" s="584">
        <v>31074116</v>
      </c>
      <c r="D2570" s="173">
        <v>764.95</v>
      </c>
      <c r="E2570" s="296">
        <v>31074116</v>
      </c>
      <c r="F2570" s="175">
        <v>1003165511</v>
      </c>
      <c r="G2570" s="190">
        <v>42361</v>
      </c>
      <c r="H2570" s="190">
        <v>42373</v>
      </c>
      <c r="I2570" s="190">
        <v>42818</v>
      </c>
      <c r="J2570" s="169">
        <v>42832</v>
      </c>
      <c r="K2570" s="584">
        <f t="shared" si="40"/>
        <v>2017</v>
      </c>
      <c r="L2570" s="179" t="s">
        <v>9</v>
      </c>
      <c r="M2570" s="122"/>
    </row>
    <row r="2571" spans="1:13" hidden="1" x14ac:dyDescent="0.25">
      <c r="A2571" s="167" t="s">
        <v>28</v>
      </c>
      <c r="B2571" s="177">
        <v>9022807380</v>
      </c>
      <c r="C2571" s="584">
        <v>31074116</v>
      </c>
      <c r="D2571" s="173">
        <v>229</v>
      </c>
      <c r="E2571" s="296">
        <v>31074116</v>
      </c>
      <c r="F2571" s="175">
        <v>1003165524</v>
      </c>
      <c r="G2571" s="190">
        <v>42361</v>
      </c>
      <c r="H2571" s="190" t="s">
        <v>130</v>
      </c>
      <c r="I2571" s="190">
        <v>42818</v>
      </c>
      <c r="J2571" s="169">
        <v>42832</v>
      </c>
      <c r="K2571" s="584">
        <f t="shared" si="40"/>
        <v>2017</v>
      </c>
      <c r="L2571" s="179" t="s">
        <v>9</v>
      </c>
      <c r="M2571" s="122"/>
    </row>
    <row r="2572" spans="1:13" hidden="1" x14ac:dyDescent="0.25">
      <c r="A2572" s="167" t="s">
        <v>28</v>
      </c>
      <c r="B2572" s="177">
        <v>9023147588</v>
      </c>
      <c r="C2572" s="584">
        <v>31074109</v>
      </c>
      <c r="D2572" s="173">
        <v>151.19999999999999</v>
      </c>
      <c r="E2572" s="296">
        <v>31074109</v>
      </c>
      <c r="F2572" s="175">
        <v>1003165503</v>
      </c>
      <c r="G2572" s="190">
        <v>42621</v>
      </c>
      <c r="H2572" s="190" t="s">
        <v>130</v>
      </c>
      <c r="I2572" s="190">
        <v>42832</v>
      </c>
      <c r="J2572" s="169">
        <v>42832</v>
      </c>
      <c r="K2572" s="584">
        <f t="shared" si="40"/>
        <v>2017</v>
      </c>
      <c r="L2572" s="179" t="s">
        <v>9</v>
      </c>
      <c r="M2572" s="122"/>
    </row>
    <row r="2573" spans="1:13" hidden="1" x14ac:dyDescent="0.25">
      <c r="A2573" s="167" t="s">
        <v>28</v>
      </c>
      <c r="B2573" s="177">
        <v>9023438925</v>
      </c>
      <c r="C2573" s="584">
        <v>31074116</v>
      </c>
      <c r="D2573" s="173">
        <v>408.9</v>
      </c>
      <c r="E2573" s="296">
        <v>31074116</v>
      </c>
      <c r="F2573" s="175">
        <v>1003198871</v>
      </c>
      <c r="G2573" s="190">
        <v>42835</v>
      </c>
      <c r="H2573" s="190">
        <v>42843</v>
      </c>
      <c r="I2573" s="190">
        <v>42870</v>
      </c>
      <c r="J2573" s="169">
        <v>42884</v>
      </c>
      <c r="K2573" s="584">
        <f t="shared" si="40"/>
        <v>2017</v>
      </c>
      <c r="L2573" s="179" t="s">
        <v>14</v>
      </c>
      <c r="M2573" s="122"/>
    </row>
    <row r="2574" spans="1:13" hidden="1" x14ac:dyDescent="0.25">
      <c r="A2574" s="167" t="s">
        <v>28</v>
      </c>
      <c r="B2574" s="177">
        <v>9023438926</v>
      </c>
      <c r="C2574" s="584">
        <v>31106043</v>
      </c>
      <c r="D2574" s="173">
        <v>2242.65</v>
      </c>
      <c r="E2574" s="296">
        <v>31106043</v>
      </c>
      <c r="F2574" s="175">
        <v>1003198179</v>
      </c>
      <c r="G2574" s="190">
        <v>42835</v>
      </c>
      <c r="H2574" s="190">
        <v>42843</v>
      </c>
      <c r="I2574" s="190">
        <v>42870</v>
      </c>
      <c r="J2574" s="169">
        <v>42884</v>
      </c>
      <c r="K2574" s="584">
        <f t="shared" si="40"/>
        <v>2017</v>
      </c>
      <c r="L2574" s="179" t="s">
        <v>14</v>
      </c>
      <c r="M2574" s="122"/>
    </row>
    <row r="2575" spans="1:13" hidden="1" x14ac:dyDescent="0.25">
      <c r="A2575" s="167" t="s">
        <v>28</v>
      </c>
      <c r="B2575" s="177">
        <v>9023439552</v>
      </c>
      <c r="C2575" s="584">
        <v>31074109</v>
      </c>
      <c r="D2575" s="173">
        <v>398.67</v>
      </c>
      <c r="E2575" s="296">
        <v>31074109</v>
      </c>
      <c r="F2575" s="175">
        <v>1003198859</v>
      </c>
      <c r="G2575" s="190">
        <v>42835</v>
      </c>
      <c r="H2575" s="190">
        <v>42843</v>
      </c>
      <c r="I2575" s="190">
        <v>42870</v>
      </c>
      <c r="J2575" s="169">
        <v>42884</v>
      </c>
      <c r="K2575" s="584">
        <f t="shared" si="40"/>
        <v>2017</v>
      </c>
      <c r="L2575" s="179" t="s">
        <v>9</v>
      </c>
      <c r="M2575" s="122"/>
    </row>
    <row r="2576" spans="1:13" hidden="1" x14ac:dyDescent="0.25">
      <c r="A2576" s="167" t="s">
        <v>28</v>
      </c>
      <c r="B2576" s="177">
        <v>9023439551</v>
      </c>
      <c r="C2576" s="584">
        <v>31074109</v>
      </c>
      <c r="D2576" s="173">
        <v>566.4</v>
      </c>
      <c r="E2576" s="296">
        <v>31074109</v>
      </c>
      <c r="F2576" s="175">
        <v>1003198862</v>
      </c>
      <c r="G2576" s="190">
        <v>42835</v>
      </c>
      <c r="H2576" s="190">
        <v>42843</v>
      </c>
      <c r="I2576" s="190">
        <v>42870</v>
      </c>
      <c r="J2576" s="169">
        <v>42884</v>
      </c>
      <c r="K2576" s="584">
        <f t="shared" si="40"/>
        <v>2017</v>
      </c>
      <c r="L2576" s="179" t="s">
        <v>9</v>
      </c>
      <c r="M2576" s="122"/>
    </row>
    <row r="2577" spans="1:13" hidden="1" x14ac:dyDescent="0.25">
      <c r="A2577" s="167" t="s">
        <v>28</v>
      </c>
      <c r="B2577" s="177">
        <v>9023439550</v>
      </c>
      <c r="C2577" s="584">
        <v>31074109</v>
      </c>
      <c r="D2577" s="173">
        <v>273.60000000000002</v>
      </c>
      <c r="E2577" s="296">
        <v>31074109</v>
      </c>
      <c r="F2577" s="175">
        <v>1003198864</v>
      </c>
      <c r="G2577" s="190">
        <v>42835</v>
      </c>
      <c r="H2577" s="190">
        <v>42843</v>
      </c>
      <c r="I2577" s="190">
        <v>42870</v>
      </c>
      <c r="J2577" s="169">
        <v>42884</v>
      </c>
      <c r="K2577" s="584">
        <f t="shared" si="40"/>
        <v>2017</v>
      </c>
      <c r="L2577" s="179" t="s">
        <v>9</v>
      </c>
      <c r="M2577" s="122"/>
    </row>
    <row r="2578" spans="1:13" hidden="1" x14ac:dyDescent="0.25">
      <c r="A2578" s="167" t="s">
        <v>28</v>
      </c>
      <c r="B2578" s="177">
        <v>9023438920</v>
      </c>
      <c r="C2578" s="584">
        <v>31074109</v>
      </c>
      <c r="D2578" s="173">
        <v>675</v>
      </c>
      <c r="E2578" s="296">
        <v>31074109</v>
      </c>
      <c r="F2578" s="175">
        <v>1003198866</v>
      </c>
      <c r="G2578" s="190">
        <v>42835</v>
      </c>
      <c r="H2578" s="190">
        <v>42843</v>
      </c>
      <c r="I2578" s="190">
        <v>42870</v>
      </c>
      <c r="J2578" s="169">
        <v>42884</v>
      </c>
      <c r="K2578" s="584">
        <f t="shared" si="40"/>
        <v>2017</v>
      </c>
      <c r="L2578" s="179" t="s">
        <v>9</v>
      </c>
      <c r="M2578" s="122"/>
    </row>
    <row r="2579" spans="1:13" hidden="1" x14ac:dyDescent="0.25">
      <c r="A2579" s="167" t="s">
        <v>28</v>
      </c>
      <c r="B2579" s="177">
        <v>9023438921</v>
      </c>
      <c r="C2579" s="584">
        <v>31074109</v>
      </c>
      <c r="D2579" s="173">
        <v>200.4</v>
      </c>
      <c r="E2579" s="296">
        <v>31074109</v>
      </c>
      <c r="F2579" s="175">
        <v>1003198848</v>
      </c>
      <c r="G2579" s="190">
        <v>42835</v>
      </c>
      <c r="H2579" s="190">
        <v>42843</v>
      </c>
      <c r="I2579" s="190">
        <v>42870</v>
      </c>
      <c r="J2579" s="169">
        <v>42884</v>
      </c>
      <c r="K2579" s="584">
        <f t="shared" si="40"/>
        <v>2017</v>
      </c>
      <c r="L2579" s="179" t="s">
        <v>9</v>
      </c>
      <c r="M2579" s="122"/>
    </row>
    <row r="2580" spans="1:13" hidden="1" x14ac:dyDescent="0.25">
      <c r="A2580" s="167" t="s">
        <v>28</v>
      </c>
      <c r="B2580" s="177">
        <v>9023438922</v>
      </c>
      <c r="C2580" s="584">
        <v>31074109</v>
      </c>
      <c r="D2580" s="173">
        <v>195</v>
      </c>
      <c r="E2580" s="296">
        <v>31074109</v>
      </c>
      <c r="F2580" s="175">
        <v>1003198855</v>
      </c>
      <c r="G2580" s="190">
        <v>42835</v>
      </c>
      <c r="H2580" s="190">
        <v>42843</v>
      </c>
      <c r="I2580" s="190">
        <v>42870</v>
      </c>
      <c r="J2580" s="169">
        <v>42884</v>
      </c>
      <c r="K2580" s="584">
        <f t="shared" si="40"/>
        <v>2017</v>
      </c>
      <c r="L2580" s="179" t="s">
        <v>9</v>
      </c>
      <c r="M2580" s="122"/>
    </row>
    <row r="2581" spans="1:13" hidden="1" x14ac:dyDescent="0.25">
      <c r="A2581" s="167" t="s">
        <v>28</v>
      </c>
      <c r="B2581" s="177">
        <v>9023438924</v>
      </c>
      <c r="C2581" s="584">
        <v>31074116</v>
      </c>
      <c r="D2581" s="173">
        <v>146.4</v>
      </c>
      <c r="E2581" s="296">
        <v>31074116</v>
      </c>
      <c r="F2581" s="175">
        <v>1003198870</v>
      </c>
      <c r="G2581" s="190">
        <v>42835</v>
      </c>
      <c r="H2581" s="190">
        <v>42843</v>
      </c>
      <c r="I2581" s="190">
        <v>42870</v>
      </c>
      <c r="J2581" s="169">
        <v>42884</v>
      </c>
      <c r="K2581" s="584">
        <f t="shared" si="40"/>
        <v>2017</v>
      </c>
      <c r="L2581" s="179" t="s">
        <v>9</v>
      </c>
      <c r="M2581" s="122"/>
    </row>
    <row r="2582" spans="1:13" hidden="1" x14ac:dyDescent="0.25">
      <c r="A2582" s="167" t="s">
        <v>28</v>
      </c>
      <c r="B2582" s="177">
        <v>9023473917</v>
      </c>
      <c r="C2582" s="584">
        <v>31106043</v>
      </c>
      <c r="D2582" s="173">
        <v>146.4</v>
      </c>
      <c r="E2582" s="296">
        <v>31106043</v>
      </c>
      <c r="F2582" s="175">
        <v>1003203032</v>
      </c>
      <c r="G2582" s="190">
        <v>42859</v>
      </c>
      <c r="H2582" s="190">
        <v>42871</v>
      </c>
      <c r="I2582" s="190">
        <v>42887</v>
      </c>
      <c r="J2582" s="169">
        <v>42892</v>
      </c>
      <c r="K2582" s="584">
        <f t="shared" si="40"/>
        <v>2017</v>
      </c>
      <c r="L2582" s="179" t="s">
        <v>14</v>
      </c>
      <c r="M2582" s="122"/>
    </row>
    <row r="2583" spans="1:13" hidden="1" x14ac:dyDescent="0.25">
      <c r="A2583" s="167" t="s">
        <v>28</v>
      </c>
      <c r="B2583" s="177">
        <v>9023473918</v>
      </c>
      <c r="C2583" s="584">
        <v>31106043</v>
      </c>
      <c r="D2583" s="173">
        <v>4380</v>
      </c>
      <c r="E2583" s="296">
        <v>31106043</v>
      </c>
      <c r="F2583" s="175">
        <v>1003203035</v>
      </c>
      <c r="G2583" s="190">
        <v>42858</v>
      </c>
      <c r="H2583" s="190">
        <v>42871</v>
      </c>
      <c r="I2583" s="190">
        <v>42887</v>
      </c>
      <c r="J2583" s="169">
        <v>42892</v>
      </c>
      <c r="K2583" s="584">
        <f t="shared" si="40"/>
        <v>2017</v>
      </c>
      <c r="L2583" s="179" t="s">
        <v>14</v>
      </c>
      <c r="M2583" s="122"/>
    </row>
    <row r="2584" spans="1:13" hidden="1" x14ac:dyDescent="0.25">
      <c r="A2584" s="167" t="s">
        <v>28</v>
      </c>
      <c r="B2584" s="177">
        <v>9023475240</v>
      </c>
      <c r="C2584" s="584">
        <v>31106017</v>
      </c>
      <c r="D2584" s="173">
        <v>487.2</v>
      </c>
      <c r="E2584" s="296">
        <v>31106017</v>
      </c>
      <c r="F2584" s="175">
        <v>1003203045</v>
      </c>
      <c r="G2584" s="190">
        <v>42860</v>
      </c>
      <c r="H2584" s="190">
        <v>42872</v>
      </c>
      <c r="I2584" s="190">
        <v>42887</v>
      </c>
      <c r="J2584" s="169">
        <v>42892</v>
      </c>
      <c r="K2584" s="584">
        <f t="shared" si="40"/>
        <v>2017</v>
      </c>
      <c r="L2584" s="179" t="s">
        <v>9</v>
      </c>
      <c r="M2584" s="122"/>
    </row>
    <row r="2585" spans="1:13" hidden="1" x14ac:dyDescent="0.25">
      <c r="A2585" s="167" t="s">
        <v>28</v>
      </c>
      <c r="B2585" s="177">
        <v>9023473914</v>
      </c>
      <c r="C2585" s="584">
        <v>31106017</v>
      </c>
      <c r="D2585" s="173">
        <v>434.1</v>
      </c>
      <c r="E2585" s="296">
        <v>31106017</v>
      </c>
      <c r="F2585" s="175">
        <v>1003203055</v>
      </c>
      <c r="G2585" s="190">
        <v>42858</v>
      </c>
      <c r="H2585" s="190">
        <v>42871</v>
      </c>
      <c r="I2585" s="190">
        <v>42887</v>
      </c>
      <c r="J2585" s="169">
        <v>42892</v>
      </c>
      <c r="K2585" s="584">
        <f t="shared" si="40"/>
        <v>2017</v>
      </c>
      <c r="L2585" s="179" t="s">
        <v>9</v>
      </c>
      <c r="M2585" s="122"/>
    </row>
    <row r="2586" spans="1:13" hidden="1" x14ac:dyDescent="0.25">
      <c r="A2586" s="167" t="s">
        <v>28</v>
      </c>
      <c r="B2586" s="177">
        <v>9023446095</v>
      </c>
      <c r="C2586" s="584">
        <v>31074109</v>
      </c>
      <c r="D2586" s="173">
        <v>5985.6</v>
      </c>
      <c r="E2586" s="296">
        <v>31074109</v>
      </c>
      <c r="F2586" s="175">
        <v>1003202950</v>
      </c>
      <c r="G2586" s="190">
        <v>42846</v>
      </c>
      <c r="H2586" s="190">
        <v>42871</v>
      </c>
      <c r="I2586" s="190">
        <v>42887</v>
      </c>
      <c r="J2586" s="169">
        <v>42892</v>
      </c>
      <c r="K2586" s="584">
        <f t="shared" si="40"/>
        <v>2017</v>
      </c>
      <c r="L2586" s="179" t="s">
        <v>9</v>
      </c>
      <c r="M2586" s="122"/>
    </row>
    <row r="2587" spans="1:13" hidden="1" x14ac:dyDescent="0.25">
      <c r="A2587" s="167" t="s">
        <v>28</v>
      </c>
      <c r="B2587" s="177">
        <v>9023446093</v>
      </c>
      <c r="C2587" s="584">
        <v>31074109</v>
      </c>
      <c r="D2587" s="173">
        <v>2548.8000000000002</v>
      </c>
      <c r="E2587" s="296">
        <v>31074109</v>
      </c>
      <c r="F2587" s="175">
        <v>1003202954</v>
      </c>
      <c r="G2587" s="190">
        <v>42846</v>
      </c>
      <c r="H2587" s="190">
        <v>42871</v>
      </c>
      <c r="I2587" s="190">
        <v>42887</v>
      </c>
      <c r="J2587" s="169">
        <v>42892</v>
      </c>
      <c r="K2587" s="584">
        <f t="shared" si="40"/>
        <v>2017</v>
      </c>
      <c r="L2587" s="179" t="s">
        <v>9</v>
      </c>
      <c r="M2587" s="122"/>
    </row>
    <row r="2588" spans="1:13" hidden="1" x14ac:dyDescent="0.25">
      <c r="A2588" s="167" t="s">
        <v>28</v>
      </c>
      <c r="B2588" s="177">
        <v>9023472857</v>
      </c>
      <c r="C2588" s="584">
        <v>31074109</v>
      </c>
      <c r="D2588" s="173">
        <v>1434</v>
      </c>
      <c r="E2588" s="296">
        <v>31074109</v>
      </c>
      <c r="F2588" s="175">
        <v>1003202956</v>
      </c>
      <c r="G2588" s="190">
        <v>42858</v>
      </c>
      <c r="H2588" s="190">
        <v>42871</v>
      </c>
      <c r="I2588" s="190">
        <v>42887</v>
      </c>
      <c r="J2588" s="169">
        <v>42892</v>
      </c>
      <c r="K2588" s="584">
        <f t="shared" si="40"/>
        <v>2017</v>
      </c>
      <c r="L2588" s="179" t="s">
        <v>9</v>
      </c>
      <c r="M2588" s="122"/>
    </row>
    <row r="2589" spans="1:13" hidden="1" x14ac:dyDescent="0.25">
      <c r="A2589" s="167" t="s">
        <v>28</v>
      </c>
      <c r="B2589" s="177">
        <v>9023473916</v>
      </c>
      <c r="C2589" s="584">
        <v>31074109</v>
      </c>
      <c r="D2589" s="173">
        <v>67.73</v>
      </c>
      <c r="E2589" s="296">
        <v>31074109</v>
      </c>
      <c r="F2589" s="175">
        <v>1003202961</v>
      </c>
      <c r="G2589" s="190">
        <v>42859</v>
      </c>
      <c r="H2589" s="190">
        <v>42871</v>
      </c>
      <c r="I2589" s="190">
        <v>42887</v>
      </c>
      <c r="J2589" s="169">
        <v>42892</v>
      </c>
      <c r="K2589" s="584">
        <f t="shared" si="40"/>
        <v>2017</v>
      </c>
      <c r="L2589" s="179" t="s">
        <v>9</v>
      </c>
      <c r="M2589" s="122"/>
    </row>
    <row r="2590" spans="1:13" hidden="1" x14ac:dyDescent="0.25">
      <c r="A2590" s="167" t="s">
        <v>28</v>
      </c>
      <c r="B2590" s="177">
        <v>9023473915</v>
      </c>
      <c r="C2590" s="584">
        <v>31074109</v>
      </c>
      <c r="D2590" s="173">
        <v>115</v>
      </c>
      <c r="E2590" s="296">
        <v>31074109</v>
      </c>
      <c r="F2590" s="175">
        <v>1003202963</v>
      </c>
      <c r="G2590" s="190">
        <v>42859</v>
      </c>
      <c r="H2590" s="190">
        <v>42871</v>
      </c>
      <c r="I2590" s="190">
        <v>42887</v>
      </c>
      <c r="J2590" s="169">
        <v>42892</v>
      </c>
      <c r="K2590" s="584">
        <f t="shared" si="40"/>
        <v>2017</v>
      </c>
      <c r="L2590" s="179" t="s">
        <v>9</v>
      </c>
      <c r="M2590" s="122"/>
    </row>
    <row r="2591" spans="1:13" hidden="1" x14ac:dyDescent="0.25">
      <c r="A2591" s="167" t="s">
        <v>28</v>
      </c>
      <c r="B2591" s="177">
        <v>9023474720</v>
      </c>
      <c r="C2591" s="584">
        <v>31106043</v>
      </c>
      <c r="D2591" s="173">
        <v>184.8</v>
      </c>
      <c r="E2591" s="296">
        <v>31106043</v>
      </c>
      <c r="F2591" s="175">
        <v>1003202979</v>
      </c>
      <c r="G2591" s="190">
        <v>42859</v>
      </c>
      <c r="H2591" s="190">
        <v>42871</v>
      </c>
      <c r="I2591" s="190">
        <v>42887</v>
      </c>
      <c r="J2591" s="169">
        <v>42892</v>
      </c>
      <c r="K2591" s="584">
        <f t="shared" si="40"/>
        <v>2017</v>
      </c>
      <c r="L2591" s="179" t="s">
        <v>14</v>
      </c>
      <c r="M2591" s="122"/>
    </row>
    <row r="2592" spans="1:13" hidden="1" x14ac:dyDescent="0.25">
      <c r="A2592" s="167" t="s">
        <v>28</v>
      </c>
      <c r="B2592" s="177">
        <v>9023474719</v>
      </c>
      <c r="C2592" s="584">
        <v>31106017</v>
      </c>
      <c r="D2592" s="173">
        <v>493.1</v>
      </c>
      <c r="E2592" s="296">
        <v>31106017</v>
      </c>
      <c r="F2592" s="175">
        <v>1003203060</v>
      </c>
      <c r="G2592" s="190">
        <v>42859</v>
      </c>
      <c r="H2592" s="190">
        <v>42871</v>
      </c>
      <c r="I2592" s="190">
        <v>42887</v>
      </c>
      <c r="J2592" s="169">
        <v>42892</v>
      </c>
      <c r="K2592" s="584">
        <f t="shared" si="40"/>
        <v>2017</v>
      </c>
      <c r="L2592" s="179" t="s">
        <v>9</v>
      </c>
      <c r="M2592" s="122"/>
    </row>
    <row r="2593" spans="1:13" hidden="1" x14ac:dyDescent="0.25">
      <c r="A2593" s="326" t="s">
        <v>28</v>
      </c>
      <c r="B2593" s="327">
        <v>9023446094</v>
      </c>
      <c r="C2593" s="584">
        <v>31074109</v>
      </c>
      <c r="D2593" s="278">
        <v>2859</v>
      </c>
      <c r="E2593" s="415">
        <v>31074109</v>
      </c>
      <c r="F2593" s="330">
        <v>1003202969</v>
      </c>
      <c r="G2593" s="169">
        <v>42846</v>
      </c>
      <c r="H2593" s="169">
        <v>42871</v>
      </c>
      <c r="I2593" s="169">
        <v>42887</v>
      </c>
      <c r="J2593" s="331">
        <v>42892</v>
      </c>
      <c r="K2593" s="584">
        <f t="shared" si="40"/>
        <v>2017</v>
      </c>
      <c r="L2593" s="179" t="s">
        <v>9</v>
      </c>
      <c r="M2593" s="122"/>
    </row>
    <row r="2594" spans="1:13" hidden="1" x14ac:dyDescent="0.25">
      <c r="A2594" s="326" t="s">
        <v>28</v>
      </c>
      <c r="B2594" s="327">
        <v>9023480826</v>
      </c>
      <c r="C2594" s="584">
        <v>31106017</v>
      </c>
      <c r="D2594" s="278">
        <v>1127.52</v>
      </c>
      <c r="E2594" s="415">
        <v>31106017</v>
      </c>
      <c r="F2594" s="330">
        <v>1003206485</v>
      </c>
      <c r="G2594" s="169">
        <v>42872</v>
      </c>
      <c r="H2594" s="169">
        <v>42892</v>
      </c>
      <c r="I2594" s="169">
        <v>42895</v>
      </c>
      <c r="J2594" s="331">
        <v>42898</v>
      </c>
      <c r="K2594" s="584">
        <f t="shared" si="40"/>
        <v>2017</v>
      </c>
      <c r="L2594" s="179" t="s">
        <v>9</v>
      </c>
      <c r="M2594" s="308"/>
    </row>
    <row r="2595" spans="1:13" hidden="1" x14ac:dyDescent="0.25">
      <c r="A2595" s="326" t="s">
        <v>28</v>
      </c>
      <c r="B2595" s="327">
        <v>9023479179</v>
      </c>
      <c r="C2595" s="584">
        <v>31106017</v>
      </c>
      <c r="D2595" s="278">
        <v>2274</v>
      </c>
      <c r="E2595" s="415">
        <v>31106017</v>
      </c>
      <c r="F2595" s="330">
        <v>1003206487</v>
      </c>
      <c r="G2595" s="169">
        <v>42867</v>
      </c>
      <c r="H2595" s="169">
        <v>42892</v>
      </c>
      <c r="I2595" s="169">
        <v>42895</v>
      </c>
      <c r="J2595" s="331">
        <v>42898</v>
      </c>
      <c r="K2595" s="584">
        <f t="shared" si="40"/>
        <v>2017</v>
      </c>
      <c r="L2595" s="179" t="s">
        <v>9</v>
      </c>
      <c r="M2595" s="308"/>
    </row>
    <row r="2596" spans="1:13" hidden="1" x14ac:dyDescent="0.25">
      <c r="A2596" s="326" t="s">
        <v>28</v>
      </c>
      <c r="B2596" s="327">
        <v>9023479907</v>
      </c>
      <c r="C2596" s="584">
        <v>31106043</v>
      </c>
      <c r="D2596" s="278">
        <v>1153.2</v>
      </c>
      <c r="E2596" s="415">
        <v>31106043</v>
      </c>
      <c r="F2596" s="330">
        <v>1003206488</v>
      </c>
      <c r="G2596" s="169">
        <v>42872</v>
      </c>
      <c r="H2596" s="169">
        <v>42892</v>
      </c>
      <c r="I2596" s="169">
        <v>42895</v>
      </c>
      <c r="J2596" s="331">
        <v>42898</v>
      </c>
      <c r="K2596" s="584">
        <f t="shared" si="40"/>
        <v>2017</v>
      </c>
      <c r="L2596" s="179" t="s">
        <v>14</v>
      </c>
      <c r="M2596" s="308"/>
    </row>
    <row r="2597" spans="1:13" hidden="1" x14ac:dyDescent="0.25">
      <c r="A2597" s="326" t="s">
        <v>28</v>
      </c>
      <c r="B2597" s="327">
        <v>9023543461</v>
      </c>
      <c r="C2597" s="584">
        <v>31106017</v>
      </c>
      <c r="D2597" s="278">
        <v>4563</v>
      </c>
      <c r="E2597" s="415">
        <v>31106017</v>
      </c>
      <c r="F2597" s="330">
        <v>1003228942</v>
      </c>
      <c r="G2597" s="169">
        <v>42919</v>
      </c>
      <c r="H2597" s="169">
        <v>42929</v>
      </c>
      <c r="I2597" s="169">
        <v>42934</v>
      </c>
      <c r="J2597" s="331">
        <v>42934</v>
      </c>
      <c r="K2597" s="584">
        <f t="shared" si="40"/>
        <v>2017</v>
      </c>
      <c r="L2597" s="179" t="s">
        <v>9</v>
      </c>
      <c r="M2597" s="308"/>
    </row>
    <row r="2598" spans="1:13" hidden="1" x14ac:dyDescent="0.25">
      <c r="A2598" s="326" t="s">
        <v>28</v>
      </c>
      <c r="B2598" s="327">
        <v>9023531806</v>
      </c>
      <c r="C2598" s="584">
        <v>31106017</v>
      </c>
      <c r="D2598" s="278">
        <v>434.1</v>
      </c>
      <c r="E2598" s="415">
        <v>31106017</v>
      </c>
      <c r="F2598" s="330">
        <v>1003228940</v>
      </c>
      <c r="G2598" s="169">
        <v>42916</v>
      </c>
      <c r="H2598" s="169">
        <v>42929</v>
      </c>
      <c r="I2598" s="169">
        <v>42934</v>
      </c>
      <c r="J2598" s="331">
        <v>42934</v>
      </c>
      <c r="K2598" s="584">
        <f t="shared" si="40"/>
        <v>2017</v>
      </c>
      <c r="L2598" s="179" t="s">
        <v>9</v>
      </c>
      <c r="M2598" s="308"/>
    </row>
    <row r="2599" spans="1:13" hidden="1" x14ac:dyDescent="0.25">
      <c r="A2599" s="326" t="s">
        <v>28</v>
      </c>
      <c r="B2599" s="327">
        <v>9023543460</v>
      </c>
      <c r="C2599" s="584">
        <v>31106017</v>
      </c>
      <c r="D2599" s="278">
        <v>1298</v>
      </c>
      <c r="E2599" s="415">
        <v>31106017</v>
      </c>
      <c r="F2599" s="330">
        <v>1003228941</v>
      </c>
      <c r="G2599" s="169">
        <v>42919</v>
      </c>
      <c r="H2599" s="169">
        <v>42929</v>
      </c>
      <c r="I2599" s="169">
        <v>42934</v>
      </c>
      <c r="J2599" s="331">
        <v>42934</v>
      </c>
      <c r="K2599" s="584">
        <f t="shared" si="40"/>
        <v>2017</v>
      </c>
      <c r="L2599" s="179" t="s">
        <v>9</v>
      </c>
      <c r="M2599" s="308"/>
    </row>
    <row r="2600" spans="1:13" hidden="1" x14ac:dyDescent="0.25">
      <c r="A2600" s="326" t="s">
        <v>28</v>
      </c>
      <c r="B2600" s="327">
        <v>9023444086</v>
      </c>
      <c r="C2600" s="584">
        <v>31108125</v>
      </c>
      <c r="D2600" s="278">
        <v>63186.48</v>
      </c>
      <c r="E2600" s="415">
        <v>31108125</v>
      </c>
      <c r="F2600" s="330">
        <v>1003228927</v>
      </c>
      <c r="G2600" s="169">
        <v>42846</v>
      </c>
      <c r="H2600" s="169">
        <v>42864</v>
      </c>
      <c r="I2600" s="169">
        <v>42870</v>
      </c>
      <c r="J2600" s="331">
        <v>42934</v>
      </c>
      <c r="K2600" s="584">
        <f t="shared" si="40"/>
        <v>2017</v>
      </c>
      <c r="L2600" s="179" t="s">
        <v>9</v>
      </c>
      <c r="M2600" s="308"/>
    </row>
    <row r="2601" spans="1:13" hidden="1" x14ac:dyDescent="0.25">
      <c r="A2601" s="326" t="s">
        <v>28</v>
      </c>
      <c r="B2601" s="327">
        <v>9023537194</v>
      </c>
      <c r="C2601" s="584">
        <v>31108125</v>
      </c>
      <c r="D2601" s="278">
        <v>63186.48</v>
      </c>
      <c r="E2601" s="415">
        <v>31108125</v>
      </c>
      <c r="F2601" s="330">
        <v>1003228935</v>
      </c>
      <c r="G2601" s="169">
        <v>42917</v>
      </c>
      <c r="H2601" s="169" t="s">
        <v>130</v>
      </c>
      <c r="I2601" s="169">
        <v>42934</v>
      </c>
      <c r="J2601" s="331">
        <v>42934</v>
      </c>
      <c r="K2601" s="584">
        <f t="shared" si="40"/>
        <v>2017</v>
      </c>
      <c r="L2601" s="179" t="s">
        <v>9</v>
      </c>
      <c r="M2601" s="308"/>
    </row>
    <row r="2602" spans="1:13" hidden="1" x14ac:dyDescent="0.25">
      <c r="A2602" s="326" t="s">
        <v>28</v>
      </c>
      <c r="B2602" s="327">
        <v>9023531803</v>
      </c>
      <c r="C2602" s="584">
        <v>31106043</v>
      </c>
      <c r="D2602" s="278">
        <v>23942.85</v>
      </c>
      <c r="E2602" s="415">
        <v>31106043</v>
      </c>
      <c r="F2602" s="330">
        <v>1003230280</v>
      </c>
      <c r="G2602" s="169">
        <v>42914</v>
      </c>
      <c r="H2602" s="169">
        <v>42929</v>
      </c>
      <c r="I2602" s="169">
        <v>42934</v>
      </c>
      <c r="J2602" s="331">
        <v>42936</v>
      </c>
      <c r="K2602" s="584">
        <f t="shared" si="40"/>
        <v>2017</v>
      </c>
      <c r="L2602" s="179" t="s">
        <v>14</v>
      </c>
      <c r="M2602" s="308"/>
    </row>
    <row r="2603" spans="1:13" hidden="1" x14ac:dyDescent="0.25">
      <c r="A2603" s="326" t="s">
        <v>28</v>
      </c>
      <c r="B2603" s="327">
        <v>9023531804</v>
      </c>
      <c r="C2603" s="584">
        <v>31106043</v>
      </c>
      <c r="D2603" s="278">
        <v>23942.85</v>
      </c>
      <c r="E2603" s="415">
        <v>31106043</v>
      </c>
      <c r="F2603" s="330">
        <v>1003230281</v>
      </c>
      <c r="G2603" s="169">
        <v>42915</v>
      </c>
      <c r="H2603" s="169">
        <v>42929</v>
      </c>
      <c r="I2603" s="169">
        <v>42934</v>
      </c>
      <c r="J2603" s="331">
        <v>42936</v>
      </c>
      <c r="K2603" s="584">
        <f t="shared" si="40"/>
        <v>2017</v>
      </c>
      <c r="L2603" s="179" t="s">
        <v>14</v>
      </c>
      <c r="M2603" s="308"/>
    </row>
    <row r="2604" spans="1:13" hidden="1" x14ac:dyDescent="0.25">
      <c r="A2604" s="326" t="s">
        <v>28</v>
      </c>
      <c r="B2604" s="327">
        <v>9023531805</v>
      </c>
      <c r="C2604" s="584">
        <v>31106043</v>
      </c>
      <c r="D2604" s="278">
        <v>23942.85</v>
      </c>
      <c r="E2604" s="415">
        <v>31106043</v>
      </c>
      <c r="F2604" s="330">
        <v>1003230347</v>
      </c>
      <c r="G2604" s="169">
        <v>42916</v>
      </c>
      <c r="H2604" s="169">
        <v>42929</v>
      </c>
      <c r="I2604" s="169">
        <v>42934</v>
      </c>
      <c r="J2604" s="331">
        <v>42936</v>
      </c>
      <c r="K2604" s="584">
        <f t="shared" si="40"/>
        <v>2017</v>
      </c>
      <c r="L2604" s="179" t="s">
        <v>14</v>
      </c>
      <c r="M2604" s="308"/>
    </row>
    <row r="2605" spans="1:13" hidden="1" x14ac:dyDescent="0.25">
      <c r="A2605" s="326" t="s">
        <v>28</v>
      </c>
      <c r="B2605" s="327">
        <v>9023537195</v>
      </c>
      <c r="C2605" s="584">
        <v>31106043</v>
      </c>
      <c r="D2605" s="278">
        <v>23942.85</v>
      </c>
      <c r="E2605" s="415">
        <v>31106043</v>
      </c>
      <c r="F2605" s="330">
        <v>1003230355</v>
      </c>
      <c r="G2605" s="331">
        <v>42917</v>
      </c>
      <c r="H2605" s="331">
        <v>42929</v>
      </c>
      <c r="I2605" s="331">
        <v>42934</v>
      </c>
      <c r="J2605" s="331">
        <v>42936</v>
      </c>
      <c r="K2605" s="584">
        <f t="shared" si="40"/>
        <v>2017</v>
      </c>
      <c r="L2605" s="179" t="s">
        <v>14</v>
      </c>
      <c r="M2605" s="308"/>
    </row>
    <row r="2606" spans="1:13" hidden="1" x14ac:dyDescent="0.25">
      <c r="A2606" s="326" t="s">
        <v>28</v>
      </c>
      <c r="B2606" s="327">
        <v>9023579111</v>
      </c>
      <c r="C2606" s="584">
        <v>31106043</v>
      </c>
      <c r="D2606" s="278">
        <v>23942.85</v>
      </c>
      <c r="E2606" s="415">
        <v>31106043</v>
      </c>
      <c r="F2606" s="330">
        <v>1003251989</v>
      </c>
      <c r="G2606" s="331">
        <v>42948</v>
      </c>
      <c r="H2606" s="331">
        <v>42958</v>
      </c>
      <c r="I2606" s="331">
        <v>42969</v>
      </c>
      <c r="J2606" s="331">
        <v>42976</v>
      </c>
      <c r="K2606" s="584">
        <f t="shared" si="40"/>
        <v>2017</v>
      </c>
      <c r="L2606" s="179" t="s">
        <v>14</v>
      </c>
      <c r="M2606" s="308"/>
    </row>
    <row r="2607" spans="1:13" hidden="1" x14ac:dyDescent="0.25">
      <c r="A2607" s="326" t="s">
        <v>28</v>
      </c>
      <c r="B2607" s="327">
        <v>9023563833</v>
      </c>
      <c r="C2607" s="584">
        <v>31106017</v>
      </c>
      <c r="D2607" s="278">
        <v>259.92</v>
      </c>
      <c r="E2607" s="415">
        <v>31106017</v>
      </c>
      <c r="F2607" s="330">
        <v>1003251994</v>
      </c>
      <c r="G2607" s="331">
        <v>42935</v>
      </c>
      <c r="H2607" s="331">
        <v>42956</v>
      </c>
      <c r="I2607" s="331">
        <v>42969</v>
      </c>
      <c r="J2607" s="331">
        <v>42976</v>
      </c>
      <c r="K2607" s="584">
        <f t="shared" si="40"/>
        <v>2017</v>
      </c>
      <c r="L2607" s="179" t="s">
        <v>9</v>
      </c>
      <c r="M2607" s="308"/>
    </row>
    <row r="2608" spans="1:13" hidden="1" x14ac:dyDescent="0.25">
      <c r="A2608" s="326" t="s">
        <v>28</v>
      </c>
      <c r="B2608" s="327">
        <v>9023563834</v>
      </c>
      <c r="C2608" s="584">
        <v>31106017</v>
      </c>
      <c r="D2608" s="278">
        <v>661.28</v>
      </c>
      <c r="E2608" s="415">
        <v>31106017</v>
      </c>
      <c r="F2608" s="330">
        <v>1003251999</v>
      </c>
      <c r="G2608" s="331">
        <v>42935</v>
      </c>
      <c r="H2608" s="331">
        <v>42956</v>
      </c>
      <c r="I2608" s="331">
        <v>42969</v>
      </c>
      <c r="J2608" s="331">
        <v>42976</v>
      </c>
      <c r="K2608" s="584">
        <f t="shared" si="40"/>
        <v>2017</v>
      </c>
      <c r="L2608" s="179" t="s">
        <v>9</v>
      </c>
      <c r="M2608" s="308"/>
    </row>
    <row r="2609" spans="1:13" hidden="1" x14ac:dyDescent="0.25">
      <c r="A2609" s="326" t="s">
        <v>28</v>
      </c>
      <c r="B2609" s="327">
        <v>9023563835</v>
      </c>
      <c r="C2609" s="585">
        <v>31106043</v>
      </c>
      <c r="D2609" s="278">
        <v>388.88</v>
      </c>
      <c r="E2609" s="415">
        <v>31106043</v>
      </c>
      <c r="F2609" s="330">
        <v>1003251986</v>
      </c>
      <c r="G2609" s="331">
        <v>42935</v>
      </c>
      <c r="H2609" s="331">
        <v>42956</v>
      </c>
      <c r="I2609" s="331">
        <v>42969</v>
      </c>
      <c r="J2609" s="331">
        <v>42976</v>
      </c>
      <c r="K2609" s="584">
        <f t="shared" si="40"/>
        <v>2017</v>
      </c>
      <c r="L2609" s="179" t="s">
        <v>14</v>
      </c>
      <c r="M2609" s="308"/>
    </row>
    <row r="2610" spans="1:13" hidden="1" x14ac:dyDescent="0.25">
      <c r="A2610" s="326" t="s">
        <v>28</v>
      </c>
      <c r="B2610" s="327">
        <v>9023563836</v>
      </c>
      <c r="C2610" s="585">
        <v>31106043</v>
      </c>
      <c r="D2610" s="278">
        <v>847.1</v>
      </c>
      <c r="E2610" s="415">
        <v>31106043</v>
      </c>
      <c r="F2610" s="330">
        <v>1003251981</v>
      </c>
      <c r="G2610" s="331">
        <v>42935</v>
      </c>
      <c r="H2610" s="331">
        <v>42956</v>
      </c>
      <c r="I2610" s="331">
        <v>42969</v>
      </c>
      <c r="J2610" s="331">
        <v>42976</v>
      </c>
      <c r="K2610" s="584">
        <f t="shared" si="40"/>
        <v>2017</v>
      </c>
      <c r="L2610" s="179" t="s">
        <v>14</v>
      </c>
      <c r="M2610" s="308"/>
    </row>
    <row r="2611" spans="1:13" hidden="1" x14ac:dyDescent="0.25">
      <c r="A2611" s="326" t="s">
        <v>28</v>
      </c>
      <c r="B2611" s="327">
        <v>9023566317</v>
      </c>
      <c r="C2611" s="585">
        <v>31106017</v>
      </c>
      <c r="D2611" s="278">
        <v>3632.62</v>
      </c>
      <c r="E2611" s="415">
        <v>31106017</v>
      </c>
      <c r="F2611" s="330">
        <v>1003252002</v>
      </c>
      <c r="G2611" s="331">
        <v>42940</v>
      </c>
      <c r="H2611" s="331">
        <v>42956</v>
      </c>
      <c r="I2611" s="331">
        <v>42969</v>
      </c>
      <c r="J2611" s="331">
        <v>42976</v>
      </c>
      <c r="K2611" s="584">
        <f t="shared" si="40"/>
        <v>2017</v>
      </c>
      <c r="L2611" s="179" t="s">
        <v>9</v>
      </c>
      <c r="M2611" s="308"/>
    </row>
    <row r="2612" spans="1:13" hidden="1" x14ac:dyDescent="0.25">
      <c r="A2612" s="326" t="s">
        <v>28</v>
      </c>
      <c r="B2612" s="327">
        <v>9023566318</v>
      </c>
      <c r="C2612" s="585">
        <v>31106017</v>
      </c>
      <c r="D2612" s="278">
        <v>385.72</v>
      </c>
      <c r="E2612" s="415">
        <v>31106017</v>
      </c>
      <c r="F2612" s="330">
        <v>1003252009</v>
      </c>
      <c r="G2612" s="169">
        <v>42940</v>
      </c>
      <c r="H2612" s="169">
        <v>42956</v>
      </c>
      <c r="I2612" s="169">
        <v>42969</v>
      </c>
      <c r="J2612" s="331">
        <v>42976</v>
      </c>
      <c r="K2612" s="584">
        <f t="shared" si="40"/>
        <v>2017</v>
      </c>
      <c r="L2612" s="179" t="s">
        <v>9</v>
      </c>
      <c r="M2612" s="308"/>
    </row>
    <row r="2613" spans="1:13" hidden="1" x14ac:dyDescent="0.25">
      <c r="A2613" s="326" t="s">
        <v>28</v>
      </c>
      <c r="B2613" s="327">
        <v>9023564920</v>
      </c>
      <c r="C2613" s="585">
        <v>31106043</v>
      </c>
      <c r="D2613" s="278">
        <v>176</v>
      </c>
      <c r="E2613" s="415">
        <v>31106043</v>
      </c>
      <c r="F2613" s="330">
        <v>1003251978</v>
      </c>
      <c r="G2613" s="412">
        <v>42936</v>
      </c>
      <c r="H2613" s="412">
        <v>42956</v>
      </c>
      <c r="I2613" s="412">
        <v>42969</v>
      </c>
      <c r="J2613" s="331">
        <v>42976</v>
      </c>
      <c r="K2613" s="584">
        <f t="shared" si="40"/>
        <v>2017</v>
      </c>
      <c r="L2613" s="179" t="s">
        <v>14</v>
      </c>
      <c r="M2613" s="308"/>
    </row>
    <row r="2614" spans="1:13" hidden="1" x14ac:dyDescent="0.25">
      <c r="A2614" s="326" t="s">
        <v>28</v>
      </c>
      <c r="B2614" s="327">
        <v>9023572170</v>
      </c>
      <c r="C2614" s="585">
        <v>31106017</v>
      </c>
      <c r="D2614" s="278">
        <v>205</v>
      </c>
      <c r="E2614" s="415">
        <v>31106017</v>
      </c>
      <c r="F2614" s="330">
        <v>1003252010</v>
      </c>
      <c r="G2614" s="331">
        <v>42936</v>
      </c>
      <c r="H2614" s="331">
        <v>42956</v>
      </c>
      <c r="I2614" s="331">
        <v>42969</v>
      </c>
      <c r="J2614" s="331">
        <v>42976</v>
      </c>
      <c r="K2614" s="584">
        <f t="shared" si="40"/>
        <v>2017</v>
      </c>
      <c r="L2614" s="179" t="s">
        <v>9</v>
      </c>
      <c r="M2614" s="308"/>
    </row>
    <row r="2615" spans="1:13" hidden="1" x14ac:dyDescent="0.25">
      <c r="A2615" s="326" t="s">
        <v>28</v>
      </c>
      <c r="B2615" s="327">
        <v>9023572171</v>
      </c>
      <c r="C2615" s="585">
        <v>31106043</v>
      </c>
      <c r="D2615" s="278">
        <v>235.46</v>
      </c>
      <c r="E2615" s="415">
        <v>31106043</v>
      </c>
      <c r="F2615" s="330">
        <v>1003251974</v>
      </c>
      <c r="G2615" s="331">
        <v>42935</v>
      </c>
      <c r="H2615" s="331">
        <v>42958</v>
      </c>
      <c r="I2615" s="331">
        <v>42969</v>
      </c>
      <c r="J2615" s="331">
        <v>42976</v>
      </c>
      <c r="K2615" s="584">
        <f t="shared" si="40"/>
        <v>2017</v>
      </c>
      <c r="L2615" s="179" t="s">
        <v>14</v>
      </c>
      <c r="M2615" s="308"/>
    </row>
    <row r="2616" spans="1:13" hidden="1" x14ac:dyDescent="0.25">
      <c r="A2616" s="326" t="s">
        <v>28</v>
      </c>
      <c r="B2616" s="327">
        <v>9023561300</v>
      </c>
      <c r="C2616" s="585">
        <v>31106043</v>
      </c>
      <c r="D2616" s="278">
        <v>2099.1</v>
      </c>
      <c r="E2616" s="415">
        <v>31106043</v>
      </c>
      <c r="F2616" s="330">
        <v>1003251969</v>
      </c>
      <c r="G2616" s="331">
        <v>42929</v>
      </c>
      <c r="H2616" s="331">
        <v>42958</v>
      </c>
      <c r="I2616" s="331">
        <v>42969</v>
      </c>
      <c r="J2616" s="331">
        <v>42976</v>
      </c>
      <c r="K2616" s="584">
        <f t="shared" si="40"/>
        <v>2017</v>
      </c>
      <c r="L2616" s="179" t="s">
        <v>14</v>
      </c>
      <c r="M2616" s="308"/>
    </row>
    <row r="2617" spans="1:13" hidden="1" x14ac:dyDescent="0.25">
      <c r="A2617" s="326" t="s">
        <v>28</v>
      </c>
      <c r="B2617" s="327">
        <v>9023621371</v>
      </c>
      <c r="C2617" s="585">
        <v>31106017</v>
      </c>
      <c r="D2617" s="278">
        <v>32465.9</v>
      </c>
      <c r="E2617" s="415">
        <v>31106017</v>
      </c>
      <c r="F2617" s="330">
        <v>1003264364</v>
      </c>
      <c r="G2617" s="412">
        <v>42985</v>
      </c>
      <c r="H2617" s="412">
        <v>42991</v>
      </c>
      <c r="I2617" s="412">
        <v>42992</v>
      </c>
      <c r="J2617" s="331">
        <v>42997</v>
      </c>
      <c r="K2617" s="584">
        <f t="shared" si="40"/>
        <v>2017</v>
      </c>
      <c r="L2617" s="179" t="s">
        <v>9</v>
      </c>
      <c r="M2617" s="308"/>
    </row>
    <row r="2618" spans="1:13" hidden="1" x14ac:dyDescent="0.25">
      <c r="A2618" s="326" t="s">
        <v>28</v>
      </c>
      <c r="B2618" s="327">
        <v>9023621372</v>
      </c>
      <c r="C2618" s="585">
        <v>31106017</v>
      </c>
      <c r="D2618" s="278">
        <v>32465.9</v>
      </c>
      <c r="E2618" s="415">
        <v>31106017</v>
      </c>
      <c r="F2618" s="330">
        <v>1003264366</v>
      </c>
      <c r="G2618" s="331">
        <v>42985</v>
      </c>
      <c r="H2618" s="331">
        <v>42991</v>
      </c>
      <c r="I2618" s="331">
        <v>42992</v>
      </c>
      <c r="J2618" s="331">
        <v>42997</v>
      </c>
      <c r="K2618" s="584">
        <f t="shared" si="40"/>
        <v>2017</v>
      </c>
      <c r="L2618" s="179" t="s">
        <v>9</v>
      </c>
      <c r="M2618" s="308"/>
    </row>
    <row r="2619" spans="1:13" hidden="1" x14ac:dyDescent="0.25">
      <c r="A2619" s="326" t="s">
        <v>28</v>
      </c>
      <c r="B2619" s="327">
        <v>9023621373</v>
      </c>
      <c r="C2619" s="585">
        <v>31106017</v>
      </c>
      <c r="D2619" s="278">
        <v>32465.9</v>
      </c>
      <c r="E2619" s="415">
        <v>31106017</v>
      </c>
      <c r="F2619" s="330">
        <v>1003264370</v>
      </c>
      <c r="G2619" s="331">
        <v>42985</v>
      </c>
      <c r="H2619" s="331">
        <v>42991</v>
      </c>
      <c r="I2619" s="331">
        <v>42992</v>
      </c>
      <c r="J2619" s="331">
        <v>42997</v>
      </c>
      <c r="K2619" s="584">
        <f t="shared" si="40"/>
        <v>2017</v>
      </c>
      <c r="L2619" s="179" t="s">
        <v>9</v>
      </c>
      <c r="M2619" s="308"/>
    </row>
    <row r="2620" spans="1:13" hidden="1" x14ac:dyDescent="0.25">
      <c r="A2620" s="326" t="s">
        <v>28</v>
      </c>
      <c r="B2620" s="327">
        <v>9023621374</v>
      </c>
      <c r="C2620" s="585">
        <v>31106017</v>
      </c>
      <c r="D2620" s="278">
        <v>32465.9</v>
      </c>
      <c r="E2620" s="415">
        <v>31106017</v>
      </c>
      <c r="F2620" s="330">
        <v>1003264372</v>
      </c>
      <c r="G2620" s="331">
        <v>42985</v>
      </c>
      <c r="H2620" s="331">
        <v>42991</v>
      </c>
      <c r="I2620" s="331">
        <v>42992</v>
      </c>
      <c r="J2620" s="331">
        <v>42997</v>
      </c>
      <c r="K2620" s="584">
        <f t="shared" si="40"/>
        <v>2017</v>
      </c>
      <c r="L2620" s="179" t="s">
        <v>9</v>
      </c>
      <c r="M2620" s="308"/>
    </row>
    <row r="2621" spans="1:13" hidden="1" x14ac:dyDescent="0.25">
      <c r="A2621" s="326" t="s">
        <v>28</v>
      </c>
      <c r="B2621" s="327">
        <v>9023621375</v>
      </c>
      <c r="C2621" s="585">
        <v>31106017</v>
      </c>
      <c r="D2621" s="278">
        <v>32465.9</v>
      </c>
      <c r="E2621" s="415">
        <v>31106017</v>
      </c>
      <c r="F2621" s="330">
        <v>1003264374</v>
      </c>
      <c r="G2621" s="331">
        <v>42985</v>
      </c>
      <c r="H2621" s="331">
        <v>42991</v>
      </c>
      <c r="I2621" s="331">
        <v>42992</v>
      </c>
      <c r="J2621" s="331">
        <v>42997</v>
      </c>
      <c r="K2621" s="584">
        <f t="shared" si="40"/>
        <v>2017</v>
      </c>
      <c r="L2621" s="179" t="s">
        <v>9</v>
      </c>
      <c r="M2621" s="308"/>
    </row>
    <row r="2622" spans="1:13" hidden="1" x14ac:dyDescent="0.25">
      <c r="A2622" s="326" t="s">
        <v>28</v>
      </c>
      <c r="B2622" s="327">
        <v>9023621376</v>
      </c>
      <c r="C2622" s="585">
        <v>31106017</v>
      </c>
      <c r="D2622" s="278">
        <v>32465.9</v>
      </c>
      <c r="E2622" s="415">
        <v>31106017</v>
      </c>
      <c r="F2622" s="330">
        <v>1003264376</v>
      </c>
      <c r="G2622" s="331">
        <v>42985</v>
      </c>
      <c r="H2622" s="331">
        <v>42991</v>
      </c>
      <c r="I2622" s="331">
        <v>42992</v>
      </c>
      <c r="J2622" s="331">
        <v>42997</v>
      </c>
      <c r="K2622" s="584">
        <f t="shared" si="40"/>
        <v>2017</v>
      </c>
      <c r="L2622" s="179" t="s">
        <v>9</v>
      </c>
      <c r="M2622" s="308"/>
    </row>
    <row r="2623" spans="1:13" hidden="1" x14ac:dyDescent="0.25">
      <c r="A2623" s="326" t="s">
        <v>28</v>
      </c>
      <c r="B2623" s="327">
        <v>9023608361</v>
      </c>
      <c r="C2623" s="585">
        <v>31106043</v>
      </c>
      <c r="D2623" s="278">
        <v>23942.85</v>
      </c>
      <c r="E2623" s="415">
        <v>31106043</v>
      </c>
      <c r="F2623" s="330">
        <v>1003264339</v>
      </c>
      <c r="G2623" s="331">
        <v>42985</v>
      </c>
      <c r="H2623" s="331">
        <v>42991</v>
      </c>
      <c r="I2623" s="331">
        <v>42992</v>
      </c>
      <c r="J2623" s="331">
        <v>42997</v>
      </c>
      <c r="K2623" s="584">
        <f t="shared" si="40"/>
        <v>2017</v>
      </c>
      <c r="L2623" s="179" t="s">
        <v>14</v>
      </c>
      <c r="M2623" s="308"/>
    </row>
    <row r="2624" spans="1:13" hidden="1" x14ac:dyDescent="0.25">
      <c r="A2624" s="326" t="s">
        <v>28</v>
      </c>
      <c r="B2624" s="327">
        <v>9023600869</v>
      </c>
      <c r="C2624" s="585">
        <v>31106017</v>
      </c>
      <c r="D2624" s="278">
        <v>391.62</v>
      </c>
      <c r="E2624" s="415">
        <v>31106017</v>
      </c>
      <c r="F2624" s="330">
        <v>1003264430</v>
      </c>
      <c r="G2624" s="169">
        <v>42976</v>
      </c>
      <c r="H2624" s="169">
        <v>42990</v>
      </c>
      <c r="I2624" s="169">
        <v>42992</v>
      </c>
      <c r="J2624" s="331">
        <v>42997</v>
      </c>
      <c r="K2624" s="584">
        <f t="shared" si="40"/>
        <v>2017</v>
      </c>
      <c r="L2624" s="179" t="s">
        <v>9</v>
      </c>
      <c r="M2624" s="308"/>
    </row>
    <row r="2625" spans="1:13" hidden="1" x14ac:dyDescent="0.25">
      <c r="A2625" s="326" t="s">
        <v>28</v>
      </c>
      <c r="B2625" s="327">
        <v>9023600870</v>
      </c>
      <c r="C2625" s="585">
        <v>31106017</v>
      </c>
      <c r="D2625" s="278">
        <v>4572</v>
      </c>
      <c r="E2625" s="415">
        <v>31106017</v>
      </c>
      <c r="F2625" s="330">
        <v>1003264432</v>
      </c>
      <c r="G2625" s="412">
        <v>42976</v>
      </c>
      <c r="H2625" s="412">
        <v>42990</v>
      </c>
      <c r="I2625" s="412">
        <v>42992</v>
      </c>
      <c r="J2625" s="331">
        <v>42997</v>
      </c>
      <c r="K2625" s="584">
        <f t="shared" si="40"/>
        <v>2017</v>
      </c>
      <c r="L2625" s="179" t="s">
        <v>9</v>
      </c>
      <c r="M2625" s="308"/>
    </row>
    <row r="2626" spans="1:13" hidden="1" x14ac:dyDescent="0.25">
      <c r="A2626" s="326" t="s">
        <v>28</v>
      </c>
      <c r="B2626" s="327">
        <v>9023600871</v>
      </c>
      <c r="C2626" s="585">
        <v>31106017</v>
      </c>
      <c r="D2626" s="278">
        <v>339.84</v>
      </c>
      <c r="E2626" s="415">
        <v>31106017</v>
      </c>
      <c r="F2626" s="330">
        <v>1003264435</v>
      </c>
      <c r="G2626" s="331">
        <v>42976</v>
      </c>
      <c r="H2626" s="331">
        <v>42990</v>
      </c>
      <c r="I2626" s="331">
        <v>42992</v>
      </c>
      <c r="J2626" s="331">
        <v>42997</v>
      </c>
      <c r="K2626" s="584">
        <f t="shared" si="40"/>
        <v>2017</v>
      </c>
      <c r="L2626" s="179" t="s">
        <v>9</v>
      </c>
      <c r="M2626" s="308"/>
    </row>
    <row r="2627" spans="1:13" hidden="1" x14ac:dyDescent="0.25">
      <c r="A2627" s="326" t="s">
        <v>28</v>
      </c>
      <c r="B2627" s="327">
        <v>9023601531</v>
      </c>
      <c r="C2627" s="585">
        <v>31106017</v>
      </c>
      <c r="D2627" s="278">
        <v>742.01</v>
      </c>
      <c r="E2627" s="415">
        <v>31106017</v>
      </c>
      <c r="F2627" s="330">
        <v>1003264438</v>
      </c>
      <c r="G2627" s="331">
        <v>42976</v>
      </c>
      <c r="H2627" s="331">
        <v>42990</v>
      </c>
      <c r="I2627" s="331">
        <v>42992</v>
      </c>
      <c r="J2627" s="331">
        <v>42997</v>
      </c>
      <c r="K2627" s="584">
        <f t="shared" ref="K2627:K2690" si="41">YEAR(J2627)</f>
        <v>2017</v>
      </c>
      <c r="L2627" s="179" t="s">
        <v>9</v>
      </c>
      <c r="M2627" s="308"/>
    </row>
    <row r="2628" spans="1:13" hidden="1" x14ac:dyDescent="0.25">
      <c r="A2628" s="326" t="s">
        <v>28</v>
      </c>
      <c r="B2628" s="327">
        <v>9023601530</v>
      </c>
      <c r="C2628" s="585">
        <v>31106017</v>
      </c>
      <c r="D2628" s="278">
        <v>1622.55</v>
      </c>
      <c r="E2628" s="415">
        <v>31106017</v>
      </c>
      <c r="F2628" s="330">
        <v>1003264442</v>
      </c>
      <c r="G2628" s="331">
        <v>42976</v>
      </c>
      <c r="H2628" s="331">
        <v>42990</v>
      </c>
      <c r="I2628" s="331">
        <v>42992</v>
      </c>
      <c r="J2628" s="331">
        <v>42997</v>
      </c>
      <c r="K2628" s="584">
        <f t="shared" si="41"/>
        <v>2017</v>
      </c>
      <c r="L2628" s="179" t="s">
        <v>9</v>
      </c>
      <c r="M2628" s="308"/>
    </row>
    <row r="2629" spans="1:13" hidden="1" x14ac:dyDescent="0.25">
      <c r="A2629" s="326" t="s">
        <v>28</v>
      </c>
      <c r="B2629" s="327">
        <v>9023601529</v>
      </c>
      <c r="C2629" s="585">
        <v>31106017</v>
      </c>
      <c r="D2629" s="278">
        <v>2215.5</v>
      </c>
      <c r="E2629" s="415">
        <v>31106017</v>
      </c>
      <c r="F2629" s="330">
        <v>1003264445</v>
      </c>
      <c r="G2629" s="331">
        <v>42976</v>
      </c>
      <c r="H2629" s="331">
        <v>42990</v>
      </c>
      <c r="I2629" s="331">
        <v>42992</v>
      </c>
      <c r="J2629" s="331">
        <v>42997</v>
      </c>
      <c r="K2629" s="584">
        <f t="shared" si="41"/>
        <v>2017</v>
      </c>
      <c r="L2629" s="179" t="s">
        <v>9</v>
      </c>
      <c r="M2629" s="308"/>
    </row>
    <row r="2630" spans="1:13" hidden="1" x14ac:dyDescent="0.25">
      <c r="A2630" s="326" t="s">
        <v>28</v>
      </c>
      <c r="B2630" s="327">
        <v>9023601528</v>
      </c>
      <c r="C2630" s="585">
        <v>31106017</v>
      </c>
      <c r="D2630" s="278">
        <v>752.7</v>
      </c>
      <c r="E2630" s="415">
        <v>31106017</v>
      </c>
      <c r="F2630" s="330">
        <v>1003264449</v>
      </c>
      <c r="G2630" s="331">
        <v>42976</v>
      </c>
      <c r="H2630" s="331">
        <v>42990</v>
      </c>
      <c r="I2630" s="331">
        <v>42992</v>
      </c>
      <c r="J2630" s="331">
        <v>42997</v>
      </c>
      <c r="K2630" s="584">
        <f t="shared" si="41"/>
        <v>2017</v>
      </c>
      <c r="L2630" s="179" t="s">
        <v>9</v>
      </c>
      <c r="M2630" s="308"/>
    </row>
    <row r="2631" spans="1:13" hidden="1" x14ac:dyDescent="0.25">
      <c r="A2631" s="326" t="s">
        <v>28</v>
      </c>
      <c r="B2631" s="327">
        <v>9023601527</v>
      </c>
      <c r="C2631" s="585">
        <v>31106017</v>
      </c>
      <c r="D2631" s="278">
        <v>585</v>
      </c>
      <c r="E2631" s="415">
        <v>31106017</v>
      </c>
      <c r="F2631" s="330">
        <v>1003264453</v>
      </c>
      <c r="G2631" s="331">
        <v>42976</v>
      </c>
      <c r="H2631" s="331">
        <v>42990</v>
      </c>
      <c r="I2631" s="331">
        <v>42992</v>
      </c>
      <c r="J2631" s="331">
        <v>42997</v>
      </c>
      <c r="K2631" s="584">
        <f t="shared" si="41"/>
        <v>2017</v>
      </c>
      <c r="L2631" s="179" t="s">
        <v>9</v>
      </c>
      <c r="M2631" s="308"/>
    </row>
    <row r="2632" spans="1:13" hidden="1" x14ac:dyDescent="0.25">
      <c r="A2632" s="326" t="s">
        <v>28</v>
      </c>
      <c r="B2632" s="327">
        <v>9023601526</v>
      </c>
      <c r="C2632" s="585">
        <v>31106017</v>
      </c>
      <c r="D2632" s="278">
        <v>5308.5</v>
      </c>
      <c r="E2632" s="415">
        <v>31106017</v>
      </c>
      <c r="F2632" s="330">
        <v>1003264455</v>
      </c>
      <c r="G2632" s="331">
        <v>42976</v>
      </c>
      <c r="H2632" s="331">
        <v>42990</v>
      </c>
      <c r="I2632" s="331">
        <v>42992</v>
      </c>
      <c r="J2632" s="331">
        <v>42997</v>
      </c>
      <c r="K2632" s="584">
        <f t="shared" si="41"/>
        <v>2017</v>
      </c>
      <c r="L2632" s="179" t="s">
        <v>9</v>
      </c>
      <c r="M2632" s="308"/>
    </row>
    <row r="2633" spans="1:13" hidden="1" x14ac:dyDescent="0.25">
      <c r="A2633" s="326" t="s">
        <v>28</v>
      </c>
      <c r="B2633" s="327">
        <v>9023600875</v>
      </c>
      <c r="C2633" s="585">
        <v>31106043</v>
      </c>
      <c r="D2633" s="278">
        <v>927.2</v>
      </c>
      <c r="E2633" s="415">
        <v>31106043</v>
      </c>
      <c r="F2633" s="330">
        <v>1003264460</v>
      </c>
      <c r="G2633" s="331">
        <v>42976</v>
      </c>
      <c r="H2633" s="331">
        <v>42990</v>
      </c>
      <c r="I2633" s="331">
        <v>42992</v>
      </c>
      <c r="J2633" s="331">
        <v>42997</v>
      </c>
      <c r="K2633" s="584">
        <f t="shared" si="41"/>
        <v>2017</v>
      </c>
      <c r="L2633" s="179" t="s">
        <v>14</v>
      </c>
      <c r="M2633" s="308"/>
    </row>
    <row r="2634" spans="1:13" hidden="1" x14ac:dyDescent="0.25">
      <c r="A2634" s="326" t="s">
        <v>28</v>
      </c>
      <c r="B2634" s="327">
        <v>9023600873</v>
      </c>
      <c r="C2634" s="585">
        <v>31106043</v>
      </c>
      <c r="D2634" s="278">
        <v>542.79999999999995</v>
      </c>
      <c r="E2634" s="415">
        <v>31106043</v>
      </c>
      <c r="F2634" s="330">
        <v>1003264463</v>
      </c>
      <c r="G2634" s="331">
        <v>42976</v>
      </c>
      <c r="H2634" s="331">
        <v>42990</v>
      </c>
      <c r="I2634" s="331">
        <v>42992</v>
      </c>
      <c r="J2634" s="331">
        <v>42997</v>
      </c>
      <c r="K2634" s="584">
        <f t="shared" si="41"/>
        <v>2017</v>
      </c>
      <c r="L2634" s="179" t="s">
        <v>14</v>
      </c>
      <c r="M2634" s="308"/>
    </row>
    <row r="2635" spans="1:13" hidden="1" x14ac:dyDescent="0.25">
      <c r="A2635" s="326" t="s">
        <v>28</v>
      </c>
      <c r="B2635" s="327">
        <v>9023600872</v>
      </c>
      <c r="C2635" s="585">
        <v>31106043</v>
      </c>
      <c r="D2635" s="278">
        <v>4313.09</v>
      </c>
      <c r="E2635" s="415">
        <v>31106043</v>
      </c>
      <c r="F2635" s="330">
        <v>1003264465</v>
      </c>
      <c r="G2635" s="331">
        <v>42976</v>
      </c>
      <c r="H2635" s="331">
        <v>42990</v>
      </c>
      <c r="I2635" s="331">
        <v>42992</v>
      </c>
      <c r="J2635" s="331">
        <v>42997</v>
      </c>
      <c r="K2635" s="584">
        <f t="shared" si="41"/>
        <v>2017</v>
      </c>
      <c r="L2635" s="179" t="s">
        <v>14</v>
      </c>
      <c r="M2635" s="308"/>
    </row>
    <row r="2636" spans="1:13" hidden="1" x14ac:dyDescent="0.25">
      <c r="A2636" s="326" t="s">
        <v>28</v>
      </c>
      <c r="B2636" s="327">
        <v>9023624329</v>
      </c>
      <c r="C2636" s="585">
        <v>31106017</v>
      </c>
      <c r="D2636" s="278">
        <v>384.4</v>
      </c>
      <c r="E2636" s="415">
        <v>31106017</v>
      </c>
      <c r="F2636" s="330">
        <v>1003268806</v>
      </c>
      <c r="G2636" s="331">
        <v>42991</v>
      </c>
      <c r="H2636" s="331">
        <v>42998</v>
      </c>
      <c r="I2636" s="331">
        <v>43003</v>
      </c>
      <c r="J2636" s="331">
        <v>43004</v>
      </c>
      <c r="K2636" s="584">
        <f t="shared" si="41"/>
        <v>2017</v>
      </c>
      <c r="L2636" s="179" t="s">
        <v>9</v>
      </c>
      <c r="M2636" s="308"/>
    </row>
    <row r="2637" spans="1:13" hidden="1" x14ac:dyDescent="0.25">
      <c r="A2637" s="326" t="s">
        <v>28</v>
      </c>
      <c r="B2637" s="327">
        <v>9023623841</v>
      </c>
      <c r="C2637" s="585">
        <v>31106017</v>
      </c>
      <c r="D2637" s="278">
        <v>3744</v>
      </c>
      <c r="E2637" s="415">
        <v>31106017</v>
      </c>
      <c r="F2637" s="330">
        <v>1003268805</v>
      </c>
      <c r="G2637" s="331">
        <v>42991</v>
      </c>
      <c r="H2637" s="331">
        <v>42998</v>
      </c>
      <c r="I2637" s="331">
        <v>43003</v>
      </c>
      <c r="J2637" s="331">
        <v>43004</v>
      </c>
      <c r="K2637" s="584">
        <f t="shared" si="41"/>
        <v>2017</v>
      </c>
      <c r="L2637" s="179" t="s">
        <v>9</v>
      </c>
      <c r="M2637" s="308"/>
    </row>
    <row r="2638" spans="1:13" hidden="1" x14ac:dyDescent="0.25">
      <c r="A2638" s="326" t="s">
        <v>28</v>
      </c>
      <c r="B2638" s="327">
        <v>9023623842</v>
      </c>
      <c r="C2638" s="585">
        <v>31106017</v>
      </c>
      <c r="D2638" s="278">
        <v>415.22</v>
      </c>
      <c r="E2638" s="415">
        <v>31106017</v>
      </c>
      <c r="F2638" s="330">
        <v>1003268738</v>
      </c>
      <c r="G2638" s="331">
        <v>42991</v>
      </c>
      <c r="H2638" s="331">
        <v>42998</v>
      </c>
      <c r="I2638" s="331">
        <v>43003</v>
      </c>
      <c r="J2638" s="331">
        <v>43004</v>
      </c>
      <c r="K2638" s="584">
        <f t="shared" si="41"/>
        <v>2017</v>
      </c>
      <c r="L2638" s="179" t="s">
        <v>9</v>
      </c>
      <c r="M2638" s="308"/>
    </row>
    <row r="2639" spans="1:13" hidden="1" x14ac:dyDescent="0.25">
      <c r="A2639" s="326" t="s">
        <v>28</v>
      </c>
      <c r="B2639" s="327">
        <v>9023374704</v>
      </c>
      <c r="C2639" s="585">
        <v>31106017</v>
      </c>
      <c r="D2639" s="278">
        <v>1933.33</v>
      </c>
      <c r="E2639" s="415">
        <v>31106017</v>
      </c>
      <c r="F2639" s="330">
        <v>1003270852</v>
      </c>
      <c r="G2639" s="331">
        <v>42795</v>
      </c>
      <c r="H2639" s="331" t="s">
        <v>130</v>
      </c>
      <c r="I2639" s="331">
        <v>43004</v>
      </c>
      <c r="J2639" s="331">
        <v>43007</v>
      </c>
      <c r="K2639" s="584">
        <f t="shared" si="41"/>
        <v>2017</v>
      </c>
      <c r="L2639" s="179" t="s">
        <v>9</v>
      </c>
      <c r="M2639" s="308"/>
    </row>
    <row r="2640" spans="1:13" hidden="1" x14ac:dyDescent="0.25">
      <c r="A2640" s="326" t="s">
        <v>28</v>
      </c>
      <c r="B2640" s="327">
        <v>9023660493</v>
      </c>
      <c r="C2640" s="585">
        <v>31106017</v>
      </c>
      <c r="D2640" s="278">
        <v>533.36</v>
      </c>
      <c r="E2640" s="415">
        <v>31106017</v>
      </c>
      <c r="F2640" s="330">
        <v>1003282581</v>
      </c>
      <c r="G2640" s="331">
        <v>43013</v>
      </c>
      <c r="H2640" s="331">
        <v>43020</v>
      </c>
      <c r="I2640" s="331">
        <v>43024</v>
      </c>
      <c r="J2640" s="331">
        <v>43025</v>
      </c>
      <c r="K2640" s="584">
        <f t="shared" si="41"/>
        <v>2017</v>
      </c>
      <c r="L2640" s="179" t="s">
        <v>9</v>
      </c>
      <c r="M2640" s="308"/>
    </row>
    <row r="2641" spans="1:13" hidden="1" x14ac:dyDescent="0.25">
      <c r="A2641" s="326" t="s">
        <v>28</v>
      </c>
      <c r="B2641" s="327">
        <v>9023641383</v>
      </c>
      <c r="C2641" s="585">
        <v>31108125</v>
      </c>
      <c r="D2641" s="278">
        <v>63186.48</v>
      </c>
      <c r="E2641" s="415">
        <v>31108125</v>
      </c>
      <c r="F2641" s="330">
        <v>1003282581</v>
      </c>
      <c r="G2641" s="331">
        <v>43009</v>
      </c>
      <c r="H2641" s="331">
        <v>43020</v>
      </c>
      <c r="I2641" s="331">
        <v>43024</v>
      </c>
      <c r="J2641" s="331">
        <v>43025</v>
      </c>
      <c r="K2641" s="584">
        <f t="shared" si="41"/>
        <v>2017</v>
      </c>
      <c r="L2641" s="179" t="s">
        <v>9</v>
      </c>
      <c r="M2641" s="308"/>
    </row>
    <row r="2642" spans="1:13" hidden="1" x14ac:dyDescent="0.25">
      <c r="A2642" s="326" t="s">
        <v>28</v>
      </c>
      <c r="B2642" s="327">
        <v>9023641385</v>
      </c>
      <c r="C2642" s="585">
        <v>31106017</v>
      </c>
      <c r="D2642" s="278">
        <v>32465.9</v>
      </c>
      <c r="E2642" s="415">
        <v>31106017</v>
      </c>
      <c r="F2642" s="330">
        <v>1003282579</v>
      </c>
      <c r="G2642" s="331">
        <v>43009</v>
      </c>
      <c r="H2642" s="331">
        <v>43020</v>
      </c>
      <c r="I2642" s="331">
        <v>43024</v>
      </c>
      <c r="J2642" s="331">
        <v>43025</v>
      </c>
      <c r="K2642" s="584">
        <f t="shared" si="41"/>
        <v>2017</v>
      </c>
      <c r="L2642" s="179" t="s">
        <v>9</v>
      </c>
      <c r="M2642" s="308"/>
    </row>
    <row r="2643" spans="1:13" hidden="1" x14ac:dyDescent="0.25">
      <c r="A2643" s="326" t="s">
        <v>28</v>
      </c>
      <c r="B2643" s="327">
        <v>9023641384</v>
      </c>
      <c r="C2643" s="585">
        <v>31106043</v>
      </c>
      <c r="D2643" s="278">
        <v>23942.85</v>
      </c>
      <c r="E2643" s="415">
        <v>31106043</v>
      </c>
      <c r="F2643" s="330">
        <v>1003282592</v>
      </c>
      <c r="G2643" s="331">
        <v>43009</v>
      </c>
      <c r="H2643" s="331">
        <v>43020</v>
      </c>
      <c r="I2643" s="331">
        <v>43024</v>
      </c>
      <c r="J2643" s="331">
        <v>43025</v>
      </c>
      <c r="K2643" s="584">
        <f t="shared" si="41"/>
        <v>2017</v>
      </c>
      <c r="L2643" s="179" t="s">
        <v>14</v>
      </c>
      <c r="M2643" s="308"/>
    </row>
    <row r="2644" spans="1:13" hidden="1" x14ac:dyDescent="0.25">
      <c r="A2644" s="326" t="s">
        <v>28</v>
      </c>
      <c r="B2644" s="327">
        <v>9023669695</v>
      </c>
      <c r="C2644" s="585">
        <v>31106043</v>
      </c>
      <c r="D2644" s="278">
        <v>1176.28</v>
      </c>
      <c r="E2644" s="415">
        <v>31106043</v>
      </c>
      <c r="F2644" s="330">
        <v>1003295774</v>
      </c>
      <c r="G2644" s="331">
        <v>43031</v>
      </c>
      <c r="H2644" s="331">
        <v>43039</v>
      </c>
      <c r="I2644" s="331">
        <v>43015</v>
      </c>
      <c r="J2644" s="331">
        <v>43046</v>
      </c>
      <c r="K2644" s="584">
        <f t="shared" si="41"/>
        <v>2017</v>
      </c>
      <c r="L2644" s="179" t="s">
        <v>14</v>
      </c>
      <c r="M2644" s="308"/>
    </row>
    <row r="2645" spans="1:13" hidden="1" x14ac:dyDescent="0.25">
      <c r="A2645" s="326" t="s">
        <v>28</v>
      </c>
      <c r="B2645" s="327">
        <v>9023670662</v>
      </c>
      <c r="C2645" s="585">
        <v>31106043</v>
      </c>
      <c r="D2645" s="278">
        <v>849.6</v>
      </c>
      <c r="E2645" s="415">
        <v>31106043</v>
      </c>
      <c r="F2645" s="330">
        <v>1003295776</v>
      </c>
      <c r="G2645" s="331">
        <v>43032</v>
      </c>
      <c r="H2645" s="331">
        <v>43039</v>
      </c>
      <c r="I2645" s="331">
        <v>43015</v>
      </c>
      <c r="J2645" s="331">
        <v>43046</v>
      </c>
      <c r="K2645" s="584">
        <f t="shared" si="41"/>
        <v>2017</v>
      </c>
      <c r="L2645" s="179" t="s">
        <v>14</v>
      </c>
      <c r="M2645" s="308"/>
    </row>
    <row r="2646" spans="1:13" hidden="1" x14ac:dyDescent="0.25">
      <c r="A2646" s="326" t="s">
        <v>28</v>
      </c>
      <c r="B2646" s="327">
        <v>9023670661</v>
      </c>
      <c r="C2646" s="585">
        <v>31106043</v>
      </c>
      <c r="D2646" s="278">
        <v>260.5</v>
      </c>
      <c r="E2646" s="415">
        <v>31106043</v>
      </c>
      <c r="F2646" s="330">
        <v>1003295780</v>
      </c>
      <c r="G2646" s="331">
        <v>43032</v>
      </c>
      <c r="H2646" s="331">
        <v>43039</v>
      </c>
      <c r="I2646" s="331">
        <v>43015</v>
      </c>
      <c r="J2646" s="331">
        <v>43046</v>
      </c>
      <c r="K2646" s="584">
        <f t="shared" si="41"/>
        <v>2017</v>
      </c>
      <c r="L2646" s="179" t="s">
        <v>14</v>
      </c>
      <c r="M2646" s="308"/>
    </row>
    <row r="2647" spans="1:13" hidden="1" x14ac:dyDescent="0.25">
      <c r="A2647" s="326" t="s">
        <v>28</v>
      </c>
      <c r="B2647" s="327">
        <v>9023670660</v>
      </c>
      <c r="C2647" s="585">
        <v>31106017</v>
      </c>
      <c r="D2647" s="442">
        <v>1950.15</v>
      </c>
      <c r="E2647" s="415">
        <v>31106017</v>
      </c>
      <c r="F2647" s="330">
        <v>1003295791</v>
      </c>
      <c r="G2647" s="331">
        <v>43032</v>
      </c>
      <c r="H2647" s="331">
        <v>43039</v>
      </c>
      <c r="I2647" s="331">
        <v>43015</v>
      </c>
      <c r="J2647" s="331">
        <v>43046</v>
      </c>
      <c r="K2647" s="584">
        <f t="shared" si="41"/>
        <v>2017</v>
      </c>
      <c r="L2647" s="179" t="s">
        <v>9</v>
      </c>
      <c r="M2647" s="308"/>
    </row>
    <row r="2648" spans="1:13" hidden="1" x14ac:dyDescent="0.25">
      <c r="A2648" s="326" t="s">
        <v>28</v>
      </c>
      <c r="B2648" s="327">
        <v>9023670659</v>
      </c>
      <c r="C2648" s="585">
        <v>31106017</v>
      </c>
      <c r="D2648" s="442">
        <v>246</v>
      </c>
      <c r="E2648" s="415">
        <v>31106017</v>
      </c>
      <c r="F2648" s="330">
        <v>1003295792</v>
      </c>
      <c r="G2648" s="331">
        <v>43032</v>
      </c>
      <c r="H2648" s="331">
        <v>43039</v>
      </c>
      <c r="I2648" s="331">
        <v>43015</v>
      </c>
      <c r="J2648" s="331">
        <v>43046</v>
      </c>
      <c r="K2648" s="584">
        <f t="shared" si="41"/>
        <v>2017</v>
      </c>
      <c r="L2648" s="179" t="s">
        <v>9</v>
      </c>
      <c r="M2648" s="308"/>
    </row>
    <row r="2649" spans="1:13" hidden="1" x14ac:dyDescent="0.25">
      <c r="A2649" s="326" t="s">
        <v>28</v>
      </c>
      <c r="B2649" s="327">
        <v>9023670658</v>
      </c>
      <c r="C2649" s="585">
        <v>31106017</v>
      </c>
      <c r="D2649" s="278">
        <v>2652.4</v>
      </c>
      <c r="E2649" s="415">
        <v>31106017</v>
      </c>
      <c r="F2649" s="330">
        <v>1003295793</v>
      </c>
      <c r="G2649" s="331">
        <v>43032</v>
      </c>
      <c r="H2649" s="331">
        <v>43039</v>
      </c>
      <c r="I2649" s="331">
        <v>43015</v>
      </c>
      <c r="J2649" s="331">
        <v>43046</v>
      </c>
      <c r="K2649" s="584">
        <f t="shared" si="41"/>
        <v>2017</v>
      </c>
      <c r="L2649" s="179" t="s">
        <v>9</v>
      </c>
      <c r="M2649" s="308"/>
    </row>
    <row r="2650" spans="1:13" hidden="1" x14ac:dyDescent="0.25">
      <c r="A2650" s="326" t="s">
        <v>28</v>
      </c>
      <c r="B2650" s="327">
        <v>9023665201</v>
      </c>
      <c r="C2650" s="585">
        <v>31106017</v>
      </c>
      <c r="D2650" s="278">
        <v>988.17</v>
      </c>
      <c r="E2650" s="415">
        <v>31106017</v>
      </c>
      <c r="F2650" s="330">
        <v>1003295795</v>
      </c>
      <c r="G2650" s="331">
        <v>43021</v>
      </c>
      <c r="H2650" s="331">
        <v>43039</v>
      </c>
      <c r="I2650" s="331">
        <v>43015</v>
      </c>
      <c r="J2650" s="331">
        <v>43046</v>
      </c>
      <c r="K2650" s="584">
        <f t="shared" si="41"/>
        <v>2017</v>
      </c>
      <c r="L2650" s="179" t="s">
        <v>9</v>
      </c>
      <c r="M2650" s="308"/>
    </row>
    <row r="2651" spans="1:13" hidden="1" x14ac:dyDescent="0.25">
      <c r="A2651" s="326" t="s">
        <v>28</v>
      </c>
      <c r="B2651" s="327">
        <v>9023664386</v>
      </c>
      <c r="C2651" s="585">
        <v>31106017</v>
      </c>
      <c r="D2651" s="278">
        <v>216.98</v>
      </c>
      <c r="E2651" s="415">
        <v>31106017</v>
      </c>
      <c r="F2651" s="330">
        <v>1003295799</v>
      </c>
      <c r="G2651" s="331">
        <v>43021</v>
      </c>
      <c r="H2651" s="331">
        <v>43039</v>
      </c>
      <c r="I2651" s="331">
        <v>43015</v>
      </c>
      <c r="J2651" s="331">
        <v>43046</v>
      </c>
      <c r="K2651" s="584">
        <f t="shared" si="41"/>
        <v>2017</v>
      </c>
      <c r="L2651" s="179" t="s">
        <v>9</v>
      </c>
      <c r="M2651" s="308"/>
    </row>
    <row r="2652" spans="1:13" hidden="1" x14ac:dyDescent="0.25">
      <c r="A2652" s="326" t="s">
        <v>28</v>
      </c>
      <c r="B2652" s="327">
        <v>9023664385</v>
      </c>
      <c r="C2652" s="585">
        <v>31106017</v>
      </c>
      <c r="D2652" s="278">
        <v>202.82</v>
      </c>
      <c r="E2652" s="415">
        <v>31106017</v>
      </c>
      <c r="F2652" s="330">
        <v>1003295801</v>
      </c>
      <c r="G2652" s="331">
        <v>43021</v>
      </c>
      <c r="H2652" s="331">
        <v>43039</v>
      </c>
      <c r="I2652" s="331">
        <v>43015</v>
      </c>
      <c r="J2652" s="331">
        <v>43046</v>
      </c>
      <c r="K2652" s="584">
        <f t="shared" si="41"/>
        <v>2017</v>
      </c>
      <c r="L2652" s="179" t="s">
        <v>9</v>
      </c>
      <c r="M2652" s="308"/>
    </row>
    <row r="2653" spans="1:13" hidden="1" x14ac:dyDescent="0.25">
      <c r="A2653" s="326" t="s">
        <v>28</v>
      </c>
      <c r="B2653" s="327">
        <v>9023664384</v>
      </c>
      <c r="C2653" s="585">
        <v>31106017</v>
      </c>
      <c r="D2653" s="278">
        <v>199.28</v>
      </c>
      <c r="E2653" s="415">
        <v>31106017</v>
      </c>
      <c r="F2653" s="330">
        <v>1003295805</v>
      </c>
      <c r="G2653" s="331">
        <v>43021</v>
      </c>
      <c r="H2653" s="331">
        <v>43039</v>
      </c>
      <c r="I2653" s="331">
        <v>43015</v>
      </c>
      <c r="J2653" s="331">
        <v>43046</v>
      </c>
      <c r="K2653" s="584">
        <f t="shared" si="41"/>
        <v>2017</v>
      </c>
      <c r="L2653" s="179" t="s">
        <v>9</v>
      </c>
      <c r="M2653" s="308"/>
    </row>
    <row r="2654" spans="1:13" hidden="1" x14ac:dyDescent="0.25">
      <c r="A2654" s="326" t="s">
        <v>28</v>
      </c>
      <c r="B2654" s="327">
        <v>9023664383</v>
      </c>
      <c r="C2654" s="585">
        <v>31106017</v>
      </c>
      <c r="D2654" s="278">
        <v>204</v>
      </c>
      <c r="E2654" s="415">
        <v>31106017</v>
      </c>
      <c r="F2654" s="330">
        <v>1003295807</v>
      </c>
      <c r="G2654" s="331">
        <v>43021</v>
      </c>
      <c r="H2654" s="331">
        <v>43039</v>
      </c>
      <c r="I2654" s="331">
        <v>43015</v>
      </c>
      <c r="J2654" s="331">
        <v>43046</v>
      </c>
      <c r="K2654" s="584">
        <f t="shared" si="41"/>
        <v>2017</v>
      </c>
      <c r="L2654" s="179" t="s">
        <v>9</v>
      </c>
      <c r="M2654" s="308"/>
    </row>
    <row r="2655" spans="1:13" hidden="1" x14ac:dyDescent="0.25">
      <c r="A2655" s="326" t="s">
        <v>28</v>
      </c>
      <c r="B2655" s="327">
        <v>9023664382</v>
      </c>
      <c r="C2655" s="585">
        <v>31106017</v>
      </c>
      <c r="D2655" s="278">
        <v>265.36</v>
      </c>
      <c r="E2655" s="415">
        <v>31106017</v>
      </c>
      <c r="F2655" s="330">
        <v>1003295809</v>
      </c>
      <c r="G2655" s="331">
        <v>43021</v>
      </c>
      <c r="H2655" s="331" t="s">
        <v>130</v>
      </c>
      <c r="I2655" s="331">
        <v>43015</v>
      </c>
      <c r="J2655" s="331">
        <v>43046</v>
      </c>
      <c r="K2655" s="584">
        <f t="shared" si="41"/>
        <v>2017</v>
      </c>
      <c r="L2655" s="179" t="s">
        <v>9</v>
      </c>
      <c r="M2655" s="308"/>
    </row>
    <row r="2656" spans="1:13" hidden="1" x14ac:dyDescent="0.25">
      <c r="A2656" s="326" t="s">
        <v>28</v>
      </c>
      <c r="B2656" s="327">
        <v>9023664381</v>
      </c>
      <c r="C2656" s="585">
        <v>31106017</v>
      </c>
      <c r="D2656" s="278">
        <v>310.2</v>
      </c>
      <c r="E2656" s="415">
        <v>31106017</v>
      </c>
      <c r="F2656" s="330">
        <v>1003295811</v>
      </c>
      <c r="G2656" s="331">
        <v>43021</v>
      </c>
      <c r="H2656" s="331" t="s">
        <v>130</v>
      </c>
      <c r="I2656" s="331">
        <v>43015</v>
      </c>
      <c r="J2656" s="331">
        <v>43046</v>
      </c>
      <c r="K2656" s="584">
        <f t="shared" si="41"/>
        <v>2017</v>
      </c>
      <c r="L2656" s="179" t="s">
        <v>9</v>
      </c>
      <c r="M2656" s="308"/>
    </row>
    <row r="2657" spans="1:13" hidden="1" x14ac:dyDescent="0.25">
      <c r="A2657" s="326" t="s">
        <v>28</v>
      </c>
      <c r="B2657" s="327">
        <v>9023664379</v>
      </c>
      <c r="C2657" s="585">
        <v>31106017</v>
      </c>
      <c r="D2657" s="278">
        <v>2161.2800000000002</v>
      </c>
      <c r="E2657" s="415">
        <v>31106017</v>
      </c>
      <c r="F2657" s="330">
        <v>1003295815</v>
      </c>
      <c r="G2657" s="331">
        <v>43021</v>
      </c>
      <c r="H2657" s="331" t="s">
        <v>130</v>
      </c>
      <c r="I2657" s="331">
        <v>43015</v>
      </c>
      <c r="J2657" s="331">
        <v>43046</v>
      </c>
      <c r="K2657" s="584">
        <f t="shared" si="41"/>
        <v>2017</v>
      </c>
      <c r="L2657" s="179" t="s">
        <v>9</v>
      </c>
      <c r="M2657" s="308"/>
    </row>
    <row r="2658" spans="1:13" hidden="1" x14ac:dyDescent="0.25">
      <c r="A2658" s="326" t="s">
        <v>28</v>
      </c>
      <c r="B2658" s="327">
        <v>9023706689</v>
      </c>
      <c r="C2658" s="585">
        <v>31106017</v>
      </c>
      <c r="D2658" s="278">
        <v>4621.5</v>
      </c>
      <c r="E2658" s="415">
        <v>31106017</v>
      </c>
      <c r="F2658" s="330">
        <v>1003312725</v>
      </c>
      <c r="G2658" s="331">
        <v>43055</v>
      </c>
      <c r="H2658" s="331">
        <v>43061</v>
      </c>
      <c r="I2658" s="331">
        <v>43066</v>
      </c>
      <c r="J2658" s="331">
        <v>43067</v>
      </c>
      <c r="K2658" s="584">
        <f t="shared" si="41"/>
        <v>2017</v>
      </c>
      <c r="L2658" s="179" t="s">
        <v>9</v>
      </c>
      <c r="M2658" s="308"/>
    </row>
    <row r="2659" spans="1:13" hidden="1" x14ac:dyDescent="0.25">
      <c r="A2659" s="326" t="s">
        <v>28</v>
      </c>
      <c r="B2659" s="327">
        <v>9023706690</v>
      </c>
      <c r="C2659" s="585">
        <v>31106017</v>
      </c>
      <c r="D2659" s="278">
        <v>823.5</v>
      </c>
      <c r="E2659" s="415">
        <v>31106017</v>
      </c>
      <c r="F2659" s="330">
        <v>1003312728</v>
      </c>
      <c r="G2659" s="331">
        <v>43055</v>
      </c>
      <c r="H2659" s="331">
        <v>43061</v>
      </c>
      <c r="I2659" s="331">
        <v>43066</v>
      </c>
      <c r="J2659" s="331">
        <v>43067</v>
      </c>
      <c r="K2659" s="584">
        <f t="shared" si="41"/>
        <v>2017</v>
      </c>
      <c r="L2659" s="179" t="s">
        <v>9</v>
      </c>
      <c r="M2659" s="308"/>
    </row>
    <row r="2660" spans="1:13" hidden="1" x14ac:dyDescent="0.25">
      <c r="A2660" s="326" t="s">
        <v>28</v>
      </c>
      <c r="B2660" s="327">
        <v>9023706691</v>
      </c>
      <c r="C2660" s="585">
        <v>31106043</v>
      </c>
      <c r="D2660" s="278">
        <v>665.68</v>
      </c>
      <c r="E2660" s="415">
        <v>31106043</v>
      </c>
      <c r="F2660" s="330">
        <v>1003312717</v>
      </c>
      <c r="G2660" s="331">
        <v>43055</v>
      </c>
      <c r="H2660" s="331">
        <v>43061</v>
      </c>
      <c r="I2660" s="331">
        <v>43066</v>
      </c>
      <c r="J2660" s="331">
        <v>43067</v>
      </c>
      <c r="K2660" s="584">
        <f t="shared" si="41"/>
        <v>2017</v>
      </c>
      <c r="L2660" s="179" t="s">
        <v>14</v>
      </c>
      <c r="M2660" s="308"/>
    </row>
    <row r="2661" spans="1:13" hidden="1" x14ac:dyDescent="0.25">
      <c r="A2661" s="326" t="s">
        <v>28</v>
      </c>
      <c r="B2661" s="327">
        <v>9023707267</v>
      </c>
      <c r="C2661" s="585">
        <v>31106043</v>
      </c>
      <c r="D2661" s="278">
        <v>3243</v>
      </c>
      <c r="E2661" s="415">
        <v>31106043</v>
      </c>
      <c r="F2661" s="330">
        <v>1003312715</v>
      </c>
      <c r="G2661" s="331">
        <v>43055</v>
      </c>
      <c r="H2661" s="331">
        <v>43061</v>
      </c>
      <c r="I2661" s="331">
        <v>43066</v>
      </c>
      <c r="J2661" s="331">
        <v>43067</v>
      </c>
      <c r="K2661" s="584">
        <f t="shared" si="41"/>
        <v>2017</v>
      </c>
      <c r="L2661" s="179" t="s">
        <v>14</v>
      </c>
      <c r="M2661" s="308"/>
    </row>
    <row r="2662" spans="1:13" hidden="1" x14ac:dyDescent="0.25">
      <c r="A2662" s="326" t="s">
        <v>28</v>
      </c>
      <c r="B2662" s="327">
        <v>9023685053</v>
      </c>
      <c r="C2662" s="585">
        <v>31106017</v>
      </c>
      <c r="D2662" s="278">
        <v>32465.9</v>
      </c>
      <c r="E2662" s="415">
        <v>31106017</v>
      </c>
      <c r="F2662" s="330">
        <v>1003312740</v>
      </c>
      <c r="G2662" s="331">
        <v>43040</v>
      </c>
      <c r="H2662" s="331">
        <v>43053</v>
      </c>
      <c r="I2662" s="331">
        <v>43066</v>
      </c>
      <c r="J2662" s="331">
        <v>43067</v>
      </c>
      <c r="K2662" s="584">
        <f t="shared" si="41"/>
        <v>2017</v>
      </c>
      <c r="L2662" s="179" t="s">
        <v>9</v>
      </c>
      <c r="M2662" s="308"/>
    </row>
    <row r="2663" spans="1:13" hidden="1" x14ac:dyDescent="0.25">
      <c r="A2663" s="326" t="s">
        <v>28</v>
      </c>
      <c r="B2663" s="327">
        <v>9023685052</v>
      </c>
      <c r="C2663" s="585">
        <v>31106043</v>
      </c>
      <c r="D2663" s="278">
        <v>23942.85</v>
      </c>
      <c r="E2663" s="415">
        <v>31106043</v>
      </c>
      <c r="F2663" s="330">
        <v>1003312744</v>
      </c>
      <c r="G2663" s="331">
        <v>43040</v>
      </c>
      <c r="H2663" s="331">
        <v>43053</v>
      </c>
      <c r="I2663" s="331">
        <v>43066</v>
      </c>
      <c r="J2663" s="331">
        <v>43067</v>
      </c>
      <c r="K2663" s="584">
        <f t="shared" si="41"/>
        <v>2017</v>
      </c>
      <c r="L2663" s="179" t="s">
        <v>14</v>
      </c>
      <c r="M2663" s="308"/>
    </row>
    <row r="2664" spans="1:13" hidden="1" x14ac:dyDescent="0.25">
      <c r="A2664" s="326" t="s">
        <v>28</v>
      </c>
      <c r="B2664" s="327">
        <v>9023724241</v>
      </c>
      <c r="C2664" s="585">
        <v>31106043</v>
      </c>
      <c r="D2664" s="278">
        <v>23942.85</v>
      </c>
      <c r="E2664" s="415">
        <v>31106043</v>
      </c>
      <c r="F2664" s="330">
        <v>1003334866</v>
      </c>
      <c r="G2664" s="331">
        <v>43070</v>
      </c>
      <c r="H2664" s="331">
        <v>43084</v>
      </c>
      <c r="I2664" s="331">
        <v>43108</v>
      </c>
      <c r="J2664" s="331">
        <v>43111</v>
      </c>
      <c r="K2664" s="584">
        <f t="shared" si="41"/>
        <v>2018</v>
      </c>
      <c r="L2664" s="179" t="s">
        <v>14</v>
      </c>
      <c r="M2664" s="308"/>
    </row>
    <row r="2665" spans="1:13" hidden="1" x14ac:dyDescent="0.25">
      <c r="A2665" s="326" t="s">
        <v>28</v>
      </c>
      <c r="B2665" s="327">
        <v>9023724242</v>
      </c>
      <c r="C2665" s="585">
        <v>31106017</v>
      </c>
      <c r="D2665" s="278">
        <v>32465.9</v>
      </c>
      <c r="E2665" s="415">
        <v>31106017</v>
      </c>
      <c r="F2665" s="330">
        <v>1003334874</v>
      </c>
      <c r="G2665" s="331">
        <v>43070</v>
      </c>
      <c r="H2665" s="331">
        <v>43080</v>
      </c>
      <c r="I2665" s="331">
        <v>43108</v>
      </c>
      <c r="J2665" s="331">
        <v>43111</v>
      </c>
      <c r="K2665" s="584">
        <f t="shared" si="41"/>
        <v>2018</v>
      </c>
      <c r="L2665" s="179" t="s">
        <v>9</v>
      </c>
      <c r="M2665" s="308"/>
    </row>
    <row r="2666" spans="1:13" hidden="1" x14ac:dyDescent="0.25">
      <c r="A2666" s="326" t="s">
        <v>28</v>
      </c>
      <c r="B2666" s="327">
        <v>9023753405</v>
      </c>
      <c r="C2666" s="585">
        <v>31106043</v>
      </c>
      <c r="D2666" s="278">
        <v>2007</v>
      </c>
      <c r="E2666" s="415">
        <v>31106043</v>
      </c>
      <c r="F2666" s="330">
        <v>1003334868</v>
      </c>
      <c r="G2666" s="331">
        <v>43089</v>
      </c>
      <c r="H2666" s="331">
        <v>43106</v>
      </c>
      <c r="I2666" s="331">
        <v>43108</v>
      </c>
      <c r="J2666" s="331">
        <v>43111</v>
      </c>
      <c r="K2666" s="584">
        <f t="shared" si="41"/>
        <v>2018</v>
      </c>
      <c r="L2666" s="179" t="s">
        <v>14</v>
      </c>
      <c r="M2666" s="308"/>
    </row>
    <row r="2667" spans="1:13" hidden="1" x14ac:dyDescent="0.25">
      <c r="A2667" s="326" t="s">
        <v>28</v>
      </c>
      <c r="B2667" s="327">
        <v>9023753406</v>
      </c>
      <c r="C2667" s="585">
        <v>31106043</v>
      </c>
      <c r="D2667" s="278">
        <v>328.8</v>
      </c>
      <c r="E2667" s="415">
        <v>31106043</v>
      </c>
      <c r="F2667" s="330">
        <v>1003334871</v>
      </c>
      <c r="G2667" s="331">
        <v>43089</v>
      </c>
      <c r="H2667" s="331">
        <v>43106</v>
      </c>
      <c r="I2667" s="331">
        <v>43108</v>
      </c>
      <c r="J2667" s="331">
        <v>43111</v>
      </c>
      <c r="K2667" s="584">
        <f t="shared" si="41"/>
        <v>2018</v>
      </c>
      <c r="L2667" s="179" t="s">
        <v>14</v>
      </c>
      <c r="M2667" s="308"/>
    </row>
    <row r="2668" spans="1:13" hidden="1" x14ac:dyDescent="0.25">
      <c r="A2668" s="326" t="s">
        <v>28</v>
      </c>
      <c r="B2668" s="327">
        <v>9023752232</v>
      </c>
      <c r="C2668" s="585">
        <v>31106043</v>
      </c>
      <c r="D2668" s="278">
        <v>665.68</v>
      </c>
      <c r="E2668" s="415">
        <v>31106043</v>
      </c>
      <c r="F2668" s="330">
        <v>1003334872</v>
      </c>
      <c r="G2668" s="331">
        <v>43089</v>
      </c>
      <c r="H2668" s="331">
        <v>43106</v>
      </c>
      <c r="I2668" s="331">
        <v>43108</v>
      </c>
      <c r="J2668" s="331">
        <v>43111</v>
      </c>
      <c r="K2668" s="584">
        <f t="shared" si="41"/>
        <v>2018</v>
      </c>
      <c r="L2668" s="179" t="s">
        <v>14</v>
      </c>
      <c r="M2668" s="308"/>
    </row>
    <row r="2669" spans="1:13" hidden="1" x14ac:dyDescent="0.25">
      <c r="A2669" s="326" t="s">
        <v>28</v>
      </c>
      <c r="B2669" s="327">
        <v>9023749009</v>
      </c>
      <c r="C2669" s="585">
        <v>31106017</v>
      </c>
      <c r="D2669" s="278">
        <v>1879.6</v>
      </c>
      <c r="E2669" s="415">
        <v>31106017</v>
      </c>
      <c r="F2669" s="330">
        <v>1003334877</v>
      </c>
      <c r="G2669" s="331">
        <v>43083</v>
      </c>
      <c r="H2669" s="331">
        <v>43106</v>
      </c>
      <c r="I2669" s="331">
        <v>43108</v>
      </c>
      <c r="J2669" s="331">
        <v>43111</v>
      </c>
      <c r="K2669" s="584">
        <f t="shared" si="41"/>
        <v>2018</v>
      </c>
      <c r="L2669" s="179" t="s">
        <v>9</v>
      </c>
      <c r="M2669" s="308"/>
    </row>
    <row r="2670" spans="1:13" hidden="1" x14ac:dyDescent="0.25">
      <c r="A2670" s="326" t="s">
        <v>28</v>
      </c>
      <c r="B2670" s="327">
        <v>9023748169</v>
      </c>
      <c r="C2670" s="585">
        <v>31106043</v>
      </c>
      <c r="D2670" s="278">
        <v>1018.97</v>
      </c>
      <c r="E2670" s="415">
        <v>31106043</v>
      </c>
      <c r="F2670" s="330">
        <v>1003334873</v>
      </c>
      <c r="G2670" s="331">
        <v>43083</v>
      </c>
      <c r="H2670" s="331">
        <v>43106</v>
      </c>
      <c r="I2670" s="331">
        <v>43108</v>
      </c>
      <c r="J2670" s="331">
        <v>43111</v>
      </c>
      <c r="K2670" s="584">
        <f t="shared" si="41"/>
        <v>2018</v>
      </c>
      <c r="L2670" s="179" t="s">
        <v>14</v>
      </c>
      <c r="M2670" s="308"/>
    </row>
    <row r="2671" spans="1:13" hidden="1" x14ac:dyDescent="0.25">
      <c r="A2671" s="326" t="s">
        <v>28</v>
      </c>
      <c r="B2671" s="327">
        <v>9023748166</v>
      </c>
      <c r="C2671" s="585">
        <v>31106017</v>
      </c>
      <c r="D2671" s="278">
        <v>213.44</v>
      </c>
      <c r="E2671" s="415">
        <v>31106017</v>
      </c>
      <c r="F2671" s="330">
        <v>1003334881</v>
      </c>
      <c r="G2671" s="331">
        <v>43083</v>
      </c>
      <c r="H2671" s="331">
        <v>43106</v>
      </c>
      <c r="I2671" s="331">
        <v>43108</v>
      </c>
      <c r="J2671" s="331">
        <v>43111</v>
      </c>
      <c r="K2671" s="584">
        <f t="shared" si="41"/>
        <v>2018</v>
      </c>
      <c r="L2671" s="179" t="s">
        <v>9</v>
      </c>
      <c r="M2671" s="308"/>
    </row>
    <row r="2672" spans="1:13" hidden="1" x14ac:dyDescent="0.25">
      <c r="A2672" s="326" t="s">
        <v>28</v>
      </c>
      <c r="B2672" s="327">
        <v>9023748165</v>
      </c>
      <c r="C2672" s="585">
        <v>31106017</v>
      </c>
      <c r="D2672" s="278">
        <v>663.92</v>
      </c>
      <c r="E2672" s="415">
        <v>31106017</v>
      </c>
      <c r="F2672" s="330">
        <v>1003334883</v>
      </c>
      <c r="G2672" s="331">
        <v>43083</v>
      </c>
      <c r="H2672" s="331">
        <v>43106</v>
      </c>
      <c r="I2672" s="331">
        <v>43108</v>
      </c>
      <c r="J2672" s="331">
        <v>43111</v>
      </c>
      <c r="K2672" s="584">
        <f t="shared" si="41"/>
        <v>2018</v>
      </c>
      <c r="L2672" s="179" t="s">
        <v>9</v>
      </c>
      <c r="M2672" s="308"/>
    </row>
    <row r="2673" spans="1:13" hidden="1" x14ac:dyDescent="0.25">
      <c r="A2673" s="326" t="s">
        <v>28</v>
      </c>
      <c r="B2673" s="327">
        <v>9023748167</v>
      </c>
      <c r="C2673" s="585">
        <v>31106017</v>
      </c>
      <c r="D2673" s="278">
        <v>213.44</v>
      </c>
      <c r="E2673" s="415">
        <v>31106017</v>
      </c>
      <c r="F2673" s="330">
        <v>1003334885</v>
      </c>
      <c r="G2673" s="331">
        <v>43083</v>
      </c>
      <c r="H2673" s="331">
        <v>43106</v>
      </c>
      <c r="I2673" s="331">
        <v>43108</v>
      </c>
      <c r="J2673" s="331">
        <v>43111</v>
      </c>
      <c r="K2673" s="584">
        <f t="shared" si="41"/>
        <v>2018</v>
      </c>
      <c r="L2673" s="179" t="s">
        <v>9</v>
      </c>
      <c r="M2673" s="308"/>
    </row>
    <row r="2674" spans="1:13" hidden="1" x14ac:dyDescent="0.25">
      <c r="A2674" s="326" t="s">
        <v>28</v>
      </c>
      <c r="B2674" s="327">
        <v>9023748164</v>
      </c>
      <c r="C2674" s="585">
        <v>31106017</v>
      </c>
      <c r="D2674" s="278">
        <v>8456.4</v>
      </c>
      <c r="E2674" s="415">
        <v>31106017</v>
      </c>
      <c r="F2674" s="330">
        <v>1003334887</v>
      </c>
      <c r="G2674" s="331">
        <v>43083</v>
      </c>
      <c r="H2674" s="331">
        <v>43106</v>
      </c>
      <c r="I2674" s="331">
        <v>43108</v>
      </c>
      <c r="J2674" s="331">
        <v>43111</v>
      </c>
      <c r="K2674" s="584">
        <f t="shared" si="41"/>
        <v>2018</v>
      </c>
      <c r="L2674" s="179" t="s">
        <v>9</v>
      </c>
      <c r="M2674" s="308"/>
    </row>
    <row r="2675" spans="1:13" hidden="1" x14ac:dyDescent="0.25">
      <c r="A2675" s="326" t="s">
        <v>28</v>
      </c>
      <c r="B2675" s="327">
        <v>9023748168</v>
      </c>
      <c r="C2675" s="585">
        <v>31106017</v>
      </c>
      <c r="D2675" s="278">
        <v>156</v>
      </c>
      <c r="E2675" s="415">
        <v>31106017</v>
      </c>
      <c r="F2675" s="330">
        <v>1003338687</v>
      </c>
      <c r="G2675" s="331">
        <v>43083</v>
      </c>
      <c r="H2675" s="331">
        <v>43108</v>
      </c>
      <c r="I2675" s="331">
        <v>43108</v>
      </c>
      <c r="J2675" s="331">
        <v>43111</v>
      </c>
      <c r="K2675" s="584">
        <f t="shared" si="41"/>
        <v>2018</v>
      </c>
      <c r="L2675" s="179" t="s">
        <v>9</v>
      </c>
      <c r="M2675" s="308"/>
    </row>
    <row r="2676" spans="1:13" hidden="1" x14ac:dyDescent="0.25">
      <c r="A2676" s="326" t="s">
        <v>28</v>
      </c>
      <c r="B2676" s="327">
        <v>9023781830</v>
      </c>
      <c r="C2676" s="584">
        <v>5000033074</v>
      </c>
      <c r="D2676" s="278">
        <v>20810.91</v>
      </c>
      <c r="E2676" s="415">
        <v>31143744</v>
      </c>
      <c r="F2676" s="330">
        <v>1003341295</v>
      </c>
      <c r="G2676" s="331">
        <v>43104</v>
      </c>
      <c r="H2676" s="331">
        <v>43111</v>
      </c>
      <c r="I2676" s="331">
        <v>43116</v>
      </c>
      <c r="J2676" s="331">
        <v>43119</v>
      </c>
      <c r="K2676" s="584">
        <f t="shared" si="41"/>
        <v>2018</v>
      </c>
      <c r="L2676" s="179" t="s">
        <v>9</v>
      </c>
      <c r="M2676" s="308"/>
    </row>
    <row r="2677" spans="1:13" hidden="1" x14ac:dyDescent="0.25">
      <c r="A2677" s="326" t="s">
        <v>28</v>
      </c>
      <c r="B2677" s="327">
        <v>9023779545</v>
      </c>
      <c r="C2677" s="585">
        <v>31106017</v>
      </c>
      <c r="D2677" s="278">
        <v>786.78</v>
      </c>
      <c r="E2677" s="415">
        <v>31106017</v>
      </c>
      <c r="F2677" s="330">
        <v>1003341297</v>
      </c>
      <c r="G2677" s="331">
        <v>43103</v>
      </c>
      <c r="H2677" s="331">
        <v>43111</v>
      </c>
      <c r="I2677" s="331">
        <v>43116</v>
      </c>
      <c r="J2677" s="331">
        <v>43119</v>
      </c>
      <c r="K2677" s="584">
        <f t="shared" si="41"/>
        <v>2018</v>
      </c>
      <c r="L2677" s="179" t="s">
        <v>9</v>
      </c>
      <c r="M2677" s="308"/>
    </row>
    <row r="2678" spans="1:13" hidden="1" x14ac:dyDescent="0.25">
      <c r="A2678" s="326" t="s">
        <v>28</v>
      </c>
      <c r="B2678" s="327">
        <v>9023777468</v>
      </c>
      <c r="C2678" s="585">
        <v>31106017</v>
      </c>
      <c r="D2678" s="278">
        <v>7012.2</v>
      </c>
      <c r="E2678" s="415">
        <v>31106017</v>
      </c>
      <c r="F2678" s="330">
        <v>1003341302</v>
      </c>
      <c r="G2678" s="331">
        <v>43103</v>
      </c>
      <c r="H2678" s="331">
        <v>43111</v>
      </c>
      <c r="I2678" s="331">
        <v>43116</v>
      </c>
      <c r="J2678" s="331">
        <v>43119</v>
      </c>
      <c r="K2678" s="584">
        <f t="shared" si="41"/>
        <v>2018</v>
      </c>
      <c r="L2678" s="179" t="s">
        <v>9</v>
      </c>
      <c r="M2678" s="308"/>
    </row>
    <row r="2679" spans="1:13" hidden="1" x14ac:dyDescent="0.25">
      <c r="A2679" s="326" t="s">
        <v>28</v>
      </c>
      <c r="B2679" s="327">
        <v>9023785598</v>
      </c>
      <c r="C2679" s="585">
        <v>31106043</v>
      </c>
      <c r="D2679" s="278">
        <v>251.78</v>
      </c>
      <c r="E2679" s="415">
        <v>31106043</v>
      </c>
      <c r="F2679" s="330">
        <v>1003341307</v>
      </c>
      <c r="G2679" s="331">
        <v>43110</v>
      </c>
      <c r="H2679" s="331">
        <v>43115</v>
      </c>
      <c r="I2679" s="331">
        <v>43116</v>
      </c>
      <c r="J2679" s="331">
        <v>43119</v>
      </c>
      <c r="K2679" s="584">
        <f t="shared" si="41"/>
        <v>2018</v>
      </c>
      <c r="L2679" s="179" t="s">
        <v>14</v>
      </c>
      <c r="M2679" s="308"/>
    </row>
    <row r="2680" spans="1:13" hidden="1" x14ac:dyDescent="0.25">
      <c r="A2680" s="326" t="s">
        <v>28</v>
      </c>
      <c r="B2680" s="327">
        <v>9023785597</v>
      </c>
      <c r="C2680" s="585">
        <v>31106043</v>
      </c>
      <c r="D2680" s="278">
        <v>3197.71</v>
      </c>
      <c r="E2680" s="415">
        <v>31106043</v>
      </c>
      <c r="F2680" s="330">
        <v>1003341306</v>
      </c>
      <c r="G2680" s="331">
        <v>43110</v>
      </c>
      <c r="H2680" s="331">
        <v>43115</v>
      </c>
      <c r="I2680" s="331">
        <v>43116</v>
      </c>
      <c r="J2680" s="331">
        <v>43119</v>
      </c>
      <c r="K2680" s="584">
        <f t="shared" si="41"/>
        <v>2018</v>
      </c>
      <c r="L2680" s="179" t="s">
        <v>14</v>
      </c>
      <c r="M2680" s="308"/>
    </row>
    <row r="2681" spans="1:13" hidden="1" x14ac:dyDescent="0.25">
      <c r="A2681" s="326" t="s">
        <v>28</v>
      </c>
      <c r="B2681" s="327">
        <v>9023785596</v>
      </c>
      <c r="C2681" s="585">
        <v>31106017</v>
      </c>
      <c r="D2681" s="278">
        <v>4002</v>
      </c>
      <c r="E2681" s="415">
        <v>31106017</v>
      </c>
      <c r="F2681" s="330">
        <v>1003341303</v>
      </c>
      <c r="G2681" s="331">
        <v>43110</v>
      </c>
      <c r="H2681" s="331">
        <v>43115</v>
      </c>
      <c r="I2681" s="331">
        <v>43116</v>
      </c>
      <c r="J2681" s="331">
        <v>43119</v>
      </c>
      <c r="K2681" s="584">
        <f t="shared" si="41"/>
        <v>2018</v>
      </c>
      <c r="L2681" s="179" t="s">
        <v>9</v>
      </c>
      <c r="M2681" s="308"/>
    </row>
    <row r="2682" spans="1:13" hidden="1" x14ac:dyDescent="0.25">
      <c r="A2682" s="326" t="s">
        <v>28</v>
      </c>
      <c r="B2682" s="327">
        <v>9023773400</v>
      </c>
      <c r="C2682" s="584">
        <v>5000033042</v>
      </c>
      <c r="D2682" s="278">
        <v>24025.03</v>
      </c>
      <c r="E2682" s="415">
        <v>31156595</v>
      </c>
      <c r="F2682" s="330">
        <v>1003350688</v>
      </c>
      <c r="G2682" s="331">
        <v>43101</v>
      </c>
      <c r="H2682" s="331">
        <v>43111</v>
      </c>
      <c r="I2682" s="331">
        <v>43116</v>
      </c>
      <c r="J2682" s="331">
        <v>43133</v>
      </c>
      <c r="K2682" s="584">
        <f t="shared" si="41"/>
        <v>2018</v>
      </c>
      <c r="L2682" s="179" t="s">
        <v>14</v>
      </c>
      <c r="M2682" s="308"/>
    </row>
    <row r="2683" spans="1:13" hidden="1" x14ac:dyDescent="0.25">
      <c r="A2683" s="326" t="s">
        <v>28</v>
      </c>
      <c r="B2683" s="327">
        <v>9023789264</v>
      </c>
      <c r="C2683" s="585">
        <v>31106017</v>
      </c>
      <c r="D2683" s="278">
        <v>274.8</v>
      </c>
      <c r="E2683" s="415">
        <v>31106017</v>
      </c>
      <c r="F2683" s="330">
        <v>1003356016</v>
      </c>
      <c r="G2683" s="331">
        <v>43117</v>
      </c>
      <c r="H2683" s="331">
        <v>43123</v>
      </c>
      <c r="I2683" s="331">
        <v>43140</v>
      </c>
      <c r="J2683" s="331">
        <v>43143</v>
      </c>
      <c r="K2683" s="584">
        <f t="shared" si="41"/>
        <v>2018</v>
      </c>
      <c r="L2683" s="179" t="s">
        <v>9</v>
      </c>
      <c r="M2683" s="308"/>
    </row>
    <row r="2684" spans="1:13" hidden="1" x14ac:dyDescent="0.25">
      <c r="A2684" s="326" t="s">
        <v>28</v>
      </c>
      <c r="B2684" s="327">
        <v>9023788708</v>
      </c>
      <c r="C2684" s="585">
        <v>31106017</v>
      </c>
      <c r="D2684" s="278">
        <v>650.04</v>
      </c>
      <c r="E2684" s="415">
        <v>31106017</v>
      </c>
      <c r="F2684" s="330">
        <v>1003356021</v>
      </c>
      <c r="G2684" s="331">
        <v>43117</v>
      </c>
      <c r="H2684" s="331">
        <v>43123</v>
      </c>
      <c r="I2684" s="331">
        <v>43140</v>
      </c>
      <c r="J2684" s="331">
        <v>43143</v>
      </c>
      <c r="K2684" s="584">
        <f t="shared" si="41"/>
        <v>2018</v>
      </c>
      <c r="L2684" s="179" t="s">
        <v>9</v>
      </c>
      <c r="M2684" s="308"/>
    </row>
    <row r="2685" spans="1:13" hidden="1" x14ac:dyDescent="0.25">
      <c r="A2685" s="326" t="s">
        <v>28</v>
      </c>
      <c r="B2685" s="327">
        <v>9023786091</v>
      </c>
      <c r="C2685" s="585">
        <v>31106043</v>
      </c>
      <c r="D2685" s="278">
        <v>1234</v>
      </c>
      <c r="E2685" s="415">
        <v>31106043</v>
      </c>
      <c r="F2685" s="330">
        <v>1003356024</v>
      </c>
      <c r="G2685" s="331">
        <v>43111</v>
      </c>
      <c r="H2685" s="331">
        <v>43123</v>
      </c>
      <c r="I2685" s="331">
        <v>43140</v>
      </c>
      <c r="J2685" s="331">
        <v>43143</v>
      </c>
      <c r="K2685" s="584">
        <f t="shared" si="41"/>
        <v>2018</v>
      </c>
      <c r="L2685" s="179" t="s">
        <v>14</v>
      </c>
      <c r="M2685" s="308"/>
    </row>
    <row r="2686" spans="1:13" hidden="1" x14ac:dyDescent="0.25">
      <c r="A2686" s="326" t="s">
        <v>28</v>
      </c>
      <c r="B2686" s="327">
        <v>9023788019</v>
      </c>
      <c r="C2686" s="585">
        <v>31106043</v>
      </c>
      <c r="D2686" s="278">
        <v>1325</v>
      </c>
      <c r="E2686" s="415">
        <v>31106043</v>
      </c>
      <c r="F2686" s="330">
        <v>1003356026</v>
      </c>
      <c r="G2686" s="331">
        <v>43115</v>
      </c>
      <c r="H2686" s="331">
        <v>43123</v>
      </c>
      <c r="I2686" s="331">
        <v>43140</v>
      </c>
      <c r="J2686" s="331">
        <v>43143</v>
      </c>
      <c r="K2686" s="584">
        <f t="shared" si="41"/>
        <v>2018</v>
      </c>
      <c r="L2686" s="179" t="s">
        <v>14</v>
      </c>
      <c r="M2686" s="308"/>
    </row>
    <row r="2687" spans="1:13" hidden="1" x14ac:dyDescent="0.25">
      <c r="A2687" s="326" t="s">
        <v>28</v>
      </c>
      <c r="B2687" s="327">
        <v>9023773401</v>
      </c>
      <c r="C2687" s="585">
        <v>31106043</v>
      </c>
      <c r="D2687" s="278">
        <v>1325</v>
      </c>
      <c r="E2687" s="415">
        <v>31106043</v>
      </c>
      <c r="F2687" s="330">
        <v>1003356026</v>
      </c>
      <c r="G2687" s="331">
        <v>43115</v>
      </c>
      <c r="H2687" s="331">
        <v>43123</v>
      </c>
      <c r="I2687" s="331">
        <v>43140</v>
      </c>
      <c r="J2687" s="331">
        <v>43143</v>
      </c>
      <c r="K2687" s="584">
        <f t="shared" si="41"/>
        <v>2018</v>
      </c>
      <c r="L2687" s="179" t="s">
        <v>14</v>
      </c>
      <c r="M2687" s="308"/>
    </row>
    <row r="2688" spans="1:13" hidden="1" x14ac:dyDescent="0.25">
      <c r="A2688" s="326" t="s">
        <v>28</v>
      </c>
      <c r="B2688" s="327">
        <v>9023773401</v>
      </c>
      <c r="C2688" s="584">
        <v>5000033042</v>
      </c>
      <c r="D2688" s="278">
        <v>32577.34</v>
      </c>
      <c r="E2688" s="415">
        <v>31156560</v>
      </c>
      <c r="F2688" s="330">
        <v>1003356113</v>
      </c>
      <c r="G2688" s="331">
        <v>43101</v>
      </c>
      <c r="H2688" s="331" t="s">
        <v>130</v>
      </c>
      <c r="I2688" s="331">
        <v>43116</v>
      </c>
      <c r="J2688" s="331">
        <v>43143</v>
      </c>
      <c r="K2688" s="584">
        <f t="shared" si="41"/>
        <v>2018</v>
      </c>
      <c r="L2688" s="179" t="s">
        <v>9</v>
      </c>
      <c r="M2688" s="308"/>
    </row>
    <row r="2689" spans="1:13" hidden="1" x14ac:dyDescent="0.25">
      <c r="A2689" s="326" t="s">
        <v>28</v>
      </c>
      <c r="B2689" s="327">
        <v>9023816638</v>
      </c>
      <c r="C2689" s="584">
        <v>5000033042</v>
      </c>
      <c r="D2689" s="278">
        <v>1597.3</v>
      </c>
      <c r="E2689" s="415">
        <v>31156560</v>
      </c>
      <c r="F2689" s="330">
        <v>1003362915</v>
      </c>
      <c r="G2689" s="331">
        <v>43133</v>
      </c>
      <c r="H2689" s="331">
        <v>43146</v>
      </c>
      <c r="I2689" s="331">
        <v>43151</v>
      </c>
      <c r="J2689" s="331">
        <v>43153</v>
      </c>
      <c r="K2689" s="584">
        <f t="shared" si="41"/>
        <v>2018</v>
      </c>
      <c r="L2689" s="179" t="s">
        <v>9</v>
      </c>
      <c r="M2689" s="308"/>
    </row>
    <row r="2690" spans="1:13" hidden="1" x14ac:dyDescent="0.25">
      <c r="A2690" s="326" t="s">
        <v>28</v>
      </c>
      <c r="B2690" s="327">
        <v>9023816637</v>
      </c>
      <c r="C2690" s="584">
        <v>5000033042</v>
      </c>
      <c r="D2690" s="278">
        <v>1502</v>
      </c>
      <c r="E2690" s="415">
        <v>31156560</v>
      </c>
      <c r="F2690" s="330">
        <v>1003362917</v>
      </c>
      <c r="G2690" s="331">
        <v>43133</v>
      </c>
      <c r="H2690" s="331">
        <v>43146</v>
      </c>
      <c r="I2690" s="331">
        <v>43151</v>
      </c>
      <c r="J2690" s="331">
        <v>43153</v>
      </c>
      <c r="K2690" s="584">
        <f t="shared" si="41"/>
        <v>2018</v>
      </c>
      <c r="L2690" s="179" t="s">
        <v>9</v>
      </c>
      <c r="M2690" s="308"/>
    </row>
    <row r="2691" spans="1:13" hidden="1" x14ac:dyDescent="0.25">
      <c r="A2691" s="326" t="s">
        <v>28</v>
      </c>
      <c r="B2691" s="327">
        <v>9023816657</v>
      </c>
      <c r="C2691" s="584">
        <v>5000033042</v>
      </c>
      <c r="D2691" s="278">
        <v>32577.34</v>
      </c>
      <c r="E2691" s="415">
        <v>31156560</v>
      </c>
      <c r="F2691" s="330">
        <v>1003362911</v>
      </c>
      <c r="G2691" s="331">
        <v>43133</v>
      </c>
      <c r="H2691" s="331">
        <v>43146</v>
      </c>
      <c r="I2691" s="331">
        <v>43151</v>
      </c>
      <c r="J2691" s="331">
        <v>43153</v>
      </c>
      <c r="K2691" s="584">
        <f t="shared" ref="K2691:K2754" si="42">YEAR(J2691)</f>
        <v>2018</v>
      </c>
      <c r="L2691" s="179" t="s">
        <v>9</v>
      </c>
      <c r="M2691" s="308"/>
    </row>
    <row r="2692" spans="1:13" hidden="1" x14ac:dyDescent="0.25">
      <c r="A2692" s="326" t="s">
        <v>28</v>
      </c>
      <c r="B2692" s="327">
        <v>9023804658</v>
      </c>
      <c r="C2692" s="584">
        <v>5000033074</v>
      </c>
      <c r="D2692" s="278">
        <v>20810.91</v>
      </c>
      <c r="E2692" s="415">
        <v>31143744</v>
      </c>
      <c r="F2692" s="330">
        <v>1003362889</v>
      </c>
      <c r="G2692" s="331">
        <v>43133</v>
      </c>
      <c r="H2692" s="331">
        <v>43146</v>
      </c>
      <c r="I2692" s="331">
        <v>43151</v>
      </c>
      <c r="J2692" s="331">
        <v>43153</v>
      </c>
      <c r="K2692" s="584">
        <f t="shared" si="42"/>
        <v>2018</v>
      </c>
      <c r="L2692" s="179" t="s">
        <v>9</v>
      </c>
      <c r="M2692" s="308"/>
    </row>
    <row r="2693" spans="1:13" hidden="1" x14ac:dyDescent="0.25">
      <c r="A2693" s="326" t="s">
        <v>28</v>
      </c>
      <c r="B2693" s="327">
        <v>9023804656</v>
      </c>
      <c r="C2693" s="584">
        <v>5000033042</v>
      </c>
      <c r="D2693" s="278">
        <v>24025.03</v>
      </c>
      <c r="E2693" s="415">
        <v>31156595</v>
      </c>
      <c r="F2693" s="330">
        <v>1003362888</v>
      </c>
      <c r="G2693" s="331">
        <v>43133</v>
      </c>
      <c r="H2693" s="331">
        <v>43146</v>
      </c>
      <c r="I2693" s="331">
        <v>43151</v>
      </c>
      <c r="J2693" s="331">
        <v>43153</v>
      </c>
      <c r="K2693" s="584">
        <f t="shared" si="42"/>
        <v>2018</v>
      </c>
      <c r="L2693" s="179" t="s">
        <v>14</v>
      </c>
      <c r="M2693" s="308"/>
    </row>
    <row r="2694" spans="1:13" hidden="1" x14ac:dyDescent="0.25">
      <c r="A2694" s="326" t="s">
        <v>28</v>
      </c>
      <c r="B2694" s="327">
        <v>9023827388</v>
      </c>
      <c r="C2694" s="585">
        <v>31106017</v>
      </c>
      <c r="D2694" s="278">
        <v>6844</v>
      </c>
      <c r="E2694" s="415">
        <v>31106017</v>
      </c>
      <c r="F2694" s="330">
        <v>1003372766</v>
      </c>
      <c r="G2694" s="331">
        <v>43145</v>
      </c>
      <c r="H2694" s="331">
        <v>43151</v>
      </c>
      <c r="I2694" s="331">
        <v>43164</v>
      </c>
      <c r="J2694" s="331">
        <v>43168</v>
      </c>
      <c r="K2694" s="584">
        <f t="shared" si="42"/>
        <v>2018</v>
      </c>
      <c r="L2694" s="179" t="s">
        <v>9</v>
      </c>
      <c r="M2694" s="308"/>
    </row>
    <row r="2695" spans="1:13" hidden="1" x14ac:dyDescent="0.25">
      <c r="A2695" s="326" t="s">
        <v>28</v>
      </c>
      <c r="B2695" s="327">
        <v>9023844888</v>
      </c>
      <c r="C2695" s="584">
        <v>5000033074</v>
      </c>
      <c r="D2695" s="278">
        <v>20810.91</v>
      </c>
      <c r="E2695" s="415">
        <v>31143744</v>
      </c>
      <c r="F2695" s="330">
        <v>1003381554</v>
      </c>
      <c r="G2695" s="331">
        <v>43160</v>
      </c>
      <c r="H2695" s="331">
        <v>43171</v>
      </c>
      <c r="I2695" s="331">
        <v>43181</v>
      </c>
      <c r="J2695" s="331">
        <v>43182</v>
      </c>
      <c r="K2695" s="584">
        <f t="shared" si="42"/>
        <v>2018</v>
      </c>
      <c r="L2695" s="179" t="s">
        <v>9</v>
      </c>
      <c r="M2695" s="308"/>
    </row>
    <row r="2696" spans="1:13" hidden="1" x14ac:dyDescent="0.25">
      <c r="A2696" s="326" t="s">
        <v>28</v>
      </c>
      <c r="B2696" s="327">
        <v>9023844887</v>
      </c>
      <c r="C2696" s="584">
        <v>5000033042</v>
      </c>
      <c r="D2696" s="278">
        <v>32577.34</v>
      </c>
      <c r="E2696" s="415">
        <v>31156560</v>
      </c>
      <c r="F2696" s="330">
        <v>1003381549</v>
      </c>
      <c r="G2696" s="331">
        <v>43160</v>
      </c>
      <c r="H2696" s="331">
        <v>43171</v>
      </c>
      <c r="I2696" s="331">
        <v>43181</v>
      </c>
      <c r="J2696" s="331">
        <v>43182</v>
      </c>
      <c r="K2696" s="584">
        <f t="shared" si="42"/>
        <v>2018</v>
      </c>
      <c r="L2696" s="179" t="s">
        <v>9</v>
      </c>
      <c r="M2696" s="308"/>
    </row>
    <row r="2697" spans="1:13" hidden="1" x14ac:dyDescent="0.25">
      <c r="A2697" s="326" t="s">
        <v>28</v>
      </c>
      <c r="B2697" s="327">
        <v>9023844886</v>
      </c>
      <c r="C2697" s="584">
        <v>5000033042</v>
      </c>
      <c r="D2697" s="278">
        <v>24025.03</v>
      </c>
      <c r="E2697" s="415">
        <v>31156595</v>
      </c>
      <c r="F2697" s="330">
        <v>1003381543</v>
      </c>
      <c r="G2697" s="331">
        <v>43160</v>
      </c>
      <c r="H2697" s="331">
        <v>43171</v>
      </c>
      <c r="I2697" s="331">
        <v>43181</v>
      </c>
      <c r="J2697" s="331">
        <v>43182</v>
      </c>
      <c r="K2697" s="584">
        <f t="shared" si="42"/>
        <v>2018</v>
      </c>
      <c r="L2697" s="179" t="s">
        <v>14</v>
      </c>
      <c r="M2697" s="308"/>
    </row>
    <row r="2698" spans="1:13" hidden="1" x14ac:dyDescent="0.25">
      <c r="A2698" s="326" t="s">
        <v>28</v>
      </c>
      <c r="B2698" s="327">
        <v>9023871893</v>
      </c>
      <c r="C2698" s="584">
        <v>5000033042</v>
      </c>
      <c r="D2698" s="278">
        <v>227.6</v>
      </c>
      <c r="E2698" s="415">
        <v>31156560</v>
      </c>
      <c r="F2698" s="330">
        <v>1003384694</v>
      </c>
      <c r="G2698" s="331">
        <v>43182</v>
      </c>
      <c r="H2698" s="331">
        <v>43187</v>
      </c>
      <c r="I2698" s="331">
        <v>43188</v>
      </c>
      <c r="J2698" s="331">
        <v>43188</v>
      </c>
      <c r="K2698" s="584">
        <f t="shared" si="42"/>
        <v>2018</v>
      </c>
      <c r="L2698" s="179" t="s">
        <v>9</v>
      </c>
      <c r="M2698" s="308"/>
    </row>
    <row r="2699" spans="1:13" hidden="1" x14ac:dyDescent="0.25">
      <c r="A2699" s="326" t="s">
        <v>28</v>
      </c>
      <c r="B2699" s="327">
        <v>9023871894</v>
      </c>
      <c r="C2699" s="584">
        <v>5000033042</v>
      </c>
      <c r="D2699" s="278">
        <v>1328.4</v>
      </c>
      <c r="E2699" s="415">
        <v>31156595</v>
      </c>
      <c r="F2699" s="330">
        <v>1003384699</v>
      </c>
      <c r="G2699" s="331">
        <v>43182</v>
      </c>
      <c r="H2699" s="331">
        <v>43187</v>
      </c>
      <c r="I2699" s="331">
        <v>43188</v>
      </c>
      <c r="J2699" s="331">
        <v>43188</v>
      </c>
      <c r="K2699" s="584">
        <f t="shared" si="42"/>
        <v>2018</v>
      </c>
      <c r="L2699" s="179" t="s">
        <v>14</v>
      </c>
      <c r="M2699" s="308"/>
    </row>
    <row r="2700" spans="1:13" hidden="1" x14ac:dyDescent="0.25">
      <c r="A2700" s="326" t="s">
        <v>28</v>
      </c>
      <c r="B2700" s="327">
        <v>9023875672</v>
      </c>
      <c r="C2700" s="584">
        <v>5000033042</v>
      </c>
      <c r="D2700" s="278">
        <v>445.76</v>
      </c>
      <c r="E2700" s="415">
        <v>31156595</v>
      </c>
      <c r="F2700" s="330">
        <v>1003390272</v>
      </c>
      <c r="G2700" s="331">
        <v>43188</v>
      </c>
      <c r="H2700" s="331">
        <v>43195</v>
      </c>
      <c r="I2700" s="331">
        <v>43199</v>
      </c>
      <c r="J2700" s="331">
        <v>43200</v>
      </c>
      <c r="K2700" s="584">
        <f t="shared" si="42"/>
        <v>2018</v>
      </c>
      <c r="L2700" s="179" t="s">
        <v>14</v>
      </c>
      <c r="M2700" s="308"/>
    </row>
    <row r="2701" spans="1:13" hidden="1" x14ac:dyDescent="0.25">
      <c r="A2701" s="326" t="s">
        <v>28</v>
      </c>
      <c r="B2701" s="327">
        <v>9023898872</v>
      </c>
      <c r="C2701" s="584">
        <v>5000033042</v>
      </c>
      <c r="D2701" s="278">
        <v>4146</v>
      </c>
      <c r="E2701" s="415">
        <v>31156595</v>
      </c>
      <c r="F2701" s="330">
        <v>1003405586</v>
      </c>
      <c r="G2701" s="331">
        <v>43194</v>
      </c>
      <c r="H2701" s="331">
        <v>43210</v>
      </c>
      <c r="I2701" s="331">
        <v>43217</v>
      </c>
      <c r="J2701" s="331">
        <v>43223</v>
      </c>
      <c r="K2701" s="584">
        <f t="shared" si="42"/>
        <v>2018</v>
      </c>
      <c r="L2701" s="179" t="s">
        <v>14</v>
      </c>
      <c r="M2701" s="308"/>
    </row>
    <row r="2702" spans="1:13" hidden="1" x14ac:dyDescent="0.25">
      <c r="A2702" s="326" t="s">
        <v>28</v>
      </c>
      <c r="B2702" s="327">
        <v>9023905929</v>
      </c>
      <c r="C2702" s="584">
        <v>5000033042</v>
      </c>
      <c r="D2702" s="278">
        <v>809.2</v>
      </c>
      <c r="E2702" s="415">
        <v>31156595</v>
      </c>
      <c r="F2702" s="330">
        <v>1003405587</v>
      </c>
      <c r="G2702" s="331">
        <v>43200</v>
      </c>
      <c r="H2702" s="331">
        <v>43210</v>
      </c>
      <c r="I2702" s="331">
        <v>43217</v>
      </c>
      <c r="J2702" s="331">
        <v>43223</v>
      </c>
      <c r="K2702" s="584">
        <f t="shared" si="42"/>
        <v>2018</v>
      </c>
      <c r="L2702" s="179" t="s">
        <v>14</v>
      </c>
      <c r="M2702" s="308"/>
    </row>
    <row r="2703" spans="1:13" ht="25.5" hidden="1" x14ac:dyDescent="0.25">
      <c r="A2703" s="326" t="s">
        <v>28</v>
      </c>
      <c r="B2703" s="327">
        <v>9023885824</v>
      </c>
      <c r="C2703" s="584">
        <v>5000033042</v>
      </c>
      <c r="D2703" s="278">
        <v>24025.03</v>
      </c>
      <c r="E2703" s="415">
        <v>31156595</v>
      </c>
      <c r="F2703" s="330" t="s">
        <v>2474</v>
      </c>
      <c r="G2703" s="331">
        <v>43191</v>
      </c>
      <c r="H2703" s="331">
        <v>43210</v>
      </c>
      <c r="I2703" s="331">
        <v>43217</v>
      </c>
      <c r="J2703" s="331">
        <v>43223</v>
      </c>
      <c r="K2703" s="584">
        <f t="shared" si="42"/>
        <v>2018</v>
      </c>
      <c r="L2703" s="179" t="s">
        <v>14</v>
      </c>
      <c r="M2703" s="308"/>
    </row>
    <row r="2704" spans="1:13" hidden="1" x14ac:dyDescent="0.25">
      <c r="A2704" s="326" t="s">
        <v>28</v>
      </c>
      <c r="B2704" s="327">
        <v>9023898873</v>
      </c>
      <c r="C2704" s="584">
        <v>5000033042</v>
      </c>
      <c r="D2704" s="278">
        <v>5360</v>
      </c>
      <c r="E2704" s="415">
        <v>31156595</v>
      </c>
      <c r="F2704" s="330">
        <v>1003405603</v>
      </c>
      <c r="G2704" s="331">
        <v>43194</v>
      </c>
      <c r="H2704" s="331">
        <v>43210</v>
      </c>
      <c r="I2704" s="331">
        <v>43217</v>
      </c>
      <c r="J2704" s="331">
        <v>43223</v>
      </c>
      <c r="K2704" s="584">
        <f t="shared" si="42"/>
        <v>2018</v>
      </c>
      <c r="L2704" s="179" t="s">
        <v>14</v>
      </c>
      <c r="M2704" s="308"/>
    </row>
    <row r="2705" spans="1:13" hidden="1" x14ac:dyDescent="0.25">
      <c r="A2705" s="326" t="s">
        <v>28</v>
      </c>
      <c r="B2705" s="327">
        <v>9023904256</v>
      </c>
      <c r="C2705" s="584">
        <v>5000033042</v>
      </c>
      <c r="D2705" s="278">
        <v>1916.33</v>
      </c>
      <c r="E2705" s="415">
        <v>31156595</v>
      </c>
      <c r="F2705" s="330">
        <v>1003405606</v>
      </c>
      <c r="G2705" s="331">
        <v>43196</v>
      </c>
      <c r="H2705" s="331">
        <v>43210</v>
      </c>
      <c r="I2705" s="331">
        <v>43217</v>
      </c>
      <c r="J2705" s="331">
        <v>43223</v>
      </c>
      <c r="K2705" s="584">
        <f t="shared" si="42"/>
        <v>2018</v>
      </c>
      <c r="L2705" s="179" t="s">
        <v>14</v>
      </c>
      <c r="M2705" s="308"/>
    </row>
    <row r="2706" spans="1:13" hidden="1" x14ac:dyDescent="0.25">
      <c r="A2706" s="326" t="s">
        <v>28</v>
      </c>
      <c r="B2706" s="327">
        <v>9023905928</v>
      </c>
      <c r="C2706" s="584">
        <v>5000033042</v>
      </c>
      <c r="D2706" s="278">
        <v>5641.5</v>
      </c>
      <c r="E2706" s="415">
        <v>31156560</v>
      </c>
      <c r="F2706" s="330">
        <v>1003405620</v>
      </c>
      <c r="G2706" s="331">
        <v>43199</v>
      </c>
      <c r="H2706" s="331">
        <v>43210</v>
      </c>
      <c r="I2706" s="331">
        <v>43217</v>
      </c>
      <c r="J2706" s="331">
        <v>43223</v>
      </c>
      <c r="K2706" s="584">
        <f t="shared" si="42"/>
        <v>2018</v>
      </c>
      <c r="L2706" s="179" t="s">
        <v>9</v>
      </c>
      <c r="M2706" s="308"/>
    </row>
    <row r="2707" spans="1:13" hidden="1" x14ac:dyDescent="0.25">
      <c r="A2707" s="326" t="s">
        <v>28</v>
      </c>
      <c r="B2707" s="327">
        <v>9023904255</v>
      </c>
      <c r="C2707" s="584">
        <v>5000033042</v>
      </c>
      <c r="D2707" s="278">
        <v>1832.58</v>
      </c>
      <c r="E2707" s="415">
        <v>31156560</v>
      </c>
      <c r="F2707" s="330">
        <v>1003405621</v>
      </c>
      <c r="G2707" s="331">
        <v>43196</v>
      </c>
      <c r="H2707" s="331">
        <v>43210</v>
      </c>
      <c r="I2707" s="331">
        <v>43217</v>
      </c>
      <c r="J2707" s="331">
        <v>43223</v>
      </c>
      <c r="K2707" s="584">
        <f t="shared" si="42"/>
        <v>2018</v>
      </c>
      <c r="L2707" s="179" t="s">
        <v>9</v>
      </c>
      <c r="M2707" s="308"/>
    </row>
    <row r="2708" spans="1:13" hidden="1" x14ac:dyDescent="0.25">
      <c r="A2708" s="326" t="s">
        <v>28</v>
      </c>
      <c r="B2708" s="327">
        <v>9023904254</v>
      </c>
      <c r="C2708" s="584">
        <v>5000033042</v>
      </c>
      <c r="D2708" s="278">
        <v>7587.2</v>
      </c>
      <c r="E2708" s="415">
        <v>31156560</v>
      </c>
      <c r="F2708" s="330">
        <v>1003405623</v>
      </c>
      <c r="G2708" s="331">
        <v>43196</v>
      </c>
      <c r="H2708" s="331">
        <v>43210</v>
      </c>
      <c r="I2708" s="331">
        <v>43217</v>
      </c>
      <c r="J2708" s="331">
        <v>43223</v>
      </c>
      <c r="K2708" s="584">
        <f t="shared" si="42"/>
        <v>2018</v>
      </c>
      <c r="L2708" s="179" t="s">
        <v>9</v>
      </c>
      <c r="M2708" s="308"/>
    </row>
    <row r="2709" spans="1:13" hidden="1" x14ac:dyDescent="0.25">
      <c r="A2709" s="326" t="s">
        <v>28</v>
      </c>
      <c r="B2709" s="327">
        <v>9023898874</v>
      </c>
      <c r="C2709" s="584">
        <v>5000033042</v>
      </c>
      <c r="D2709" s="278">
        <v>297.95</v>
      </c>
      <c r="E2709" s="415">
        <v>31156595</v>
      </c>
      <c r="F2709" s="330">
        <v>1003405637</v>
      </c>
      <c r="G2709" s="331">
        <v>43194</v>
      </c>
      <c r="H2709" s="331">
        <v>43210</v>
      </c>
      <c r="I2709" s="331">
        <v>43217</v>
      </c>
      <c r="J2709" s="331">
        <v>43223</v>
      </c>
      <c r="K2709" s="584">
        <f t="shared" si="42"/>
        <v>2018</v>
      </c>
      <c r="L2709" s="179" t="s">
        <v>14</v>
      </c>
      <c r="M2709" s="308"/>
    </row>
    <row r="2710" spans="1:13" hidden="1" x14ac:dyDescent="0.25">
      <c r="A2710" s="326" t="s">
        <v>28</v>
      </c>
      <c r="B2710" s="327">
        <v>9023876956</v>
      </c>
      <c r="C2710" s="584">
        <v>5000033042</v>
      </c>
      <c r="D2710" s="278">
        <v>2398.5</v>
      </c>
      <c r="E2710" s="415">
        <v>31156560</v>
      </c>
      <c r="F2710" s="330">
        <v>1003405629</v>
      </c>
      <c r="G2710" s="331">
        <v>43188</v>
      </c>
      <c r="H2710" s="331">
        <v>43210</v>
      </c>
      <c r="I2710" s="331">
        <v>43217</v>
      </c>
      <c r="J2710" s="331">
        <v>43223</v>
      </c>
      <c r="K2710" s="584">
        <f t="shared" si="42"/>
        <v>2018</v>
      </c>
      <c r="L2710" s="179" t="s">
        <v>9</v>
      </c>
      <c r="M2710" s="308"/>
    </row>
    <row r="2711" spans="1:13" hidden="1" x14ac:dyDescent="0.25">
      <c r="A2711" s="326" t="s">
        <v>28</v>
      </c>
      <c r="B2711" s="327">
        <v>9023885825</v>
      </c>
      <c r="C2711" s="584">
        <v>5000033042</v>
      </c>
      <c r="D2711" s="278">
        <v>32577.34</v>
      </c>
      <c r="E2711" s="415">
        <v>31156560</v>
      </c>
      <c r="F2711" s="330">
        <v>1003405634</v>
      </c>
      <c r="G2711" s="331">
        <v>43191</v>
      </c>
      <c r="H2711" s="331">
        <v>43210</v>
      </c>
      <c r="I2711" s="331">
        <v>43217</v>
      </c>
      <c r="J2711" s="331">
        <v>43223</v>
      </c>
      <c r="K2711" s="584">
        <f t="shared" si="42"/>
        <v>2018</v>
      </c>
      <c r="L2711" s="179" t="s">
        <v>9</v>
      </c>
      <c r="M2711" s="308"/>
    </row>
    <row r="2712" spans="1:13" hidden="1" x14ac:dyDescent="0.25">
      <c r="A2712" s="326" t="s">
        <v>28</v>
      </c>
      <c r="B2712" s="327">
        <v>9023885826</v>
      </c>
      <c r="C2712" s="584">
        <v>5000033074</v>
      </c>
      <c r="D2712" s="278">
        <v>20810.91</v>
      </c>
      <c r="E2712" s="415">
        <v>31143744</v>
      </c>
      <c r="F2712" s="330">
        <v>1003405641</v>
      </c>
      <c r="G2712" s="331">
        <v>43191</v>
      </c>
      <c r="H2712" s="331">
        <v>43210</v>
      </c>
      <c r="I2712" s="331">
        <v>43217</v>
      </c>
      <c r="J2712" s="331">
        <v>43223</v>
      </c>
      <c r="K2712" s="584">
        <f t="shared" si="42"/>
        <v>2018</v>
      </c>
      <c r="L2712" s="179" t="s">
        <v>9</v>
      </c>
      <c r="M2712" s="308"/>
    </row>
    <row r="2713" spans="1:13" hidden="1" x14ac:dyDescent="0.25">
      <c r="A2713" s="326" t="s">
        <v>28</v>
      </c>
      <c r="B2713" s="327">
        <v>9023923692</v>
      </c>
      <c r="C2713" s="584">
        <v>5000033042</v>
      </c>
      <c r="D2713" s="278">
        <v>24025.03</v>
      </c>
      <c r="E2713" s="415">
        <v>31156595</v>
      </c>
      <c r="F2713" s="330">
        <v>1003416611</v>
      </c>
      <c r="G2713" s="331">
        <v>43221</v>
      </c>
      <c r="H2713" s="331">
        <v>43235</v>
      </c>
      <c r="I2713" s="331">
        <v>43238</v>
      </c>
      <c r="J2713" s="331">
        <v>43238</v>
      </c>
      <c r="K2713" s="584">
        <f t="shared" si="42"/>
        <v>2018</v>
      </c>
      <c r="L2713" s="179" t="s">
        <v>9</v>
      </c>
      <c r="M2713" s="308"/>
    </row>
    <row r="2714" spans="1:13" hidden="1" x14ac:dyDescent="0.25">
      <c r="A2714" s="326" t="s">
        <v>28</v>
      </c>
      <c r="B2714" s="327">
        <v>9023923693</v>
      </c>
      <c r="C2714" s="584">
        <v>5000033042</v>
      </c>
      <c r="D2714" s="278">
        <v>32577.34</v>
      </c>
      <c r="E2714" s="415">
        <v>31156560</v>
      </c>
      <c r="F2714" s="330">
        <v>1003416613</v>
      </c>
      <c r="G2714" s="331">
        <v>43221</v>
      </c>
      <c r="H2714" s="331">
        <v>43235</v>
      </c>
      <c r="I2714" s="331">
        <v>43238</v>
      </c>
      <c r="J2714" s="331">
        <v>43238</v>
      </c>
      <c r="K2714" s="584">
        <f t="shared" si="42"/>
        <v>2018</v>
      </c>
      <c r="L2714" s="179" t="s">
        <v>14</v>
      </c>
      <c r="M2714" s="308"/>
    </row>
    <row r="2715" spans="1:13" hidden="1" x14ac:dyDescent="0.25">
      <c r="A2715" s="326" t="s">
        <v>28</v>
      </c>
      <c r="B2715" s="327">
        <v>9023923694</v>
      </c>
      <c r="C2715" s="584">
        <v>5000033074</v>
      </c>
      <c r="D2715" s="278">
        <v>20810.91</v>
      </c>
      <c r="E2715" s="415">
        <v>31143744</v>
      </c>
      <c r="F2715" s="330">
        <v>1003416614</v>
      </c>
      <c r="G2715" s="331">
        <v>43221</v>
      </c>
      <c r="H2715" s="331">
        <v>43235</v>
      </c>
      <c r="I2715" s="331">
        <v>43238</v>
      </c>
      <c r="J2715" s="331">
        <v>43238</v>
      </c>
      <c r="K2715" s="584">
        <f t="shared" si="42"/>
        <v>2018</v>
      </c>
      <c r="L2715" s="179" t="s">
        <v>9</v>
      </c>
      <c r="M2715" s="308"/>
    </row>
    <row r="2716" spans="1:13" hidden="1" x14ac:dyDescent="0.25">
      <c r="A2716" s="326" t="s">
        <v>28</v>
      </c>
      <c r="B2716" s="327">
        <v>9023921612</v>
      </c>
      <c r="C2716" s="584">
        <v>5000033042</v>
      </c>
      <c r="D2716" s="278">
        <v>1596.4</v>
      </c>
      <c r="E2716" s="415">
        <v>31156595</v>
      </c>
      <c r="F2716" s="330">
        <v>1003422210</v>
      </c>
      <c r="G2716" s="331">
        <v>43220</v>
      </c>
      <c r="H2716" s="331">
        <v>43238</v>
      </c>
      <c r="I2716" s="331">
        <v>43245</v>
      </c>
      <c r="J2716" s="331">
        <v>43248</v>
      </c>
      <c r="K2716" s="584">
        <f t="shared" si="42"/>
        <v>2018</v>
      </c>
      <c r="L2716" s="179" t="s">
        <v>14</v>
      </c>
      <c r="M2716" s="308"/>
    </row>
    <row r="2717" spans="1:13" hidden="1" x14ac:dyDescent="0.25">
      <c r="A2717" s="326" t="s">
        <v>28</v>
      </c>
      <c r="B2717" s="327">
        <v>9023921609</v>
      </c>
      <c r="C2717" s="584">
        <v>5000033042</v>
      </c>
      <c r="D2717" s="278">
        <v>6926</v>
      </c>
      <c r="E2717" s="415">
        <v>31156560</v>
      </c>
      <c r="F2717" s="330">
        <v>1003422228</v>
      </c>
      <c r="G2717" s="331">
        <v>43216</v>
      </c>
      <c r="H2717" s="331">
        <v>43238</v>
      </c>
      <c r="I2717" s="331">
        <v>43245</v>
      </c>
      <c r="J2717" s="331">
        <v>43248</v>
      </c>
      <c r="K2717" s="584">
        <f t="shared" si="42"/>
        <v>2018</v>
      </c>
      <c r="L2717" s="179" t="s">
        <v>9</v>
      </c>
      <c r="M2717" s="308"/>
    </row>
    <row r="2718" spans="1:13" hidden="1" x14ac:dyDescent="0.25">
      <c r="A2718" s="326" t="s">
        <v>28</v>
      </c>
      <c r="B2718" s="327">
        <v>9023921611</v>
      </c>
      <c r="C2718" s="584">
        <v>5000033042</v>
      </c>
      <c r="D2718" s="278">
        <v>3197.71</v>
      </c>
      <c r="E2718" s="415">
        <v>31156595</v>
      </c>
      <c r="F2718" s="330">
        <v>1003422216</v>
      </c>
      <c r="G2718" s="331">
        <v>43220</v>
      </c>
      <c r="H2718" s="331">
        <v>43238</v>
      </c>
      <c r="I2718" s="331">
        <v>43245</v>
      </c>
      <c r="J2718" s="331">
        <v>43248</v>
      </c>
      <c r="K2718" s="584">
        <f t="shared" si="42"/>
        <v>2018</v>
      </c>
      <c r="L2718" s="179" t="s">
        <v>14</v>
      </c>
      <c r="M2718" s="308"/>
    </row>
    <row r="2719" spans="1:13" hidden="1" x14ac:dyDescent="0.25">
      <c r="A2719" s="326" t="s">
        <v>28</v>
      </c>
      <c r="B2719" s="327">
        <v>9023921610</v>
      </c>
      <c r="C2719" s="584">
        <v>5000033042</v>
      </c>
      <c r="D2719" s="278">
        <v>284.19</v>
      </c>
      <c r="E2719" s="415">
        <v>31156595</v>
      </c>
      <c r="F2719" s="330">
        <v>1003422214</v>
      </c>
      <c r="G2719" s="331">
        <v>43220</v>
      </c>
      <c r="H2719" s="331">
        <v>43238</v>
      </c>
      <c r="I2719" s="331">
        <v>43245</v>
      </c>
      <c r="J2719" s="331">
        <v>43248</v>
      </c>
      <c r="K2719" s="584">
        <f t="shared" si="42"/>
        <v>2018</v>
      </c>
      <c r="L2719" s="179" t="s">
        <v>14</v>
      </c>
      <c r="M2719" s="308"/>
    </row>
    <row r="2720" spans="1:13" hidden="1" x14ac:dyDescent="0.25">
      <c r="A2720" s="326" t="s">
        <v>28</v>
      </c>
      <c r="B2720" s="327">
        <v>9023927662</v>
      </c>
      <c r="C2720" s="584">
        <v>5000033042</v>
      </c>
      <c r="D2720" s="278">
        <v>2907.45</v>
      </c>
      <c r="E2720" s="415">
        <v>31156560</v>
      </c>
      <c r="F2720" s="330">
        <v>1003422233</v>
      </c>
      <c r="G2720" s="331">
        <v>43222</v>
      </c>
      <c r="H2720" s="331">
        <v>43238</v>
      </c>
      <c r="I2720" s="331">
        <v>43245</v>
      </c>
      <c r="J2720" s="331">
        <v>43248</v>
      </c>
      <c r="K2720" s="584">
        <f t="shared" si="42"/>
        <v>2018</v>
      </c>
      <c r="L2720" s="179" t="s">
        <v>9</v>
      </c>
      <c r="M2720" s="308"/>
    </row>
    <row r="2721" spans="1:13" hidden="1" x14ac:dyDescent="0.25">
      <c r="A2721" s="326" t="s">
        <v>28</v>
      </c>
      <c r="B2721" s="327">
        <v>9023948067</v>
      </c>
      <c r="C2721" s="584">
        <v>5000033042</v>
      </c>
      <c r="D2721" s="278">
        <v>4071.6</v>
      </c>
      <c r="E2721" s="415">
        <v>31156560</v>
      </c>
      <c r="F2721" s="330">
        <v>1003422237</v>
      </c>
      <c r="G2721" s="331">
        <v>43238</v>
      </c>
      <c r="H2721" s="331">
        <v>43245</v>
      </c>
      <c r="I2721" s="331">
        <v>43245</v>
      </c>
      <c r="J2721" s="331">
        <v>43248</v>
      </c>
      <c r="K2721" s="584">
        <f t="shared" si="42"/>
        <v>2018</v>
      </c>
      <c r="L2721" s="179" t="s">
        <v>9</v>
      </c>
      <c r="M2721" s="308"/>
    </row>
    <row r="2722" spans="1:13" hidden="1" x14ac:dyDescent="0.25">
      <c r="A2722" s="326" t="s">
        <v>28</v>
      </c>
      <c r="B2722" s="327">
        <v>9023947205</v>
      </c>
      <c r="C2722" s="584">
        <v>5000033042</v>
      </c>
      <c r="D2722" s="278">
        <v>1183.75</v>
      </c>
      <c r="E2722" s="415">
        <v>31156560</v>
      </c>
      <c r="F2722" s="330">
        <v>1003422234</v>
      </c>
      <c r="G2722" s="331">
        <v>43238</v>
      </c>
      <c r="H2722" s="331">
        <v>43243</v>
      </c>
      <c r="I2722" s="331">
        <v>43245</v>
      </c>
      <c r="J2722" s="331">
        <v>43248</v>
      </c>
      <c r="K2722" s="584">
        <f t="shared" si="42"/>
        <v>2018</v>
      </c>
      <c r="L2722" s="179" t="s">
        <v>9</v>
      </c>
      <c r="M2722" s="308"/>
    </row>
    <row r="2723" spans="1:13" hidden="1" x14ac:dyDescent="0.25">
      <c r="A2723" s="326" t="s">
        <v>28</v>
      </c>
      <c r="B2723" s="327">
        <v>9023946118</v>
      </c>
      <c r="C2723" s="584">
        <v>5000033042</v>
      </c>
      <c r="D2723" s="278">
        <v>1843.63</v>
      </c>
      <c r="E2723" s="415">
        <v>31156595</v>
      </c>
      <c r="F2723" s="330">
        <v>1003422303</v>
      </c>
      <c r="G2723" s="331">
        <v>43237</v>
      </c>
      <c r="H2723" s="331">
        <v>43245</v>
      </c>
      <c r="I2723" s="331">
        <v>43245</v>
      </c>
      <c r="J2723" s="331">
        <v>43248</v>
      </c>
      <c r="K2723" s="584">
        <f t="shared" si="42"/>
        <v>2018</v>
      </c>
      <c r="L2723" s="179" t="s">
        <v>14</v>
      </c>
      <c r="M2723" s="308"/>
    </row>
    <row r="2724" spans="1:13" hidden="1" x14ac:dyDescent="0.25">
      <c r="A2724" s="326" t="s">
        <v>28</v>
      </c>
      <c r="B2724" s="327">
        <v>9023947207</v>
      </c>
      <c r="C2724" s="584">
        <v>5000033042</v>
      </c>
      <c r="D2724" s="278">
        <v>907.28</v>
      </c>
      <c r="E2724" s="415">
        <v>31156595</v>
      </c>
      <c r="F2724" s="330">
        <v>1003422206</v>
      </c>
      <c r="G2724" s="331">
        <v>43238</v>
      </c>
      <c r="H2724" s="331">
        <v>43245</v>
      </c>
      <c r="I2724" s="331">
        <v>43245</v>
      </c>
      <c r="J2724" s="331">
        <v>43248</v>
      </c>
      <c r="K2724" s="584">
        <f t="shared" si="42"/>
        <v>2018</v>
      </c>
      <c r="L2724" s="179" t="s">
        <v>14</v>
      </c>
      <c r="M2724" s="308"/>
    </row>
    <row r="2725" spans="1:13" hidden="1" x14ac:dyDescent="0.25">
      <c r="A2725" s="326" t="s">
        <v>28</v>
      </c>
      <c r="B2725" s="327">
        <v>9023947206</v>
      </c>
      <c r="C2725" s="584">
        <v>5000033042</v>
      </c>
      <c r="D2725" s="278">
        <v>2204.1</v>
      </c>
      <c r="E2725" s="415">
        <v>31156595</v>
      </c>
      <c r="F2725" s="330">
        <v>1003422193</v>
      </c>
      <c r="G2725" s="331">
        <v>43238</v>
      </c>
      <c r="H2725" s="331">
        <v>43245</v>
      </c>
      <c r="I2725" s="331">
        <v>43245</v>
      </c>
      <c r="J2725" s="331">
        <v>43248</v>
      </c>
      <c r="K2725" s="584">
        <f t="shared" si="42"/>
        <v>2018</v>
      </c>
      <c r="L2725" s="179" t="s">
        <v>14</v>
      </c>
      <c r="M2725" s="308"/>
    </row>
    <row r="2726" spans="1:13" hidden="1" x14ac:dyDescent="0.25">
      <c r="A2726" s="326" t="s">
        <v>28</v>
      </c>
      <c r="B2726" s="327">
        <v>9023963768</v>
      </c>
      <c r="C2726" s="584">
        <v>5000033074</v>
      </c>
      <c r="D2726" s="278">
        <v>20810.91</v>
      </c>
      <c r="E2726" s="415">
        <v>31143744</v>
      </c>
      <c r="F2726" s="330">
        <v>1003439364</v>
      </c>
      <c r="G2726" s="331">
        <v>43252</v>
      </c>
      <c r="H2726" s="331">
        <v>43266</v>
      </c>
      <c r="I2726" s="331">
        <v>43277</v>
      </c>
      <c r="J2726" s="331">
        <v>43278</v>
      </c>
      <c r="K2726" s="584">
        <f t="shared" si="42"/>
        <v>2018</v>
      </c>
      <c r="L2726" s="179" t="s">
        <v>9</v>
      </c>
      <c r="M2726" s="308"/>
    </row>
    <row r="2727" spans="1:13" hidden="1" x14ac:dyDescent="0.25">
      <c r="A2727" s="326" t="s">
        <v>28</v>
      </c>
      <c r="B2727" s="327">
        <v>9023963767</v>
      </c>
      <c r="C2727" s="584">
        <v>5000033042</v>
      </c>
      <c r="D2727" s="278">
        <v>32577.34</v>
      </c>
      <c r="E2727" s="415">
        <v>31156560</v>
      </c>
      <c r="F2727" s="330">
        <v>1003439367</v>
      </c>
      <c r="G2727" s="331">
        <v>43252</v>
      </c>
      <c r="H2727" s="331">
        <v>43266</v>
      </c>
      <c r="I2727" s="331">
        <v>43277</v>
      </c>
      <c r="J2727" s="331">
        <v>43278</v>
      </c>
      <c r="K2727" s="584">
        <f t="shared" si="42"/>
        <v>2018</v>
      </c>
      <c r="L2727" s="179" t="s">
        <v>14</v>
      </c>
      <c r="M2727" s="308"/>
    </row>
    <row r="2728" spans="1:13" hidden="1" x14ac:dyDescent="0.25">
      <c r="A2728" s="326" t="s">
        <v>28</v>
      </c>
      <c r="B2728" s="327">
        <v>9023963766</v>
      </c>
      <c r="C2728" s="584">
        <v>5000033042</v>
      </c>
      <c r="D2728" s="278">
        <v>24025.03</v>
      </c>
      <c r="E2728" s="415">
        <v>31156595</v>
      </c>
      <c r="F2728" s="330">
        <v>1003439370</v>
      </c>
      <c r="G2728" s="331">
        <v>43252</v>
      </c>
      <c r="H2728" s="331">
        <v>43266</v>
      </c>
      <c r="I2728" s="331">
        <v>43277</v>
      </c>
      <c r="J2728" s="331">
        <v>43278</v>
      </c>
      <c r="K2728" s="584">
        <f t="shared" si="42"/>
        <v>2018</v>
      </c>
      <c r="L2728" s="179" t="s">
        <v>9</v>
      </c>
      <c r="M2728" s="308"/>
    </row>
    <row r="2729" spans="1:13" hidden="1" x14ac:dyDescent="0.25">
      <c r="A2729" s="326" t="s">
        <v>28</v>
      </c>
      <c r="B2729" s="327">
        <v>9023793689</v>
      </c>
      <c r="C2729" s="584">
        <v>5000033042</v>
      </c>
      <c r="D2729" s="278">
        <v>16495.2</v>
      </c>
      <c r="E2729" s="415">
        <v>31156560</v>
      </c>
      <c r="F2729" s="330">
        <v>1003448398</v>
      </c>
      <c r="G2729" s="331">
        <v>43125</v>
      </c>
      <c r="H2729" s="331">
        <v>43146</v>
      </c>
      <c r="I2729" s="331">
        <v>43146</v>
      </c>
      <c r="J2729" s="331">
        <v>43292</v>
      </c>
      <c r="K2729" s="584">
        <f t="shared" si="42"/>
        <v>2018</v>
      </c>
      <c r="L2729" s="179" t="s">
        <v>9</v>
      </c>
      <c r="M2729" s="308"/>
    </row>
    <row r="2730" spans="1:13" hidden="1" x14ac:dyDescent="0.25">
      <c r="A2730" s="326" t="s">
        <v>28</v>
      </c>
      <c r="B2730" s="327">
        <v>9023986423</v>
      </c>
      <c r="C2730" s="584">
        <v>5000033042</v>
      </c>
      <c r="D2730" s="278">
        <v>276.39</v>
      </c>
      <c r="E2730" s="415">
        <v>31156595</v>
      </c>
      <c r="F2730" s="330">
        <v>1003457400</v>
      </c>
      <c r="G2730" s="331">
        <v>43269</v>
      </c>
      <c r="H2730" s="331">
        <v>43298</v>
      </c>
      <c r="I2730" s="331">
        <v>43304</v>
      </c>
      <c r="J2730" s="331">
        <v>43305</v>
      </c>
      <c r="K2730" s="584">
        <f t="shared" si="42"/>
        <v>2018</v>
      </c>
      <c r="L2730" s="179" t="s">
        <v>14</v>
      </c>
      <c r="M2730" s="308"/>
    </row>
    <row r="2731" spans="1:13" hidden="1" x14ac:dyDescent="0.25">
      <c r="A2731" s="326" t="s">
        <v>28</v>
      </c>
      <c r="B2731" s="327">
        <v>9023986422</v>
      </c>
      <c r="C2731" s="584">
        <v>5000033042</v>
      </c>
      <c r="D2731" s="278">
        <v>2030.01</v>
      </c>
      <c r="E2731" s="415">
        <v>31156595</v>
      </c>
      <c r="F2731" s="330">
        <v>1003457401</v>
      </c>
      <c r="G2731" s="331">
        <v>43269</v>
      </c>
      <c r="H2731" s="331">
        <v>43298</v>
      </c>
      <c r="I2731" s="331">
        <v>43304</v>
      </c>
      <c r="J2731" s="331">
        <v>43305</v>
      </c>
      <c r="K2731" s="584">
        <f t="shared" si="42"/>
        <v>2018</v>
      </c>
      <c r="L2731" s="179" t="s">
        <v>14</v>
      </c>
      <c r="M2731" s="308"/>
    </row>
    <row r="2732" spans="1:13" hidden="1" x14ac:dyDescent="0.25">
      <c r="A2732" s="326" t="s">
        <v>28</v>
      </c>
      <c r="B2732" s="327">
        <v>9023991285</v>
      </c>
      <c r="C2732" s="584">
        <v>5000033042</v>
      </c>
      <c r="D2732" s="278">
        <v>195.74</v>
      </c>
      <c r="E2732" s="415">
        <v>31156595</v>
      </c>
      <c r="F2732" s="330">
        <v>1003457405</v>
      </c>
      <c r="G2732" s="331">
        <v>43276</v>
      </c>
      <c r="H2732" s="331">
        <v>43298</v>
      </c>
      <c r="I2732" s="331">
        <v>43304</v>
      </c>
      <c r="J2732" s="331">
        <v>43305</v>
      </c>
      <c r="K2732" s="584">
        <f t="shared" si="42"/>
        <v>2018</v>
      </c>
      <c r="L2732" s="179" t="s">
        <v>14</v>
      </c>
      <c r="M2732" s="308"/>
    </row>
    <row r="2733" spans="1:13" hidden="1" x14ac:dyDescent="0.25">
      <c r="A2733" s="326" t="s">
        <v>28</v>
      </c>
      <c r="B2733" s="327">
        <v>9023986424</v>
      </c>
      <c r="C2733" s="584">
        <v>5000033042</v>
      </c>
      <c r="D2733" s="278">
        <v>276.39</v>
      </c>
      <c r="E2733" s="415">
        <v>31156595</v>
      </c>
      <c r="F2733" s="330">
        <v>1003457408</v>
      </c>
      <c r="G2733" s="331">
        <v>43269</v>
      </c>
      <c r="H2733" s="331">
        <v>43298</v>
      </c>
      <c r="I2733" s="331">
        <v>43304</v>
      </c>
      <c r="J2733" s="331">
        <v>43305</v>
      </c>
      <c r="K2733" s="584">
        <f t="shared" si="42"/>
        <v>2018</v>
      </c>
      <c r="L2733" s="179" t="s">
        <v>14</v>
      </c>
      <c r="M2733" s="308"/>
    </row>
    <row r="2734" spans="1:13" hidden="1" x14ac:dyDescent="0.25">
      <c r="A2734" s="326" t="s">
        <v>28</v>
      </c>
      <c r="B2734" s="327">
        <v>9023986421</v>
      </c>
      <c r="C2734" s="584">
        <v>5000033042</v>
      </c>
      <c r="D2734" s="278">
        <v>2273.9</v>
      </c>
      <c r="E2734" s="415">
        <v>31156560</v>
      </c>
      <c r="F2734" s="330">
        <v>1003457416</v>
      </c>
      <c r="G2734" s="331">
        <v>43269</v>
      </c>
      <c r="H2734" s="331">
        <v>43298</v>
      </c>
      <c r="I2734" s="331">
        <v>43304</v>
      </c>
      <c r="J2734" s="331">
        <v>43305</v>
      </c>
      <c r="K2734" s="584">
        <f t="shared" si="42"/>
        <v>2018</v>
      </c>
      <c r="L2734" s="179" t="s">
        <v>9</v>
      </c>
      <c r="M2734" s="308"/>
    </row>
    <row r="2735" spans="1:13" hidden="1" x14ac:dyDescent="0.25">
      <c r="A2735" s="326" t="s">
        <v>28</v>
      </c>
      <c r="B2735" s="327">
        <v>9023991284</v>
      </c>
      <c r="C2735" s="584">
        <v>5000033042</v>
      </c>
      <c r="D2735" s="278">
        <v>278.43</v>
      </c>
      <c r="E2735" s="415">
        <v>31156560</v>
      </c>
      <c r="F2735" s="330">
        <v>1003457417</v>
      </c>
      <c r="G2735" s="331">
        <v>43276</v>
      </c>
      <c r="H2735" s="331">
        <v>43298</v>
      </c>
      <c r="I2735" s="331">
        <v>43304</v>
      </c>
      <c r="J2735" s="331">
        <v>43305</v>
      </c>
      <c r="K2735" s="584">
        <f t="shared" si="42"/>
        <v>2018</v>
      </c>
      <c r="L2735" s="179" t="s">
        <v>9</v>
      </c>
      <c r="M2735" s="308"/>
    </row>
    <row r="2736" spans="1:13" hidden="1" x14ac:dyDescent="0.25">
      <c r="A2736" s="326" t="s">
        <v>28</v>
      </c>
      <c r="B2736" s="327">
        <v>9024024103</v>
      </c>
      <c r="C2736" s="584">
        <v>5000033042</v>
      </c>
      <c r="D2736" s="278">
        <v>3188.25</v>
      </c>
      <c r="E2736" s="415">
        <v>31156560</v>
      </c>
      <c r="F2736" s="330">
        <v>1003457419</v>
      </c>
      <c r="G2736" s="331">
        <v>43285</v>
      </c>
      <c r="H2736" s="331">
        <v>43298</v>
      </c>
      <c r="I2736" s="331">
        <v>43304</v>
      </c>
      <c r="J2736" s="331">
        <v>43305</v>
      </c>
      <c r="K2736" s="584">
        <f t="shared" si="42"/>
        <v>2018</v>
      </c>
      <c r="L2736" s="179" t="s">
        <v>9</v>
      </c>
      <c r="M2736" s="308"/>
    </row>
    <row r="2737" spans="1:13" hidden="1" x14ac:dyDescent="0.25">
      <c r="A2737" s="326" t="s">
        <v>28</v>
      </c>
      <c r="B2737" s="327">
        <v>9024024102</v>
      </c>
      <c r="C2737" s="584">
        <v>5000033042</v>
      </c>
      <c r="D2737" s="278">
        <v>1286.2</v>
      </c>
      <c r="E2737" s="415">
        <v>31156560</v>
      </c>
      <c r="F2737" s="330">
        <v>1003457420</v>
      </c>
      <c r="G2737" s="331">
        <v>43285</v>
      </c>
      <c r="H2737" s="331">
        <v>43298</v>
      </c>
      <c r="I2737" s="331">
        <v>43304</v>
      </c>
      <c r="J2737" s="331">
        <v>43305</v>
      </c>
      <c r="K2737" s="584">
        <f t="shared" si="42"/>
        <v>2018</v>
      </c>
      <c r="L2737" s="179" t="s">
        <v>9</v>
      </c>
      <c r="M2737" s="308"/>
    </row>
    <row r="2738" spans="1:13" hidden="1" x14ac:dyDescent="0.25">
      <c r="A2738" s="326" t="s">
        <v>28</v>
      </c>
      <c r="B2738" s="327">
        <v>9024023140</v>
      </c>
      <c r="C2738" s="584">
        <v>5000033042</v>
      </c>
      <c r="D2738" s="278">
        <v>12174.2</v>
      </c>
      <c r="E2738" s="415">
        <v>31156560</v>
      </c>
      <c r="F2738" s="330">
        <v>1003457421</v>
      </c>
      <c r="G2738" s="331">
        <v>43285</v>
      </c>
      <c r="H2738" s="331">
        <v>43298</v>
      </c>
      <c r="I2738" s="331">
        <v>43304</v>
      </c>
      <c r="J2738" s="331">
        <v>43305</v>
      </c>
      <c r="K2738" s="584">
        <f t="shared" si="42"/>
        <v>2018</v>
      </c>
      <c r="L2738" s="179" t="s">
        <v>9</v>
      </c>
      <c r="M2738" s="308"/>
    </row>
    <row r="2739" spans="1:13" hidden="1" x14ac:dyDescent="0.25">
      <c r="A2739" s="326" t="s">
        <v>28</v>
      </c>
      <c r="B2739" s="327">
        <v>9024023139</v>
      </c>
      <c r="C2739" s="584">
        <v>5000033042</v>
      </c>
      <c r="D2739" s="278">
        <v>25549</v>
      </c>
      <c r="E2739" s="415">
        <v>31156560</v>
      </c>
      <c r="F2739" s="330">
        <v>1003457422</v>
      </c>
      <c r="G2739" s="331">
        <v>43285</v>
      </c>
      <c r="H2739" s="331">
        <v>43298</v>
      </c>
      <c r="I2739" s="331">
        <v>43304</v>
      </c>
      <c r="J2739" s="331">
        <v>43305</v>
      </c>
      <c r="K2739" s="584">
        <f t="shared" si="42"/>
        <v>2018</v>
      </c>
      <c r="L2739" s="179" t="s">
        <v>9</v>
      </c>
      <c r="M2739" s="308"/>
    </row>
    <row r="2740" spans="1:13" hidden="1" x14ac:dyDescent="0.25">
      <c r="A2740" s="326" t="s">
        <v>28</v>
      </c>
      <c r="B2740" s="327">
        <v>9023991283</v>
      </c>
      <c r="C2740" s="585">
        <v>1223851</v>
      </c>
      <c r="D2740" s="278">
        <v>6338.92</v>
      </c>
      <c r="E2740" s="415">
        <v>1223851</v>
      </c>
      <c r="F2740" s="330">
        <v>1003457423</v>
      </c>
      <c r="G2740" s="331">
        <v>43276</v>
      </c>
      <c r="H2740" s="331">
        <v>43298</v>
      </c>
      <c r="I2740" s="331">
        <v>43304</v>
      </c>
      <c r="J2740" s="331">
        <v>43305</v>
      </c>
      <c r="K2740" s="584">
        <f t="shared" si="42"/>
        <v>2018</v>
      </c>
      <c r="L2740" s="179" t="s">
        <v>9</v>
      </c>
      <c r="M2740" s="308"/>
    </row>
    <row r="2741" spans="1:13" hidden="1" x14ac:dyDescent="0.25">
      <c r="A2741" s="326" t="s">
        <v>28</v>
      </c>
      <c r="B2741" s="327">
        <v>9023990244</v>
      </c>
      <c r="C2741" s="585">
        <v>1223851</v>
      </c>
      <c r="D2741" s="278">
        <v>6791.67</v>
      </c>
      <c r="E2741" s="415">
        <v>1223851</v>
      </c>
      <c r="F2741" s="330">
        <v>1003457424</v>
      </c>
      <c r="G2741" s="331">
        <v>43276</v>
      </c>
      <c r="H2741" s="331">
        <v>43298</v>
      </c>
      <c r="I2741" s="331">
        <v>43304</v>
      </c>
      <c r="J2741" s="331">
        <v>43305</v>
      </c>
      <c r="K2741" s="584">
        <f t="shared" si="42"/>
        <v>2018</v>
      </c>
      <c r="L2741" s="179" t="s">
        <v>9</v>
      </c>
      <c r="M2741" s="308"/>
    </row>
    <row r="2742" spans="1:13" hidden="1" x14ac:dyDescent="0.25">
      <c r="A2742" s="326" t="s">
        <v>28</v>
      </c>
      <c r="B2742" s="327">
        <v>9023990245</v>
      </c>
      <c r="C2742" s="585">
        <v>1223851</v>
      </c>
      <c r="D2742" s="278">
        <v>6791.67</v>
      </c>
      <c r="E2742" s="415">
        <v>1223851</v>
      </c>
      <c r="F2742" s="330">
        <v>1003457763</v>
      </c>
      <c r="G2742" s="331">
        <v>43276</v>
      </c>
      <c r="H2742" s="331">
        <v>43298</v>
      </c>
      <c r="I2742" s="331">
        <v>43304</v>
      </c>
      <c r="J2742" s="331">
        <v>43305</v>
      </c>
      <c r="K2742" s="584">
        <f t="shared" si="42"/>
        <v>2018</v>
      </c>
      <c r="L2742" s="179" t="s">
        <v>9</v>
      </c>
      <c r="M2742" s="308"/>
    </row>
    <row r="2743" spans="1:13" hidden="1" x14ac:dyDescent="0.25">
      <c r="A2743" s="326" t="s">
        <v>28</v>
      </c>
      <c r="B2743" s="327">
        <v>9024004628</v>
      </c>
      <c r="C2743" s="584">
        <v>5000033074</v>
      </c>
      <c r="D2743" s="278">
        <v>20810.91</v>
      </c>
      <c r="E2743" s="415">
        <v>31143744</v>
      </c>
      <c r="F2743" s="330">
        <v>1003457774</v>
      </c>
      <c r="G2743" s="331">
        <v>43282</v>
      </c>
      <c r="H2743" s="331">
        <v>43298</v>
      </c>
      <c r="I2743" s="331">
        <v>43304</v>
      </c>
      <c r="J2743" s="331">
        <v>43305</v>
      </c>
      <c r="K2743" s="584">
        <f t="shared" si="42"/>
        <v>2018</v>
      </c>
      <c r="L2743" s="179" t="s">
        <v>9</v>
      </c>
      <c r="M2743" s="308"/>
    </row>
    <row r="2744" spans="1:13" hidden="1" x14ac:dyDescent="0.25">
      <c r="A2744" s="326" t="s">
        <v>28</v>
      </c>
      <c r="B2744" s="327">
        <v>9024004627</v>
      </c>
      <c r="C2744" s="584">
        <v>5000033042</v>
      </c>
      <c r="D2744" s="278">
        <v>32577.34</v>
      </c>
      <c r="E2744" s="415">
        <v>31156560</v>
      </c>
      <c r="F2744" s="330">
        <v>1003457781</v>
      </c>
      <c r="G2744" s="331">
        <v>43282</v>
      </c>
      <c r="H2744" s="331">
        <v>43298</v>
      </c>
      <c r="I2744" s="331">
        <v>43304</v>
      </c>
      <c r="J2744" s="331">
        <v>43305</v>
      </c>
      <c r="K2744" s="584">
        <f t="shared" si="42"/>
        <v>2018</v>
      </c>
      <c r="L2744" s="179" t="s">
        <v>9</v>
      </c>
      <c r="M2744" s="308"/>
    </row>
    <row r="2745" spans="1:13" hidden="1" x14ac:dyDescent="0.25">
      <c r="A2745" s="326" t="s">
        <v>28</v>
      </c>
      <c r="B2745" s="327">
        <v>9024004626</v>
      </c>
      <c r="C2745" s="584">
        <v>5000033042</v>
      </c>
      <c r="D2745" s="278">
        <v>24025.03</v>
      </c>
      <c r="E2745" s="415">
        <v>31156595</v>
      </c>
      <c r="F2745" s="330">
        <v>1003457784</v>
      </c>
      <c r="G2745" s="331">
        <v>43282</v>
      </c>
      <c r="H2745" s="331">
        <v>43298</v>
      </c>
      <c r="I2745" s="331">
        <v>43304</v>
      </c>
      <c r="J2745" s="331">
        <v>43305</v>
      </c>
      <c r="K2745" s="584">
        <f t="shared" si="42"/>
        <v>2018</v>
      </c>
      <c r="L2745" s="179" t="s">
        <v>14</v>
      </c>
      <c r="M2745" s="308"/>
    </row>
    <row r="2746" spans="1:13" hidden="1" x14ac:dyDescent="0.25">
      <c r="A2746" s="326" t="s">
        <v>28</v>
      </c>
      <c r="B2746" s="327">
        <v>9024004629</v>
      </c>
      <c r="C2746" s="585">
        <v>1223851</v>
      </c>
      <c r="D2746" s="278">
        <v>6791.67</v>
      </c>
      <c r="E2746" s="415">
        <v>1223851</v>
      </c>
      <c r="F2746" s="330">
        <v>1003457768</v>
      </c>
      <c r="G2746" s="331">
        <v>43282</v>
      </c>
      <c r="H2746" s="331">
        <v>43298</v>
      </c>
      <c r="I2746" s="331">
        <v>43304</v>
      </c>
      <c r="J2746" s="331">
        <v>43305</v>
      </c>
      <c r="K2746" s="584">
        <f t="shared" si="42"/>
        <v>2018</v>
      </c>
      <c r="L2746" s="179" t="s">
        <v>9</v>
      </c>
      <c r="M2746" s="308"/>
    </row>
    <row r="2747" spans="1:13" hidden="1" x14ac:dyDescent="0.25">
      <c r="A2747" s="326" t="s">
        <v>28</v>
      </c>
      <c r="B2747" s="327">
        <v>9024048750</v>
      </c>
      <c r="C2747" s="585">
        <v>1223851</v>
      </c>
      <c r="D2747" s="278">
        <v>6791.67</v>
      </c>
      <c r="E2747" s="415">
        <v>1223851</v>
      </c>
      <c r="F2747" s="330">
        <v>1003474738</v>
      </c>
      <c r="G2747" s="331">
        <v>43313</v>
      </c>
      <c r="H2747" s="331">
        <v>43325</v>
      </c>
      <c r="I2747" s="331">
        <v>43333</v>
      </c>
      <c r="J2747" s="331">
        <v>43335</v>
      </c>
      <c r="K2747" s="584">
        <f t="shared" si="42"/>
        <v>2018</v>
      </c>
      <c r="L2747" s="179" t="s">
        <v>9</v>
      </c>
      <c r="M2747" s="308"/>
    </row>
    <row r="2748" spans="1:13" hidden="1" x14ac:dyDescent="0.25">
      <c r="A2748" s="326" t="s">
        <v>28</v>
      </c>
      <c r="B2748" s="327">
        <v>9024048749</v>
      </c>
      <c r="C2748" s="584">
        <v>5000033074</v>
      </c>
      <c r="D2748" s="278">
        <v>20810.91</v>
      </c>
      <c r="E2748" s="415">
        <v>31143744</v>
      </c>
      <c r="F2748" s="330">
        <v>1003474735</v>
      </c>
      <c r="G2748" s="331">
        <v>43313</v>
      </c>
      <c r="H2748" s="331">
        <v>43325</v>
      </c>
      <c r="I2748" s="331">
        <v>43333</v>
      </c>
      <c r="J2748" s="331">
        <v>43335</v>
      </c>
      <c r="K2748" s="584">
        <f t="shared" si="42"/>
        <v>2018</v>
      </c>
      <c r="L2748" s="179" t="s">
        <v>9</v>
      </c>
      <c r="M2748" s="308"/>
    </row>
    <row r="2749" spans="1:13" hidden="1" x14ac:dyDescent="0.25">
      <c r="A2749" s="326" t="s">
        <v>28</v>
      </c>
      <c r="B2749" s="327">
        <v>9024048748</v>
      </c>
      <c r="C2749" s="584">
        <v>5000033042</v>
      </c>
      <c r="D2749" s="278">
        <v>32577.34</v>
      </c>
      <c r="E2749" s="415">
        <v>31156560</v>
      </c>
      <c r="F2749" s="330">
        <v>1003474733</v>
      </c>
      <c r="G2749" s="331">
        <v>43313</v>
      </c>
      <c r="H2749" s="331">
        <v>43325</v>
      </c>
      <c r="I2749" s="331">
        <v>43333</v>
      </c>
      <c r="J2749" s="331">
        <v>43335</v>
      </c>
      <c r="K2749" s="584">
        <f t="shared" si="42"/>
        <v>2018</v>
      </c>
      <c r="L2749" s="179" t="s">
        <v>9</v>
      </c>
      <c r="M2749" s="308"/>
    </row>
    <row r="2750" spans="1:13" hidden="1" x14ac:dyDescent="0.25">
      <c r="A2750" s="326" t="s">
        <v>28</v>
      </c>
      <c r="B2750" s="327">
        <v>9024048747</v>
      </c>
      <c r="C2750" s="584">
        <v>5000033042</v>
      </c>
      <c r="D2750" s="278">
        <v>24025.03</v>
      </c>
      <c r="E2750" s="415">
        <v>31156595</v>
      </c>
      <c r="F2750" s="330">
        <v>1003474730</v>
      </c>
      <c r="G2750" s="331">
        <v>43313</v>
      </c>
      <c r="H2750" s="331">
        <v>43325</v>
      </c>
      <c r="I2750" s="331">
        <v>43333</v>
      </c>
      <c r="J2750" s="331">
        <v>43335</v>
      </c>
      <c r="K2750" s="584">
        <f t="shared" si="42"/>
        <v>2018</v>
      </c>
      <c r="L2750" s="179" t="s">
        <v>14</v>
      </c>
      <c r="M2750" s="308"/>
    </row>
    <row r="2751" spans="1:13" hidden="1" x14ac:dyDescent="0.25">
      <c r="A2751" s="326" t="s">
        <v>28</v>
      </c>
      <c r="B2751" s="327">
        <v>9024063459</v>
      </c>
      <c r="C2751" s="584">
        <v>5000033042</v>
      </c>
      <c r="D2751" s="278">
        <v>947.61</v>
      </c>
      <c r="E2751" s="415">
        <v>31156560</v>
      </c>
      <c r="F2751" s="330">
        <v>1003474728</v>
      </c>
      <c r="G2751" s="331">
        <v>43320</v>
      </c>
      <c r="H2751" s="331">
        <v>43325</v>
      </c>
      <c r="I2751" s="331">
        <v>43333</v>
      </c>
      <c r="J2751" s="331">
        <v>43335</v>
      </c>
      <c r="K2751" s="584">
        <f t="shared" si="42"/>
        <v>2018</v>
      </c>
      <c r="L2751" s="179" t="s">
        <v>9</v>
      </c>
      <c r="M2751" s="308"/>
    </row>
    <row r="2752" spans="1:13" hidden="1" x14ac:dyDescent="0.25">
      <c r="A2752" s="326" t="s">
        <v>28</v>
      </c>
      <c r="B2752" s="327">
        <v>9024034544</v>
      </c>
      <c r="C2752" s="584">
        <v>5000033042</v>
      </c>
      <c r="D2752" s="278">
        <v>4272.84</v>
      </c>
      <c r="E2752" s="415">
        <v>31156560</v>
      </c>
      <c r="F2752" s="330">
        <v>1003476208</v>
      </c>
      <c r="G2752" s="331">
        <v>43287</v>
      </c>
      <c r="H2752" s="331">
        <v>43320</v>
      </c>
      <c r="I2752" s="331">
        <v>43333</v>
      </c>
      <c r="J2752" s="331">
        <v>43333</v>
      </c>
      <c r="K2752" s="584">
        <f t="shared" si="42"/>
        <v>2018</v>
      </c>
      <c r="L2752" s="179" t="s">
        <v>9</v>
      </c>
      <c r="M2752" s="308"/>
    </row>
    <row r="2753" spans="1:13" hidden="1" x14ac:dyDescent="0.25">
      <c r="A2753" s="326" t="s">
        <v>28</v>
      </c>
      <c r="B2753" s="327">
        <v>9024034545</v>
      </c>
      <c r="C2753" s="584">
        <v>5000033042</v>
      </c>
      <c r="D2753" s="278">
        <v>1200</v>
      </c>
      <c r="E2753" s="415">
        <v>31156560</v>
      </c>
      <c r="F2753" s="330">
        <v>1003476209</v>
      </c>
      <c r="G2753" s="331">
        <v>43291</v>
      </c>
      <c r="H2753" s="331">
        <v>43320</v>
      </c>
      <c r="I2753" s="331">
        <v>43333</v>
      </c>
      <c r="J2753" s="331">
        <v>43333</v>
      </c>
      <c r="K2753" s="584">
        <f t="shared" si="42"/>
        <v>2018</v>
      </c>
      <c r="L2753" s="179" t="s">
        <v>9</v>
      </c>
      <c r="M2753" s="308"/>
    </row>
    <row r="2754" spans="1:13" hidden="1" x14ac:dyDescent="0.25">
      <c r="A2754" s="326" t="s">
        <v>28</v>
      </c>
      <c r="B2754" s="327">
        <v>9024063460</v>
      </c>
      <c r="C2754" s="584">
        <v>5000033042</v>
      </c>
      <c r="D2754" s="278">
        <v>1965.6</v>
      </c>
      <c r="E2754" s="415">
        <v>31156560</v>
      </c>
      <c r="F2754" s="330">
        <v>1003483473</v>
      </c>
      <c r="G2754" s="331">
        <v>43320</v>
      </c>
      <c r="H2754" s="331">
        <v>43325</v>
      </c>
      <c r="I2754" s="331"/>
      <c r="J2754" s="331">
        <v>43348</v>
      </c>
      <c r="K2754" s="584">
        <f t="shared" si="42"/>
        <v>2018</v>
      </c>
      <c r="L2754" s="179" t="s">
        <v>9</v>
      </c>
      <c r="M2754" s="308"/>
    </row>
    <row r="2755" spans="1:13" hidden="1" x14ac:dyDescent="0.25">
      <c r="A2755" s="326" t="s">
        <v>28</v>
      </c>
      <c r="B2755" s="327">
        <v>9024069329</v>
      </c>
      <c r="C2755" s="584">
        <v>5000033042</v>
      </c>
      <c r="D2755" s="278">
        <v>332.1</v>
      </c>
      <c r="E2755" s="415">
        <v>31156560</v>
      </c>
      <c r="F2755" s="330">
        <v>1003487921</v>
      </c>
      <c r="G2755" s="331">
        <v>43322</v>
      </c>
      <c r="H2755" s="331">
        <v>43353</v>
      </c>
      <c r="I2755" s="331">
        <v>43353</v>
      </c>
      <c r="J2755" s="331">
        <v>43354</v>
      </c>
      <c r="K2755" s="584">
        <f t="shared" ref="K2755:K2818" si="43">YEAR(J2755)</f>
        <v>2018</v>
      </c>
      <c r="L2755" s="179" t="s">
        <v>9</v>
      </c>
      <c r="M2755" s="308"/>
    </row>
    <row r="2756" spans="1:13" hidden="1" x14ac:dyDescent="0.25">
      <c r="A2756" s="326" t="s">
        <v>28</v>
      </c>
      <c r="B2756" s="327">
        <v>9024064935</v>
      </c>
      <c r="C2756" s="584">
        <v>5000033042</v>
      </c>
      <c r="D2756" s="278">
        <v>647.82000000000005</v>
      </c>
      <c r="E2756" s="415">
        <v>31156560</v>
      </c>
      <c r="F2756" s="330">
        <v>1003487918</v>
      </c>
      <c r="G2756" s="331">
        <v>43322</v>
      </c>
      <c r="H2756" s="331">
        <v>43334</v>
      </c>
      <c r="I2756" s="331">
        <v>43353</v>
      </c>
      <c r="J2756" s="331">
        <v>43354</v>
      </c>
      <c r="K2756" s="584">
        <f t="shared" si="43"/>
        <v>2018</v>
      </c>
      <c r="L2756" s="179" t="s">
        <v>9</v>
      </c>
      <c r="M2756" s="308"/>
    </row>
    <row r="2757" spans="1:13" hidden="1" x14ac:dyDescent="0.25">
      <c r="A2757" s="326" t="s">
        <v>28</v>
      </c>
      <c r="B2757" s="327">
        <v>9024064936</v>
      </c>
      <c r="C2757" s="584">
        <v>5000033042</v>
      </c>
      <c r="D2757" s="278">
        <v>548.04</v>
      </c>
      <c r="E2757" s="415">
        <v>31156560</v>
      </c>
      <c r="F2757" s="330">
        <v>1003487907</v>
      </c>
      <c r="G2757" s="331">
        <v>43322</v>
      </c>
      <c r="H2757" s="331">
        <v>43334</v>
      </c>
      <c r="I2757" s="331">
        <v>43353</v>
      </c>
      <c r="J2757" s="331">
        <v>43354</v>
      </c>
      <c r="K2757" s="584">
        <f t="shared" si="43"/>
        <v>2018</v>
      </c>
      <c r="L2757" s="179" t="s">
        <v>9</v>
      </c>
      <c r="M2757" s="308"/>
    </row>
    <row r="2758" spans="1:13" hidden="1" x14ac:dyDescent="0.25">
      <c r="A2758" s="326" t="s">
        <v>28</v>
      </c>
      <c r="B2758" s="327">
        <v>9024064937</v>
      </c>
      <c r="C2758" s="584">
        <v>5000033042</v>
      </c>
      <c r="D2758" s="278">
        <v>609.12</v>
      </c>
      <c r="E2758" s="415">
        <v>31156560</v>
      </c>
      <c r="F2758" s="330">
        <v>1003487867</v>
      </c>
      <c r="G2758" s="331">
        <v>43322</v>
      </c>
      <c r="H2758" s="331">
        <v>43334</v>
      </c>
      <c r="I2758" s="331">
        <v>43353</v>
      </c>
      <c r="J2758" s="331">
        <v>43354</v>
      </c>
      <c r="K2758" s="584">
        <f t="shared" si="43"/>
        <v>2018</v>
      </c>
      <c r="L2758" s="179" t="s">
        <v>9</v>
      </c>
      <c r="M2758" s="308"/>
    </row>
    <row r="2759" spans="1:13" hidden="1" x14ac:dyDescent="0.25">
      <c r="A2759" s="326" t="s">
        <v>28</v>
      </c>
      <c r="B2759" s="327">
        <v>9024064938</v>
      </c>
      <c r="C2759" s="584">
        <v>5000033042</v>
      </c>
      <c r="D2759" s="278">
        <v>603.67999999999995</v>
      </c>
      <c r="E2759" s="415">
        <v>31156560</v>
      </c>
      <c r="F2759" s="330">
        <v>1003487846</v>
      </c>
      <c r="G2759" s="331">
        <v>43325</v>
      </c>
      <c r="H2759" s="331">
        <v>43334</v>
      </c>
      <c r="I2759" s="331">
        <v>43353</v>
      </c>
      <c r="J2759" s="331">
        <v>43354</v>
      </c>
      <c r="K2759" s="584">
        <f t="shared" si="43"/>
        <v>2018</v>
      </c>
      <c r="L2759" s="179" t="s">
        <v>9</v>
      </c>
      <c r="M2759" s="308"/>
    </row>
    <row r="2760" spans="1:13" hidden="1" x14ac:dyDescent="0.25">
      <c r="A2760" s="326" t="s">
        <v>28</v>
      </c>
      <c r="B2760" s="327">
        <v>9024064939</v>
      </c>
      <c r="C2760" s="584">
        <v>5000033042</v>
      </c>
      <c r="D2760" s="278">
        <v>291.79000000000002</v>
      </c>
      <c r="E2760" s="415">
        <v>31156595</v>
      </c>
      <c r="F2760" s="330">
        <v>1003487833</v>
      </c>
      <c r="G2760" s="331">
        <v>43322</v>
      </c>
      <c r="H2760" s="331">
        <v>43334</v>
      </c>
      <c r="I2760" s="331">
        <v>43353</v>
      </c>
      <c r="J2760" s="331">
        <v>43354</v>
      </c>
      <c r="K2760" s="584">
        <f t="shared" si="43"/>
        <v>2018</v>
      </c>
      <c r="L2760" s="179" t="s">
        <v>14</v>
      </c>
      <c r="M2760" s="308"/>
    </row>
    <row r="2761" spans="1:13" hidden="1" x14ac:dyDescent="0.25">
      <c r="A2761" s="326" t="s">
        <v>28</v>
      </c>
      <c r="B2761" s="327">
        <v>9024064940</v>
      </c>
      <c r="C2761" s="584">
        <v>5000033042</v>
      </c>
      <c r="D2761" s="278">
        <v>385.39</v>
      </c>
      <c r="E2761" s="415">
        <v>31156595</v>
      </c>
      <c r="F2761" s="330">
        <v>1003487842</v>
      </c>
      <c r="G2761" s="331">
        <v>43322</v>
      </c>
      <c r="H2761" s="331">
        <v>43334</v>
      </c>
      <c r="I2761" s="331">
        <v>43353</v>
      </c>
      <c r="J2761" s="331">
        <v>43354</v>
      </c>
      <c r="K2761" s="584">
        <f t="shared" si="43"/>
        <v>2018</v>
      </c>
      <c r="L2761" s="179" t="s">
        <v>14</v>
      </c>
      <c r="M2761" s="308"/>
    </row>
    <row r="2762" spans="1:13" hidden="1" x14ac:dyDescent="0.25">
      <c r="A2762" s="326" t="s">
        <v>28</v>
      </c>
      <c r="B2762" s="327">
        <v>9024078053</v>
      </c>
      <c r="C2762" s="584">
        <v>5000033074</v>
      </c>
      <c r="D2762" s="278">
        <v>20810.91</v>
      </c>
      <c r="E2762" s="415">
        <v>31143744</v>
      </c>
      <c r="F2762" s="330"/>
      <c r="G2762" s="331">
        <v>43344</v>
      </c>
      <c r="H2762" s="331">
        <v>43357</v>
      </c>
      <c r="I2762" s="331">
        <v>43361</v>
      </c>
      <c r="J2762" s="331"/>
      <c r="K2762" s="584">
        <v>2018</v>
      </c>
      <c r="L2762" s="179" t="s">
        <v>9</v>
      </c>
      <c r="M2762" s="308"/>
    </row>
    <row r="2763" spans="1:13" hidden="1" x14ac:dyDescent="0.25">
      <c r="A2763" s="326" t="s">
        <v>28</v>
      </c>
      <c r="B2763" s="327">
        <v>9024078052</v>
      </c>
      <c r="C2763" s="584">
        <v>5000033042</v>
      </c>
      <c r="D2763" s="278">
        <v>32577.34</v>
      </c>
      <c r="E2763" s="415">
        <v>31156560</v>
      </c>
      <c r="F2763" s="330"/>
      <c r="G2763" s="331">
        <v>43344</v>
      </c>
      <c r="H2763" s="331">
        <v>43357</v>
      </c>
      <c r="I2763" s="331">
        <v>43361</v>
      </c>
      <c r="J2763" s="331"/>
      <c r="K2763" s="584">
        <f t="shared" si="43"/>
        <v>1900</v>
      </c>
      <c r="L2763" s="179" t="s">
        <v>9</v>
      </c>
      <c r="M2763" s="308"/>
    </row>
    <row r="2764" spans="1:13" hidden="1" x14ac:dyDescent="0.25">
      <c r="A2764" s="326" t="s">
        <v>28</v>
      </c>
      <c r="B2764" s="327">
        <v>9024078051</v>
      </c>
      <c r="C2764" s="584">
        <v>5000033042</v>
      </c>
      <c r="D2764" s="278">
        <v>24025.03</v>
      </c>
      <c r="E2764" s="415">
        <v>31156595</v>
      </c>
      <c r="F2764" s="330"/>
      <c r="G2764" s="331">
        <v>43344</v>
      </c>
      <c r="H2764" s="331">
        <v>43357</v>
      </c>
      <c r="I2764" s="331">
        <v>43361</v>
      </c>
      <c r="J2764" s="331"/>
      <c r="K2764" s="584">
        <f t="shared" si="43"/>
        <v>1900</v>
      </c>
      <c r="L2764" s="179" t="s">
        <v>14</v>
      </c>
      <c r="M2764" s="308"/>
    </row>
    <row r="2765" spans="1:13" hidden="1" x14ac:dyDescent="0.25">
      <c r="A2765" s="326" t="s">
        <v>28</v>
      </c>
      <c r="B2765" s="327">
        <v>9024074765</v>
      </c>
      <c r="C2765" s="584">
        <v>5000033042</v>
      </c>
      <c r="D2765" s="278">
        <v>11630.16</v>
      </c>
      <c r="E2765" s="415">
        <v>31156560</v>
      </c>
      <c r="F2765" s="330"/>
      <c r="G2765" s="331">
        <v>43344</v>
      </c>
      <c r="H2765" s="331">
        <v>43357</v>
      </c>
      <c r="I2765" s="331">
        <v>43361</v>
      </c>
      <c r="J2765" s="331"/>
      <c r="K2765" s="584">
        <f t="shared" si="43"/>
        <v>1900</v>
      </c>
      <c r="L2765" s="179" t="s">
        <v>9</v>
      </c>
      <c r="M2765" s="308"/>
    </row>
    <row r="2766" spans="1:13" hidden="1" x14ac:dyDescent="0.25">
      <c r="A2766" s="326" t="s">
        <v>28</v>
      </c>
      <c r="B2766" s="327">
        <v>9024074766</v>
      </c>
      <c r="C2766" s="584">
        <v>5000033042</v>
      </c>
      <c r="D2766" s="278">
        <v>227.6</v>
      </c>
      <c r="E2766" s="415">
        <v>31156560</v>
      </c>
      <c r="F2766" s="330"/>
      <c r="G2766" s="331">
        <v>43344</v>
      </c>
      <c r="H2766" s="331">
        <v>43357</v>
      </c>
      <c r="I2766" s="331">
        <v>43361</v>
      </c>
      <c r="J2766" s="331"/>
      <c r="K2766" s="584">
        <f t="shared" si="43"/>
        <v>1900</v>
      </c>
      <c r="L2766" s="179" t="s">
        <v>9</v>
      </c>
      <c r="M2766" s="308"/>
    </row>
    <row r="2767" spans="1:13" hidden="1" x14ac:dyDescent="0.25">
      <c r="A2767" s="326" t="s">
        <v>28</v>
      </c>
      <c r="B2767" s="327">
        <v>9024074767</v>
      </c>
      <c r="C2767" s="584">
        <v>5000033042</v>
      </c>
      <c r="D2767" s="278">
        <v>319.07</v>
      </c>
      <c r="E2767" s="415">
        <v>31156560</v>
      </c>
      <c r="F2767" s="330"/>
      <c r="G2767" s="331">
        <v>43344</v>
      </c>
      <c r="H2767" s="331">
        <v>43357</v>
      </c>
      <c r="I2767" s="331">
        <v>43361</v>
      </c>
      <c r="J2767" s="331"/>
      <c r="K2767" s="584">
        <f t="shared" si="43"/>
        <v>1900</v>
      </c>
      <c r="L2767" s="179" t="s">
        <v>9</v>
      </c>
      <c r="M2767" s="308"/>
    </row>
    <row r="2768" spans="1:13" hidden="1" x14ac:dyDescent="0.25">
      <c r="A2768" s="326" t="s">
        <v>28</v>
      </c>
      <c r="B2768" s="327">
        <v>9024074768</v>
      </c>
      <c r="C2768" s="584">
        <v>5000033042</v>
      </c>
      <c r="D2768" s="278">
        <v>2880.3</v>
      </c>
      <c r="E2768" s="415">
        <v>31156560</v>
      </c>
      <c r="F2768" s="330"/>
      <c r="G2768" s="331">
        <v>43344</v>
      </c>
      <c r="H2768" s="331">
        <v>43357</v>
      </c>
      <c r="I2768" s="331">
        <v>43361</v>
      </c>
      <c r="J2768" s="331"/>
      <c r="K2768" s="584">
        <f t="shared" si="43"/>
        <v>1900</v>
      </c>
      <c r="L2768" s="179" t="s">
        <v>9</v>
      </c>
      <c r="M2768" s="308"/>
    </row>
    <row r="2769" spans="1:14" hidden="1" x14ac:dyDescent="0.25">
      <c r="A2769" s="326" t="s">
        <v>28</v>
      </c>
      <c r="B2769" s="327">
        <v>9024074769</v>
      </c>
      <c r="C2769" s="584">
        <v>5000033042</v>
      </c>
      <c r="D2769" s="278">
        <v>362.3</v>
      </c>
      <c r="E2769" s="415">
        <v>31156560</v>
      </c>
      <c r="F2769" s="330"/>
      <c r="G2769" s="331">
        <v>43344</v>
      </c>
      <c r="H2769" s="331">
        <v>43357</v>
      </c>
      <c r="I2769" s="331">
        <v>43361</v>
      </c>
      <c r="J2769" s="331"/>
      <c r="K2769" s="584">
        <f t="shared" si="43"/>
        <v>1900</v>
      </c>
      <c r="L2769" s="179" t="s">
        <v>9</v>
      </c>
      <c r="M2769" s="308"/>
    </row>
    <row r="2770" spans="1:14" hidden="1" x14ac:dyDescent="0.25">
      <c r="A2770" s="326" t="s">
        <v>28</v>
      </c>
      <c r="B2770" s="327">
        <v>9024074770</v>
      </c>
      <c r="C2770" s="584">
        <v>5000033042</v>
      </c>
      <c r="D2770" s="278">
        <v>789.28</v>
      </c>
      <c r="E2770" s="415">
        <v>31156560</v>
      </c>
      <c r="F2770" s="330"/>
      <c r="G2770" s="331">
        <v>43344</v>
      </c>
      <c r="H2770" s="331">
        <v>43357</v>
      </c>
      <c r="I2770" s="331">
        <v>43361</v>
      </c>
      <c r="J2770" s="331"/>
      <c r="K2770" s="584">
        <f t="shared" si="43"/>
        <v>1900</v>
      </c>
      <c r="L2770" s="179" t="s">
        <v>9</v>
      </c>
      <c r="M2770" s="308"/>
    </row>
    <row r="2771" spans="1:14" hidden="1" x14ac:dyDescent="0.25">
      <c r="A2771" s="326" t="s">
        <v>28</v>
      </c>
      <c r="B2771" s="327">
        <v>9024074773</v>
      </c>
      <c r="C2771" s="584">
        <v>5000033042</v>
      </c>
      <c r="D2771" s="278">
        <v>2886.15</v>
      </c>
      <c r="E2771" s="415">
        <v>31156595</v>
      </c>
      <c r="F2771" s="330"/>
      <c r="G2771" s="331">
        <v>43344</v>
      </c>
      <c r="H2771" s="331">
        <v>43357</v>
      </c>
      <c r="I2771" s="331">
        <v>43361</v>
      </c>
      <c r="J2771" s="331"/>
      <c r="K2771" s="584">
        <f t="shared" si="43"/>
        <v>1900</v>
      </c>
      <c r="L2771" s="179" t="s">
        <v>14</v>
      </c>
      <c r="M2771" s="308"/>
    </row>
    <row r="2772" spans="1:14" hidden="1" x14ac:dyDescent="0.25">
      <c r="A2772" s="326" t="s">
        <v>28</v>
      </c>
      <c r="B2772" s="327">
        <v>9024074772</v>
      </c>
      <c r="C2772" s="584">
        <v>5000033042</v>
      </c>
      <c r="D2772" s="278">
        <v>320.23</v>
      </c>
      <c r="E2772" s="415">
        <v>31156595</v>
      </c>
      <c r="F2772" s="330"/>
      <c r="G2772" s="331">
        <v>43344</v>
      </c>
      <c r="H2772" s="331">
        <v>43357</v>
      </c>
      <c r="I2772" s="331">
        <v>43361</v>
      </c>
      <c r="J2772" s="331"/>
      <c r="K2772" s="584">
        <f t="shared" si="43"/>
        <v>1900</v>
      </c>
      <c r="L2772" s="179" t="s">
        <v>14</v>
      </c>
      <c r="M2772" s="308"/>
    </row>
    <row r="2773" spans="1:14" hidden="1" x14ac:dyDescent="0.25">
      <c r="A2773" s="326" t="s">
        <v>28</v>
      </c>
      <c r="B2773" s="327">
        <v>9024074771</v>
      </c>
      <c r="C2773" s="584">
        <v>5000033042</v>
      </c>
      <c r="D2773" s="278">
        <v>1936.11</v>
      </c>
      <c r="E2773" s="415">
        <v>31156595</v>
      </c>
      <c r="F2773" s="330"/>
      <c r="G2773" s="331">
        <v>43344</v>
      </c>
      <c r="H2773" s="331">
        <v>43357</v>
      </c>
      <c r="I2773" s="331">
        <v>43361</v>
      </c>
      <c r="J2773" s="331"/>
      <c r="K2773" s="584">
        <f t="shared" si="43"/>
        <v>1900</v>
      </c>
      <c r="L2773" s="179" t="s">
        <v>14</v>
      </c>
      <c r="M2773" s="308"/>
    </row>
    <row r="2774" spans="1:14" ht="15.75" hidden="1" thickTop="1" x14ac:dyDescent="0.25">
      <c r="A2774" s="348" t="s">
        <v>1926</v>
      </c>
      <c r="B2774" s="348">
        <v>44110031</v>
      </c>
      <c r="C2774" s="584">
        <v>666512</v>
      </c>
      <c r="D2774" s="349">
        <v>1783.23</v>
      </c>
      <c r="E2774" s="376">
        <v>666512</v>
      </c>
      <c r="F2774" s="348">
        <v>1002257374</v>
      </c>
      <c r="G2774" s="351">
        <v>41729</v>
      </c>
      <c r="H2774" s="351">
        <v>41751</v>
      </c>
      <c r="I2774" s="351">
        <v>43151</v>
      </c>
      <c r="J2774" s="351">
        <v>41773</v>
      </c>
      <c r="K2774" s="584">
        <f t="shared" si="43"/>
        <v>2014</v>
      </c>
      <c r="L2774" s="111" t="s">
        <v>331</v>
      </c>
      <c r="M2774" s="111"/>
    </row>
    <row r="2775" spans="1:14" hidden="1" x14ac:dyDescent="0.25">
      <c r="A2775" s="47" t="s">
        <v>1926</v>
      </c>
      <c r="B2775" s="47">
        <v>44110928</v>
      </c>
      <c r="C2775" s="584">
        <v>666512</v>
      </c>
      <c r="D2775" s="48">
        <v>1693.83</v>
      </c>
      <c r="E2775" s="168">
        <v>666512</v>
      </c>
      <c r="F2775" s="47">
        <v>1002282897</v>
      </c>
      <c r="G2775" s="49">
        <v>41779</v>
      </c>
      <c r="H2775" s="49">
        <v>41785</v>
      </c>
      <c r="I2775" s="49">
        <v>41793</v>
      </c>
      <c r="J2775" s="49">
        <v>41801</v>
      </c>
      <c r="K2775" s="584">
        <f t="shared" si="43"/>
        <v>2014</v>
      </c>
      <c r="L2775" s="111" t="s">
        <v>331</v>
      </c>
      <c r="M2775" s="111"/>
      <c r="N2775" s="45"/>
    </row>
    <row r="2776" spans="1:14" hidden="1" x14ac:dyDescent="0.25">
      <c r="A2776" s="47" t="s">
        <v>1926</v>
      </c>
      <c r="B2776" s="47">
        <v>44111838</v>
      </c>
      <c r="C2776" s="584">
        <v>666512</v>
      </c>
      <c r="D2776" s="48">
        <v>1636.95</v>
      </c>
      <c r="E2776" s="168">
        <v>666512</v>
      </c>
      <c r="F2776" s="47">
        <v>1002306705</v>
      </c>
      <c r="G2776" s="49">
        <v>41810</v>
      </c>
      <c r="H2776" s="49">
        <v>41816</v>
      </c>
      <c r="I2776" s="49">
        <v>41823</v>
      </c>
      <c r="J2776" s="49">
        <v>41824</v>
      </c>
      <c r="K2776" s="584">
        <f t="shared" si="43"/>
        <v>2014</v>
      </c>
      <c r="L2776" s="111" t="s">
        <v>331</v>
      </c>
      <c r="M2776" s="111"/>
      <c r="N2776" s="45"/>
    </row>
    <row r="2777" spans="1:14" hidden="1" x14ac:dyDescent="0.25">
      <c r="A2777" s="47" t="s">
        <v>1926</v>
      </c>
      <c r="B2777" s="47">
        <v>44112992</v>
      </c>
      <c r="C2777" s="584">
        <v>666512</v>
      </c>
      <c r="D2777" s="48">
        <v>1726.35</v>
      </c>
      <c r="E2777" s="168">
        <v>666512</v>
      </c>
      <c r="F2777" s="47">
        <v>1002341200</v>
      </c>
      <c r="G2777" s="49">
        <v>41836</v>
      </c>
      <c r="H2777" s="49">
        <v>41842</v>
      </c>
      <c r="I2777" s="49">
        <v>41845</v>
      </c>
      <c r="J2777" s="49">
        <v>41858</v>
      </c>
      <c r="K2777" s="584">
        <f t="shared" si="43"/>
        <v>2014</v>
      </c>
      <c r="L2777" s="111" t="s">
        <v>331</v>
      </c>
      <c r="M2777" s="111"/>
      <c r="N2777" s="45"/>
    </row>
    <row r="2778" spans="1:14" hidden="1" x14ac:dyDescent="0.25">
      <c r="A2778" s="47" t="s">
        <v>1926</v>
      </c>
      <c r="B2778" s="47">
        <v>44113852</v>
      </c>
      <c r="C2778" s="584">
        <v>666512</v>
      </c>
      <c r="D2778" s="48">
        <v>1711.71</v>
      </c>
      <c r="E2778" s="168">
        <v>666512</v>
      </c>
      <c r="F2778" s="47">
        <v>1002366425</v>
      </c>
      <c r="G2778" s="49">
        <v>41851</v>
      </c>
      <c r="H2778" s="49">
        <v>41865</v>
      </c>
      <c r="I2778" s="49">
        <v>41880</v>
      </c>
      <c r="J2778" s="49">
        <v>41885</v>
      </c>
      <c r="K2778" s="584">
        <f t="shared" si="43"/>
        <v>2014</v>
      </c>
      <c r="L2778" s="111" t="s">
        <v>331</v>
      </c>
      <c r="M2778" s="111"/>
      <c r="N2778" s="45"/>
    </row>
    <row r="2779" spans="1:14" hidden="1" x14ac:dyDescent="0.25">
      <c r="A2779" s="47" t="s">
        <v>1926</v>
      </c>
      <c r="B2779" s="47">
        <v>44114655</v>
      </c>
      <c r="C2779" s="584">
        <v>666512</v>
      </c>
      <c r="D2779" s="48">
        <v>1381.71</v>
      </c>
      <c r="E2779" s="168">
        <v>666512</v>
      </c>
      <c r="F2779" s="47">
        <v>1002402719</v>
      </c>
      <c r="G2779" s="49">
        <v>41882</v>
      </c>
      <c r="H2779" s="49">
        <v>41901</v>
      </c>
      <c r="I2779" s="49">
        <v>41914</v>
      </c>
      <c r="J2779" s="49">
        <v>41920</v>
      </c>
      <c r="K2779" s="584">
        <f t="shared" si="43"/>
        <v>2014</v>
      </c>
      <c r="L2779" s="111" t="s">
        <v>331</v>
      </c>
      <c r="M2779" s="111"/>
      <c r="N2779" s="45"/>
    </row>
    <row r="2780" spans="1:14" ht="25.5" hidden="1" x14ac:dyDescent="0.25">
      <c r="A2780" s="168" t="s">
        <v>1926</v>
      </c>
      <c r="B2780" s="168">
        <v>44115863</v>
      </c>
      <c r="C2780" s="584">
        <v>666512</v>
      </c>
      <c r="D2780" s="61">
        <v>1726.35</v>
      </c>
      <c r="E2780" s="168">
        <v>666512</v>
      </c>
      <c r="F2780" s="44" t="s">
        <v>1927</v>
      </c>
      <c r="G2780" s="43">
        <v>41912</v>
      </c>
      <c r="H2780" s="43">
        <v>41928</v>
      </c>
      <c r="I2780" s="43">
        <v>41934</v>
      </c>
      <c r="J2780" s="43">
        <v>41936</v>
      </c>
      <c r="K2780" s="584">
        <f t="shared" si="43"/>
        <v>2014</v>
      </c>
      <c r="L2780" s="120" t="s">
        <v>331</v>
      </c>
      <c r="M2780" s="120"/>
      <c r="N2780" s="55"/>
    </row>
    <row r="2781" spans="1:14" hidden="1" x14ac:dyDescent="0.25">
      <c r="A2781" s="416" t="s">
        <v>1926</v>
      </c>
      <c r="B2781" s="416">
        <v>44116677</v>
      </c>
      <c r="C2781" s="584">
        <v>0</v>
      </c>
      <c r="D2781" s="417">
        <v>182.98</v>
      </c>
      <c r="E2781" s="416"/>
      <c r="F2781" s="201">
        <v>1002463037</v>
      </c>
      <c r="G2781" s="418">
        <v>41960</v>
      </c>
      <c r="H2781" s="418">
        <v>41969</v>
      </c>
      <c r="I2781" s="418">
        <v>41970</v>
      </c>
      <c r="J2781" s="418">
        <v>41971</v>
      </c>
      <c r="K2781" s="584">
        <f t="shared" si="43"/>
        <v>2014</v>
      </c>
      <c r="L2781" s="111" t="s">
        <v>14</v>
      </c>
      <c r="M2781" s="111"/>
      <c r="N2781" s="45"/>
    </row>
    <row r="2782" spans="1:14" ht="15.75" hidden="1" thickTop="1" x14ac:dyDescent="0.25">
      <c r="A2782" s="348" t="s">
        <v>1928</v>
      </c>
      <c r="B2782" s="348">
        <v>4535991</v>
      </c>
      <c r="C2782" s="584">
        <v>0</v>
      </c>
      <c r="D2782" s="349">
        <v>898.2</v>
      </c>
      <c r="E2782" s="348"/>
      <c r="F2782" s="348">
        <v>1002277096</v>
      </c>
      <c r="G2782" s="351">
        <v>41772</v>
      </c>
      <c r="H2782" s="351">
        <v>41775</v>
      </c>
      <c r="I2782" s="351">
        <v>41793</v>
      </c>
      <c r="J2782" s="351">
        <v>41794</v>
      </c>
      <c r="K2782" s="584">
        <f t="shared" si="43"/>
        <v>2014</v>
      </c>
      <c r="L2782" s="111" t="s">
        <v>9</v>
      </c>
      <c r="M2782" s="111"/>
      <c r="N2782" s="45"/>
    </row>
    <row r="2783" spans="1:14" hidden="1" x14ac:dyDescent="0.25">
      <c r="A2783" s="47" t="s">
        <v>1928</v>
      </c>
      <c r="B2783" s="47">
        <v>4537412</v>
      </c>
      <c r="C2783" s="584">
        <v>987661</v>
      </c>
      <c r="D2783" s="48">
        <v>1199.56</v>
      </c>
      <c r="E2783" s="47">
        <v>987661</v>
      </c>
      <c r="F2783" s="47">
        <v>1002430714</v>
      </c>
      <c r="G2783" s="49">
        <v>41933</v>
      </c>
      <c r="H2783" s="49">
        <v>41934</v>
      </c>
      <c r="I2783" s="49">
        <v>41941</v>
      </c>
      <c r="J2783" s="49">
        <v>41947</v>
      </c>
      <c r="K2783" s="584">
        <f t="shared" si="43"/>
        <v>2014</v>
      </c>
      <c r="L2783" s="111" t="s">
        <v>9</v>
      </c>
      <c r="M2783" s="111"/>
      <c r="N2783" s="45"/>
    </row>
    <row r="2784" spans="1:14" hidden="1" x14ac:dyDescent="0.25">
      <c r="A2784" s="47" t="s">
        <v>1928</v>
      </c>
      <c r="B2784" s="47">
        <v>4537847</v>
      </c>
      <c r="C2784" s="584">
        <v>987661</v>
      </c>
      <c r="D2784" s="48">
        <v>899.67</v>
      </c>
      <c r="E2784" s="80">
        <v>987661</v>
      </c>
      <c r="F2784" s="47">
        <v>1002493460</v>
      </c>
      <c r="G2784" s="49">
        <v>41988</v>
      </c>
      <c r="H2784" s="49">
        <v>41990</v>
      </c>
      <c r="I2784" s="49">
        <v>42009</v>
      </c>
      <c r="J2784" s="49">
        <v>42010</v>
      </c>
      <c r="K2784" s="584">
        <f t="shared" si="43"/>
        <v>2015</v>
      </c>
      <c r="L2784" s="111" t="s">
        <v>9</v>
      </c>
      <c r="M2784" s="111"/>
      <c r="N2784" s="45"/>
    </row>
    <row r="2785" spans="1:14" hidden="1" x14ac:dyDescent="0.25">
      <c r="A2785" s="47" t="s">
        <v>1928</v>
      </c>
      <c r="B2785" s="47">
        <v>4608764</v>
      </c>
      <c r="C2785" s="584">
        <v>1030855</v>
      </c>
      <c r="D2785" s="48">
        <v>337</v>
      </c>
      <c r="E2785" s="47">
        <v>1030855</v>
      </c>
      <c r="F2785" s="47">
        <v>1002566857</v>
      </c>
      <c r="G2785" s="49">
        <v>42044</v>
      </c>
      <c r="H2785" s="49">
        <v>42047</v>
      </c>
      <c r="I2785" s="49">
        <v>42051</v>
      </c>
      <c r="J2785" s="49">
        <v>42079</v>
      </c>
      <c r="K2785" s="584">
        <f t="shared" si="43"/>
        <v>2015</v>
      </c>
      <c r="L2785" s="111" t="s">
        <v>9</v>
      </c>
      <c r="M2785" s="111"/>
      <c r="N2785" s="45"/>
    </row>
    <row r="2786" spans="1:14" hidden="1" x14ac:dyDescent="0.25">
      <c r="A2786" s="80" t="s">
        <v>1928</v>
      </c>
      <c r="B2786" s="80">
        <v>4539541</v>
      </c>
      <c r="C2786" s="584">
        <v>987661</v>
      </c>
      <c r="D2786" s="87">
        <v>899.67</v>
      </c>
      <c r="E2786" s="80">
        <v>987661</v>
      </c>
      <c r="F2786" s="80">
        <v>1002738183</v>
      </c>
      <c r="G2786" s="89">
        <v>42230</v>
      </c>
      <c r="H2786" s="89">
        <v>42244</v>
      </c>
      <c r="I2786" s="89">
        <v>42247</v>
      </c>
      <c r="J2786" s="89">
        <v>42258</v>
      </c>
      <c r="K2786" s="584">
        <f t="shared" si="43"/>
        <v>2015</v>
      </c>
      <c r="L2786" s="124" t="s">
        <v>9</v>
      </c>
      <c r="M2786" s="124"/>
      <c r="N2786" s="42"/>
    </row>
    <row r="2787" spans="1:14" hidden="1" x14ac:dyDescent="0.25">
      <c r="A2787" s="80" t="s">
        <v>1928</v>
      </c>
      <c r="B2787" s="80">
        <v>4540346</v>
      </c>
      <c r="C2787" s="584">
        <v>1094869</v>
      </c>
      <c r="D2787" s="87">
        <v>1207.5999999999999</v>
      </c>
      <c r="E2787" s="80">
        <v>1094869</v>
      </c>
      <c r="F2787" s="80">
        <v>1002861329</v>
      </c>
      <c r="G2787" s="89">
        <v>42374</v>
      </c>
      <c r="H2787" s="89">
        <v>42380</v>
      </c>
      <c r="I2787" s="89">
        <v>42381</v>
      </c>
      <c r="J2787" s="89">
        <v>42397</v>
      </c>
      <c r="K2787" s="584">
        <f t="shared" si="43"/>
        <v>2016</v>
      </c>
      <c r="L2787" s="124" t="s">
        <v>9</v>
      </c>
      <c r="M2787" s="124"/>
      <c r="N2787" s="42"/>
    </row>
    <row r="2788" spans="1:14" hidden="1" x14ac:dyDescent="0.25">
      <c r="A2788" s="80" t="s">
        <v>1928</v>
      </c>
      <c r="B2788" s="80">
        <v>4540763</v>
      </c>
      <c r="C2788" s="584">
        <v>1094869</v>
      </c>
      <c r="D2788" s="87">
        <v>905.7</v>
      </c>
      <c r="E2788" s="80">
        <v>1094869</v>
      </c>
      <c r="F2788" s="80">
        <v>1002888808</v>
      </c>
      <c r="G2788" s="89">
        <v>42410</v>
      </c>
      <c r="H2788" s="89">
        <v>42415</v>
      </c>
      <c r="I2788" s="89">
        <v>42429</v>
      </c>
      <c r="J2788" s="89">
        <v>42430</v>
      </c>
      <c r="K2788" s="584">
        <f t="shared" si="43"/>
        <v>2016</v>
      </c>
      <c r="L2788" s="124" t="s">
        <v>9</v>
      </c>
      <c r="M2788" s="124"/>
      <c r="N2788" s="42"/>
    </row>
    <row r="2789" spans="1:14" hidden="1" x14ac:dyDescent="0.25">
      <c r="A2789" s="387" t="s">
        <v>1928</v>
      </c>
      <c r="B2789" s="387">
        <v>4541881</v>
      </c>
      <c r="C2789" s="584">
        <v>1094869</v>
      </c>
      <c r="D2789" s="388">
        <v>905.7</v>
      </c>
      <c r="E2789" s="387">
        <v>1094869</v>
      </c>
      <c r="F2789" s="387">
        <v>1002978440</v>
      </c>
      <c r="G2789" s="389">
        <v>42544</v>
      </c>
      <c r="H2789" s="389">
        <v>42548</v>
      </c>
      <c r="I2789" s="389">
        <v>42551</v>
      </c>
      <c r="J2789" s="389">
        <v>42551</v>
      </c>
      <c r="K2789" s="584">
        <f t="shared" si="43"/>
        <v>2016</v>
      </c>
      <c r="L2789" s="124" t="s">
        <v>9</v>
      </c>
      <c r="M2789" s="124"/>
      <c r="N2789" s="86"/>
    </row>
    <row r="2790" spans="1:14" ht="15.75" hidden="1" thickTop="1" x14ac:dyDescent="0.25">
      <c r="A2790" s="348" t="s">
        <v>17</v>
      </c>
      <c r="B2790" s="348" t="s">
        <v>1929</v>
      </c>
      <c r="C2790" s="584">
        <v>666512</v>
      </c>
      <c r="D2790" s="349">
        <v>592</v>
      </c>
      <c r="E2790" s="348">
        <v>666512</v>
      </c>
      <c r="F2790" s="348">
        <v>1002457882</v>
      </c>
      <c r="G2790" s="351">
        <v>41949</v>
      </c>
      <c r="H2790" s="351">
        <v>41956</v>
      </c>
      <c r="I2790" s="351">
        <v>41963</v>
      </c>
      <c r="J2790" s="351">
        <v>41968</v>
      </c>
      <c r="K2790" s="584">
        <f t="shared" si="43"/>
        <v>2014</v>
      </c>
      <c r="L2790" s="111"/>
      <c r="M2790" s="111"/>
      <c r="N2790" s="45"/>
    </row>
    <row r="2791" spans="1:14" hidden="1" x14ac:dyDescent="0.25">
      <c r="A2791" s="416" t="s">
        <v>17</v>
      </c>
      <c r="B2791" s="416" t="s">
        <v>1930</v>
      </c>
      <c r="C2791" s="584">
        <v>666512</v>
      </c>
      <c r="D2791" s="417">
        <v>1190</v>
      </c>
      <c r="E2791" s="416">
        <v>666512</v>
      </c>
      <c r="F2791" s="416">
        <v>1002478052</v>
      </c>
      <c r="G2791" s="418">
        <v>41971</v>
      </c>
      <c r="H2791" s="418">
        <v>41974</v>
      </c>
      <c r="I2791" s="418">
        <v>41978</v>
      </c>
      <c r="J2791" s="418">
        <v>41984</v>
      </c>
      <c r="K2791" s="584">
        <f t="shared" si="43"/>
        <v>2014</v>
      </c>
      <c r="L2791" s="111" t="s">
        <v>9</v>
      </c>
      <c r="M2791" s="111"/>
      <c r="N2791" s="45"/>
    </row>
    <row r="2792" spans="1:14" ht="15.75" hidden="1" thickTop="1" x14ac:dyDescent="0.25">
      <c r="A2792" s="419" t="s">
        <v>1931</v>
      </c>
      <c r="B2792" s="419" t="s">
        <v>1932</v>
      </c>
      <c r="C2792" s="584">
        <v>763597</v>
      </c>
      <c r="D2792" s="420">
        <v>9890</v>
      </c>
      <c r="E2792" s="419">
        <v>763597</v>
      </c>
      <c r="F2792" s="419">
        <v>1002690292</v>
      </c>
      <c r="G2792" s="421">
        <v>42035</v>
      </c>
      <c r="H2792" s="421">
        <v>42206</v>
      </c>
      <c r="I2792" s="421">
        <v>42206</v>
      </c>
      <c r="J2792" s="421">
        <v>42206</v>
      </c>
      <c r="K2792" s="584">
        <f t="shared" si="43"/>
        <v>2015</v>
      </c>
      <c r="L2792" s="132" t="s">
        <v>1933</v>
      </c>
      <c r="M2792" s="132"/>
      <c r="N2792" s="99"/>
    </row>
    <row r="2793" spans="1:14" hidden="1" x14ac:dyDescent="0.25">
      <c r="A2793" s="107" t="s">
        <v>1931</v>
      </c>
      <c r="B2793" s="107" t="s">
        <v>1934</v>
      </c>
      <c r="C2793" s="584">
        <v>763597</v>
      </c>
      <c r="D2793" s="108">
        <v>746.38</v>
      </c>
      <c r="E2793" s="107">
        <v>763597</v>
      </c>
      <c r="F2793" s="107">
        <v>1002694450</v>
      </c>
      <c r="G2793" s="110">
        <v>42159</v>
      </c>
      <c r="H2793" s="110">
        <v>42163</v>
      </c>
      <c r="I2793" s="110">
        <v>42207</v>
      </c>
      <c r="J2793" s="110">
        <v>42212</v>
      </c>
      <c r="K2793" s="584">
        <f t="shared" si="43"/>
        <v>2015</v>
      </c>
      <c r="L2793" s="132" t="s">
        <v>9</v>
      </c>
      <c r="M2793" s="132"/>
      <c r="N2793" s="99"/>
    </row>
    <row r="2794" spans="1:14" hidden="1" x14ac:dyDescent="0.25">
      <c r="A2794" s="422" t="s">
        <v>1931</v>
      </c>
      <c r="B2794" s="422" t="s">
        <v>1935</v>
      </c>
      <c r="C2794" s="584">
        <v>763597</v>
      </c>
      <c r="D2794" s="423">
        <v>8000</v>
      </c>
      <c r="E2794" s="422">
        <v>763597</v>
      </c>
      <c r="F2794" s="422">
        <v>1003097447</v>
      </c>
      <c r="G2794" s="424">
        <v>42704</v>
      </c>
      <c r="H2794" s="424">
        <v>42710</v>
      </c>
      <c r="I2794" s="424">
        <v>42717</v>
      </c>
      <c r="J2794" s="424">
        <v>42719</v>
      </c>
      <c r="K2794" s="584">
        <f t="shared" si="43"/>
        <v>2016</v>
      </c>
      <c r="L2794" s="132" t="s">
        <v>331</v>
      </c>
      <c r="M2794" s="132"/>
      <c r="N2794" s="99"/>
    </row>
    <row r="2795" spans="1:14" ht="38.25" hidden="1" x14ac:dyDescent="0.25">
      <c r="A2795" s="499" t="s">
        <v>1931</v>
      </c>
      <c r="B2795" s="499" t="s">
        <v>2348</v>
      </c>
      <c r="C2795" s="584">
        <v>763597</v>
      </c>
      <c r="D2795" s="500">
        <v>8000</v>
      </c>
      <c r="E2795" s="499">
        <v>763597</v>
      </c>
      <c r="F2795" s="501" t="s">
        <v>2349</v>
      </c>
      <c r="G2795" s="502">
        <v>43066</v>
      </c>
      <c r="H2795" s="502">
        <v>43143</v>
      </c>
      <c r="I2795" s="502">
        <v>43146</v>
      </c>
      <c r="J2795" s="502">
        <v>43151</v>
      </c>
      <c r="K2795" s="584">
        <f t="shared" si="43"/>
        <v>2018</v>
      </c>
      <c r="L2795" s="503" t="s">
        <v>331</v>
      </c>
      <c r="M2795" s="132"/>
      <c r="N2795" s="99"/>
    </row>
    <row r="2796" spans="1:14" ht="27" hidden="1" thickTop="1" x14ac:dyDescent="0.25">
      <c r="A2796" s="348" t="s">
        <v>5</v>
      </c>
      <c r="B2796" s="406" t="s">
        <v>1936</v>
      </c>
      <c r="C2796" s="584" t="s">
        <v>1937</v>
      </c>
      <c r="D2796" s="349">
        <v>9744</v>
      </c>
      <c r="E2796" s="425" t="s">
        <v>1937</v>
      </c>
      <c r="F2796" s="425">
        <v>1002473658</v>
      </c>
      <c r="G2796" s="351">
        <v>41534</v>
      </c>
      <c r="H2796" s="351">
        <v>41907</v>
      </c>
      <c r="I2796" s="351">
        <v>41934</v>
      </c>
      <c r="J2796" s="351">
        <v>41981</v>
      </c>
      <c r="K2796" s="584">
        <f t="shared" si="43"/>
        <v>2014</v>
      </c>
      <c r="L2796" s="128" t="s">
        <v>11</v>
      </c>
      <c r="M2796" s="111"/>
      <c r="N2796" s="45"/>
    </row>
    <row r="2797" spans="1:14" hidden="1" x14ac:dyDescent="0.25">
      <c r="A2797" s="47" t="s">
        <v>5</v>
      </c>
      <c r="B2797" s="51" t="s">
        <v>1938</v>
      </c>
      <c r="C2797" s="584">
        <v>669515</v>
      </c>
      <c r="D2797" s="48">
        <v>788.47</v>
      </c>
      <c r="E2797" s="50">
        <v>669515</v>
      </c>
      <c r="F2797" s="72">
        <v>1002177342</v>
      </c>
      <c r="G2797" s="49">
        <v>41643</v>
      </c>
      <c r="H2797" s="49">
        <v>41648</v>
      </c>
      <c r="I2797" s="49">
        <v>41653</v>
      </c>
      <c r="J2797" s="49"/>
      <c r="K2797" s="584">
        <f t="shared" si="43"/>
        <v>1900</v>
      </c>
      <c r="L2797" s="111" t="s">
        <v>14</v>
      </c>
      <c r="M2797" s="111" t="s">
        <v>1939</v>
      </c>
      <c r="N2797" s="45"/>
    </row>
    <row r="2798" spans="1:14" hidden="1" x14ac:dyDescent="0.25">
      <c r="A2798" s="47" t="s">
        <v>5</v>
      </c>
      <c r="B2798" s="51" t="s">
        <v>1940</v>
      </c>
      <c r="C2798" s="584">
        <v>842815</v>
      </c>
      <c r="D2798" s="48">
        <v>677.35</v>
      </c>
      <c r="E2798" s="47">
        <v>842815</v>
      </c>
      <c r="F2798" s="72">
        <v>1002177335</v>
      </c>
      <c r="G2798" s="49">
        <v>41644</v>
      </c>
      <c r="H2798" s="49" t="s">
        <v>130</v>
      </c>
      <c r="I2798" s="49">
        <v>41653</v>
      </c>
      <c r="J2798" s="49"/>
      <c r="K2798" s="584">
        <f t="shared" si="43"/>
        <v>1900</v>
      </c>
      <c r="L2798" s="111" t="s">
        <v>9</v>
      </c>
      <c r="M2798" s="111" t="s">
        <v>1939</v>
      </c>
      <c r="N2798" s="45"/>
    </row>
    <row r="2799" spans="1:14" hidden="1" x14ac:dyDescent="0.25">
      <c r="A2799" s="47" t="s">
        <v>5</v>
      </c>
      <c r="B2799" s="51" t="s">
        <v>1941</v>
      </c>
      <c r="C2799" s="584">
        <v>987661</v>
      </c>
      <c r="D2799" s="48">
        <v>9744</v>
      </c>
      <c r="E2799" s="47">
        <v>987661</v>
      </c>
      <c r="F2799" s="72">
        <v>1002177354</v>
      </c>
      <c r="G2799" s="49">
        <v>41668</v>
      </c>
      <c r="H2799" s="49">
        <v>41673</v>
      </c>
      <c r="I2799" s="49">
        <v>41676</v>
      </c>
      <c r="J2799" s="49"/>
      <c r="K2799" s="584">
        <f t="shared" si="43"/>
        <v>1900</v>
      </c>
      <c r="L2799" s="111" t="s">
        <v>11</v>
      </c>
      <c r="M2799" s="111" t="s">
        <v>1939</v>
      </c>
      <c r="N2799" s="45"/>
    </row>
    <row r="2800" spans="1:14" hidden="1" x14ac:dyDescent="0.25">
      <c r="A2800" s="47" t="s">
        <v>5</v>
      </c>
      <c r="B2800" s="51" t="s">
        <v>1942</v>
      </c>
      <c r="C2800" s="584">
        <v>987661</v>
      </c>
      <c r="D2800" s="48">
        <v>120</v>
      </c>
      <c r="E2800" s="47">
        <v>987661</v>
      </c>
      <c r="F2800" s="72">
        <v>1002177337</v>
      </c>
      <c r="G2800" s="49">
        <v>41668</v>
      </c>
      <c r="H2800" s="49">
        <v>41674</v>
      </c>
      <c r="I2800" s="49">
        <v>41676</v>
      </c>
      <c r="J2800" s="49"/>
      <c r="K2800" s="584">
        <f t="shared" si="43"/>
        <v>1900</v>
      </c>
      <c r="L2800" s="111" t="s">
        <v>109</v>
      </c>
      <c r="M2800" s="111" t="s">
        <v>1939</v>
      </c>
      <c r="N2800" s="45"/>
    </row>
    <row r="2801" spans="1:14" hidden="1" x14ac:dyDescent="0.25">
      <c r="A2801" s="47" t="s">
        <v>5</v>
      </c>
      <c r="B2801" s="51" t="s">
        <v>1943</v>
      </c>
      <c r="C2801" s="584">
        <v>1030855</v>
      </c>
      <c r="D2801" s="48">
        <v>300</v>
      </c>
      <c r="E2801" s="47">
        <v>1030855</v>
      </c>
      <c r="F2801" s="72">
        <v>1002177348</v>
      </c>
      <c r="G2801" s="49">
        <v>41668</v>
      </c>
      <c r="H2801" s="49" t="s">
        <v>130</v>
      </c>
      <c r="I2801" s="49">
        <v>41676</v>
      </c>
      <c r="J2801" s="49"/>
      <c r="K2801" s="584">
        <f t="shared" si="43"/>
        <v>1900</v>
      </c>
      <c r="L2801" s="111" t="s">
        <v>109</v>
      </c>
      <c r="M2801" s="111" t="s">
        <v>1939</v>
      </c>
      <c r="N2801" s="45"/>
    </row>
    <row r="2802" spans="1:14" hidden="1" x14ac:dyDescent="0.25">
      <c r="A2802" s="47" t="s">
        <v>5</v>
      </c>
      <c r="B2802" s="51" t="s">
        <v>1944</v>
      </c>
      <c r="C2802" s="584">
        <v>972224</v>
      </c>
      <c r="D2802" s="48">
        <v>120</v>
      </c>
      <c r="E2802" s="47">
        <v>972224</v>
      </c>
      <c r="F2802" s="72">
        <v>1002218712</v>
      </c>
      <c r="G2802" s="49">
        <v>41716</v>
      </c>
      <c r="H2802" s="49">
        <v>41723</v>
      </c>
      <c r="I2802" s="49">
        <v>41730</v>
      </c>
      <c r="J2802" s="49">
        <v>41731</v>
      </c>
      <c r="K2802" s="584">
        <f t="shared" si="43"/>
        <v>2014</v>
      </c>
      <c r="L2802" s="111" t="s">
        <v>14</v>
      </c>
      <c r="M2802" s="111" t="s">
        <v>1939</v>
      </c>
      <c r="N2802" s="45"/>
    </row>
    <row r="2803" spans="1:14" hidden="1" x14ac:dyDescent="0.25">
      <c r="A2803" s="47" t="s">
        <v>5</v>
      </c>
      <c r="B2803" s="51" t="s">
        <v>1945</v>
      </c>
      <c r="C2803" s="584">
        <v>987488</v>
      </c>
      <c r="D2803" s="48">
        <v>300</v>
      </c>
      <c r="E2803" s="47">
        <v>987488</v>
      </c>
      <c r="F2803" s="72">
        <v>1002218716</v>
      </c>
      <c r="G2803" s="49">
        <v>41716</v>
      </c>
      <c r="H2803" s="49" t="s">
        <v>130</v>
      </c>
      <c r="I2803" s="49">
        <v>41730</v>
      </c>
      <c r="J2803" s="49">
        <v>41731</v>
      </c>
      <c r="K2803" s="584">
        <f t="shared" si="43"/>
        <v>2014</v>
      </c>
      <c r="L2803" s="111" t="s">
        <v>14</v>
      </c>
      <c r="M2803" s="111" t="s">
        <v>1939</v>
      </c>
      <c r="N2803" s="45"/>
    </row>
    <row r="2804" spans="1:14" hidden="1" x14ac:dyDescent="0.25">
      <c r="A2804" s="47" t="s">
        <v>5</v>
      </c>
      <c r="B2804" s="51" t="s">
        <v>1946</v>
      </c>
      <c r="C2804" s="584">
        <v>30798161</v>
      </c>
      <c r="D2804" s="48">
        <v>9744</v>
      </c>
      <c r="E2804" s="47">
        <v>30798161</v>
      </c>
      <c r="F2804" s="72">
        <v>1002473654</v>
      </c>
      <c r="G2804" s="49">
        <v>41717</v>
      </c>
      <c r="H2804" s="49">
        <v>41723</v>
      </c>
      <c r="I2804" s="49">
        <v>41730</v>
      </c>
      <c r="J2804" s="49">
        <v>41981</v>
      </c>
      <c r="K2804" s="584">
        <f t="shared" si="43"/>
        <v>2014</v>
      </c>
      <c r="L2804" s="111" t="s">
        <v>9</v>
      </c>
      <c r="M2804" s="111"/>
      <c r="N2804" s="45"/>
    </row>
    <row r="2805" spans="1:14" hidden="1" x14ac:dyDescent="0.25">
      <c r="A2805" s="47" t="s">
        <v>5</v>
      </c>
      <c r="B2805" s="51" t="s">
        <v>1947</v>
      </c>
      <c r="C2805" s="584">
        <v>411830</v>
      </c>
      <c r="D2805" s="48">
        <v>473.74</v>
      </c>
      <c r="E2805" s="50">
        <v>411830</v>
      </c>
      <c r="F2805" s="72">
        <v>1002417725</v>
      </c>
      <c r="G2805" s="49">
        <v>41731</v>
      </c>
      <c r="H2805" s="49">
        <v>41904</v>
      </c>
      <c r="I2805" s="49">
        <v>41934</v>
      </c>
      <c r="J2805" s="49">
        <v>41934</v>
      </c>
      <c r="K2805" s="584">
        <f t="shared" si="43"/>
        <v>2014</v>
      </c>
      <c r="L2805" s="111" t="s">
        <v>14</v>
      </c>
      <c r="M2805" s="111"/>
      <c r="N2805" s="45"/>
    </row>
    <row r="2806" spans="1:14" hidden="1" x14ac:dyDescent="0.25">
      <c r="A2806" s="47" t="s">
        <v>5</v>
      </c>
      <c r="B2806" s="51" t="s">
        <v>1948</v>
      </c>
      <c r="C2806" s="584">
        <v>411524</v>
      </c>
      <c r="D2806" s="48">
        <v>907.15</v>
      </c>
      <c r="E2806" s="50">
        <v>411524</v>
      </c>
      <c r="F2806" s="72">
        <v>1002453477</v>
      </c>
      <c r="G2806" s="49">
        <v>41737</v>
      </c>
      <c r="H2806" s="49">
        <v>41747</v>
      </c>
      <c r="I2806" s="49">
        <v>41934</v>
      </c>
      <c r="J2806" s="49">
        <v>41964</v>
      </c>
      <c r="K2806" s="584">
        <f t="shared" si="43"/>
        <v>2014</v>
      </c>
      <c r="L2806" s="111" t="s">
        <v>9</v>
      </c>
      <c r="M2806" s="111"/>
      <c r="N2806" s="45"/>
    </row>
    <row r="2807" spans="1:14" hidden="1" x14ac:dyDescent="0.25">
      <c r="A2807" s="47" t="s">
        <v>5</v>
      </c>
      <c r="B2807" s="51" t="s">
        <v>1949</v>
      </c>
      <c r="C2807" s="584">
        <v>493307</v>
      </c>
      <c r="D2807" s="48">
        <v>120</v>
      </c>
      <c r="E2807" s="50">
        <v>493307</v>
      </c>
      <c r="F2807" s="72">
        <v>1002417700</v>
      </c>
      <c r="G2807" s="49">
        <v>41807</v>
      </c>
      <c r="H2807" s="49">
        <v>41904</v>
      </c>
      <c r="I2807" s="49">
        <v>41934</v>
      </c>
      <c r="J2807" s="49">
        <v>41934</v>
      </c>
      <c r="K2807" s="584">
        <f t="shared" si="43"/>
        <v>2014</v>
      </c>
      <c r="L2807" s="111" t="s">
        <v>109</v>
      </c>
      <c r="M2807" s="111"/>
      <c r="N2807" s="45"/>
    </row>
    <row r="2808" spans="1:14" hidden="1" x14ac:dyDescent="0.25">
      <c r="A2808" s="47" t="s">
        <v>5</v>
      </c>
      <c r="B2808" s="51" t="s">
        <v>1950</v>
      </c>
      <c r="C2808" s="584">
        <v>411830</v>
      </c>
      <c r="D2808" s="48">
        <v>9744</v>
      </c>
      <c r="E2808" s="50">
        <v>411830</v>
      </c>
      <c r="F2808" s="72">
        <v>1002473652</v>
      </c>
      <c r="G2808" s="49">
        <v>41807</v>
      </c>
      <c r="H2808" s="49" t="s">
        <v>130</v>
      </c>
      <c r="I2808" s="49">
        <v>41934</v>
      </c>
      <c r="J2808" s="49">
        <v>41981</v>
      </c>
      <c r="K2808" s="584">
        <f t="shared" si="43"/>
        <v>2014</v>
      </c>
      <c r="L2808" s="111" t="s">
        <v>11</v>
      </c>
      <c r="M2808" s="111"/>
      <c r="N2808" s="45"/>
    </row>
    <row r="2809" spans="1:14" hidden="1" x14ac:dyDescent="0.25">
      <c r="A2809" s="47" t="s">
        <v>5</v>
      </c>
      <c r="B2809" s="51" t="s">
        <v>1951</v>
      </c>
      <c r="C2809" s="584">
        <v>411524</v>
      </c>
      <c r="D2809" s="48">
        <v>300</v>
      </c>
      <c r="E2809" s="50">
        <v>411524</v>
      </c>
      <c r="F2809" s="72">
        <v>1002417718</v>
      </c>
      <c r="G2809" s="49">
        <v>41807</v>
      </c>
      <c r="H2809" s="49">
        <v>41904</v>
      </c>
      <c r="I2809" s="49">
        <v>41934</v>
      </c>
      <c r="J2809" s="49">
        <v>41934</v>
      </c>
      <c r="K2809" s="584">
        <f t="shared" si="43"/>
        <v>2014</v>
      </c>
      <c r="L2809" s="111" t="s">
        <v>109</v>
      </c>
      <c r="M2809" s="111"/>
      <c r="N2809" s="45"/>
    </row>
    <row r="2810" spans="1:14" hidden="1" x14ac:dyDescent="0.25">
      <c r="A2810" s="47" t="s">
        <v>5</v>
      </c>
      <c r="B2810" s="51" t="s">
        <v>1952</v>
      </c>
      <c r="C2810" s="584">
        <v>411830</v>
      </c>
      <c r="D2810" s="48">
        <v>324.18</v>
      </c>
      <c r="E2810" s="50">
        <v>411830</v>
      </c>
      <c r="F2810" s="72">
        <v>1002417722</v>
      </c>
      <c r="G2810" s="49">
        <v>41822</v>
      </c>
      <c r="H2810" s="49">
        <v>41904</v>
      </c>
      <c r="I2810" s="49">
        <v>41934</v>
      </c>
      <c r="J2810" s="49">
        <v>41934</v>
      </c>
      <c r="K2810" s="584">
        <f t="shared" si="43"/>
        <v>2014</v>
      </c>
      <c r="L2810" s="111" t="s">
        <v>109</v>
      </c>
      <c r="M2810" s="111"/>
      <c r="N2810" s="45"/>
    </row>
    <row r="2811" spans="1:14" hidden="1" x14ac:dyDescent="0.25">
      <c r="A2811" s="47" t="s">
        <v>5</v>
      </c>
      <c r="B2811" s="51" t="s">
        <v>1953</v>
      </c>
      <c r="C2811" s="584">
        <v>411830</v>
      </c>
      <c r="D2811" s="48">
        <v>546.9</v>
      </c>
      <c r="E2811" s="50">
        <v>411830</v>
      </c>
      <c r="F2811" s="72">
        <v>1002417698</v>
      </c>
      <c r="G2811" s="49">
        <v>41828</v>
      </c>
      <c r="H2811" s="49">
        <v>41836</v>
      </c>
      <c r="I2811" s="49">
        <v>41934</v>
      </c>
      <c r="J2811" s="49">
        <v>41934</v>
      </c>
      <c r="K2811" s="584">
        <f t="shared" si="43"/>
        <v>2014</v>
      </c>
      <c r="L2811" s="111" t="s">
        <v>109</v>
      </c>
      <c r="M2811" s="111"/>
      <c r="N2811" s="45"/>
    </row>
    <row r="2812" spans="1:14" hidden="1" x14ac:dyDescent="0.25">
      <c r="A2812" s="47" t="s">
        <v>5</v>
      </c>
      <c r="B2812" s="51" t="s">
        <v>1954</v>
      </c>
      <c r="C2812" s="584">
        <v>411524</v>
      </c>
      <c r="D2812" s="48">
        <v>300</v>
      </c>
      <c r="E2812" s="50">
        <v>411524</v>
      </c>
      <c r="F2812" s="72">
        <v>1002417712</v>
      </c>
      <c r="G2812" s="49">
        <v>41900</v>
      </c>
      <c r="H2812" s="49">
        <v>41904</v>
      </c>
      <c r="I2812" s="49">
        <v>41934</v>
      </c>
      <c r="J2812" s="49">
        <v>41934</v>
      </c>
      <c r="K2812" s="584">
        <f t="shared" si="43"/>
        <v>2014</v>
      </c>
      <c r="L2812" s="111" t="s">
        <v>109</v>
      </c>
      <c r="M2812" s="111"/>
      <c r="N2812" s="45"/>
    </row>
    <row r="2813" spans="1:14" hidden="1" x14ac:dyDescent="0.25">
      <c r="A2813" s="47" t="s">
        <v>5</v>
      </c>
      <c r="B2813" s="51" t="s">
        <v>1955</v>
      </c>
      <c r="C2813" s="584">
        <v>30798161</v>
      </c>
      <c r="D2813" s="48">
        <v>9744</v>
      </c>
      <c r="E2813" s="50">
        <v>30798161</v>
      </c>
      <c r="F2813" s="72">
        <v>1002473647</v>
      </c>
      <c r="G2813" s="49">
        <v>41900</v>
      </c>
      <c r="H2813" s="49">
        <v>41904</v>
      </c>
      <c r="I2813" s="49">
        <v>41934</v>
      </c>
      <c r="J2813" s="49">
        <v>41981</v>
      </c>
      <c r="K2813" s="584">
        <f t="shared" si="43"/>
        <v>2014</v>
      </c>
      <c r="L2813" s="111" t="s">
        <v>11</v>
      </c>
      <c r="M2813" s="111"/>
      <c r="N2813" s="45"/>
    </row>
    <row r="2814" spans="1:14" hidden="1" x14ac:dyDescent="0.25">
      <c r="A2814" s="47" t="s">
        <v>5</v>
      </c>
      <c r="B2814" s="51" t="s">
        <v>1956</v>
      </c>
      <c r="C2814" s="584">
        <v>411524</v>
      </c>
      <c r="D2814" s="48">
        <v>233.16</v>
      </c>
      <c r="E2814" s="50">
        <v>411524</v>
      </c>
      <c r="F2814" s="72">
        <v>1002417730</v>
      </c>
      <c r="G2814" s="49">
        <v>41913</v>
      </c>
      <c r="H2814" s="49">
        <v>41921</v>
      </c>
      <c r="I2814" s="49">
        <v>41934</v>
      </c>
      <c r="J2814" s="49">
        <v>41934</v>
      </c>
      <c r="K2814" s="584">
        <f t="shared" si="43"/>
        <v>2014</v>
      </c>
      <c r="L2814" s="111"/>
      <c r="M2814" s="111"/>
      <c r="N2814" s="45"/>
    </row>
    <row r="2815" spans="1:14" ht="25.5" hidden="1" x14ac:dyDescent="0.25">
      <c r="A2815" s="168" t="s">
        <v>5</v>
      </c>
      <c r="B2815" s="53" t="s">
        <v>1957</v>
      </c>
      <c r="C2815" s="584">
        <v>979091</v>
      </c>
      <c r="D2815" s="61">
        <v>9744</v>
      </c>
      <c r="E2815" s="44">
        <v>979091</v>
      </c>
      <c r="F2815" s="79" t="s">
        <v>1958</v>
      </c>
      <c r="G2815" s="43">
        <v>41991</v>
      </c>
      <c r="H2815" s="43">
        <v>42009</v>
      </c>
      <c r="I2815" s="43">
        <v>42016</v>
      </c>
      <c r="J2815" s="43">
        <v>42018</v>
      </c>
      <c r="K2815" s="584">
        <f t="shared" si="43"/>
        <v>2015</v>
      </c>
      <c r="L2815" s="120" t="s">
        <v>11</v>
      </c>
      <c r="M2815" s="120"/>
      <c r="N2815" s="55"/>
    </row>
    <row r="2816" spans="1:14" hidden="1" x14ac:dyDescent="0.25">
      <c r="A2816" s="135" t="s">
        <v>5</v>
      </c>
      <c r="B2816" s="136" t="s">
        <v>1959</v>
      </c>
      <c r="C2816" s="584">
        <v>30798161</v>
      </c>
      <c r="D2816" s="138">
        <v>120</v>
      </c>
      <c r="E2816" s="137">
        <v>30798161</v>
      </c>
      <c r="F2816" s="139">
        <v>1002502336</v>
      </c>
      <c r="G2816" s="140">
        <v>41991</v>
      </c>
      <c r="H2816" s="140">
        <v>42007</v>
      </c>
      <c r="I2816" s="140">
        <v>42016</v>
      </c>
      <c r="J2816" s="140">
        <v>42018</v>
      </c>
      <c r="K2816" s="584">
        <f t="shared" si="43"/>
        <v>2015</v>
      </c>
      <c r="L2816" s="111" t="s">
        <v>9</v>
      </c>
      <c r="M2816" s="111" t="s">
        <v>1960</v>
      </c>
      <c r="N2816" s="45"/>
    </row>
    <row r="2817" spans="1:14" hidden="1" x14ac:dyDescent="0.25">
      <c r="A2817" s="81" t="s">
        <v>5</v>
      </c>
      <c r="B2817" s="95" t="s">
        <v>1959</v>
      </c>
      <c r="C2817" s="584">
        <v>1112687</v>
      </c>
      <c r="D2817" s="83">
        <v>120</v>
      </c>
      <c r="E2817" s="82">
        <v>1112687</v>
      </c>
      <c r="F2817" s="82">
        <v>1002906910</v>
      </c>
      <c r="G2817" s="85">
        <v>41991</v>
      </c>
      <c r="H2817" s="85">
        <v>42007</v>
      </c>
      <c r="I2817" s="85">
        <v>42016</v>
      </c>
      <c r="J2817" s="85">
        <v>42453</v>
      </c>
      <c r="K2817" s="584">
        <f t="shared" si="43"/>
        <v>2016</v>
      </c>
      <c r="L2817" s="170" t="s">
        <v>9</v>
      </c>
      <c r="M2817" s="121"/>
      <c r="N2817" s="86"/>
    </row>
    <row r="2818" spans="1:14" hidden="1" x14ac:dyDescent="0.25">
      <c r="A2818" s="135" t="s">
        <v>5</v>
      </c>
      <c r="B2818" s="136" t="s">
        <v>1961</v>
      </c>
      <c r="C2818" s="584">
        <v>411524</v>
      </c>
      <c r="D2818" s="138">
        <v>540.76</v>
      </c>
      <c r="E2818" s="137">
        <v>411524</v>
      </c>
      <c r="F2818" s="139">
        <v>1002510198</v>
      </c>
      <c r="G2818" s="140">
        <v>42011</v>
      </c>
      <c r="H2818" s="140">
        <v>42022</v>
      </c>
      <c r="I2818" s="140">
        <v>42024</v>
      </c>
      <c r="J2818" s="140">
        <v>42025</v>
      </c>
      <c r="K2818" s="584">
        <f t="shared" si="43"/>
        <v>2015</v>
      </c>
      <c r="L2818" s="156" t="s">
        <v>9</v>
      </c>
      <c r="M2818" s="111" t="s">
        <v>1960</v>
      </c>
      <c r="N2818" s="45"/>
    </row>
    <row r="2819" spans="1:14" hidden="1" x14ac:dyDescent="0.25">
      <c r="A2819" s="47" t="s">
        <v>5</v>
      </c>
      <c r="B2819" s="51" t="s">
        <v>1962</v>
      </c>
      <c r="C2819" s="584">
        <v>30798161</v>
      </c>
      <c r="D2819" s="48">
        <v>328.5</v>
      </c>
      <c r="E2819" s="50">
        <v>30798161</v>
      </c>
      <c r="F2819" s="72">
        <v>1002510201</v>
      </c>
      <c r="G2819" s="49">
        <v>42011</v>
      </c>
      <c r="H2819" s="49">
        <v>42022</v>
      </c>
      <c r="I2819" s="49">
        <v>42024</v>
      </c>
      <c r="J2819" s="49">
        <v>42025</v>
      </c>
      <c r="K2819" s="584">
        <f t="shared" ref="K2819:K2882" si="44">YEAR(J2819)</f>
        <v>2015</v>
      </c>
      <c r="L2819" s="111" t="s">
        <v>9</v>
      </c>
      <c r="M2819" s="111"/>
      <c r="N2819" s="45"/>
    </row>
    <row r="2820" spans="1:14" hidden="1" x14ac:dyDescent="0.25">
      <c r="A2820" s="81" t="s">
        <v>5</v>
      </c>
      <c r="B2820" s="95" t="s">
        <v>1961</v>
      </c>
      <c r="C2820" s="584">
        <v>1112687</v>
      </c>
      <c r="D2820" s="83">
        <v>540.76</v>
      </c>
      <c r="E2820" s="82">
        <v>1112687</v>
      </c>
      <c r="F2820" s="82">
        <v>1002906919</v>
      </c>
      <c r="G2820" s="89">
        <v>42011</v>
      </c>
      <c r="H2820" s="89">
        <v>42022</v>
      </c>
      <c r="I2820" s="89">
        <v>42024</v>
      </c>
      <c r="J2820" s="85">
        <v>42453</v>
      </c>
      <c r="K2820" s="584">
        <f t="shared" si="44"/>
        <v>2016</v>
      </c>
      <c r="L2820" s="170" t="s">
        <v>9</v>
      </c>
      <c r="M2820" s="121"/>
      <c r="N2820" s="86"/>
    </row>
    <row r="2821" spans="1:14" hidden="1" x14ac:dyDescent="0.25">
      <c r="A2821" s="135" t="s">
        <v>5</v>
      </c>
      <c r="B2821" s="141" t="s">
        <v>1963</v>
      </c>
      <c r="C2821" s="584">
        <v>411524</v>
      </c>
      <c r="D2821" s="138">
        <v>300</v>
      </c>
      <c r="E2821" s="137">
        <v>411524</v>
      </c>
      <c r="F2821" s="137">
        <v>1002586673</v>
      </c>
      <c r="G2821" s="140">
        <v>42082</v>
      </c>
      <c r="H2821" s="140">
        <v>42088</v>
      </c>
      <c r="I2821" s="140">
        <v>42089</v>
      </c>
      <c r="J2821" s="140">
        <v>42095</v>
      </c>
      <c r="K2821" s="584">
        <f t="shared" si="44"/>
        <v>2015</v>
      </c>
      <c r="L2821" s="157" t="s">
        <v>14</v>
      </c>
      <c r="M2821" s="111" t="s">
        <v>1960</v>
      </c>
      <c r="N2821" s="45"/>
    </row>
    <row r="2822" spans="1:14" hidden="1" x14ac:dyDescent="0.25">
      <c r="A2822" s="135" t="s">
        <v>5</v>
      </c>
      <c r="B2822" s="141" t="s">
        <v>1964</v>
      </c>
      <c r="C2822" s="584">
        <v>411524</v>
      </c>
      <c r="D2822" s="138">
        <v>120</v>
      </c>
      <c r="E2822" s="137">
        <v>411524</v>
      </c>
      <c r="F2822" s="137">
        <v>1002586682</v>
      </c>
      <c r="G2822" s="140">
        <v>42082</v>
      </c>
      <c r="H2822" s="140">
        <v>42088</v>
      </c>
      <c r="I2822" s="140">
        <v>42089</v>
      </c>
      <c r="J2822" s="140">
        <v>42095</v>
      </c>
      <c r="K2822" s="584">
        <f t="shared" si="44"/>
        <v>2015</v>
      </c>
      <c r="L2822" s="157" t="s">
        <v>9</v>
      </c>
      <c r="M2822" s="111" t="s">
        <v>1960</v>
      </c>
      <c r="N2822" s="45"/>
    </row>
    <row r="2823" spans="1:14" hidden="1" x14ac:dyDescent="0.25">
      <c r="A2823" s="47" t="s">
        <v>5</v>
      </c>
      <c r="B2823" s="73" t="s">
        <v>1965</v>
      </c>
      <c r="C2823" s="584">
        <v>30897488</v>
      </c>
      <c r="D2823" s="48">
        <v>9744</v>
      </c>
      <c r="E2823" s="50">
        <v>30897488</v>
      </c>
      <c r="F2823" s="50">
        <v>1002586944</v>
      </c>
      <c r="G2823" s="49">
        <v>42082</v>
      </c>
      <c r="H2823" s="49">
        <v>42088</v>
      </c>
      <c r="I2823" s="49">
        <v>42089</v>
      </c>
      <c r="J2823" s="49">
        <v>42095</v>
      </c>
      <c r="K2823" s="584">
        <f t="shared" si="44"/>
        <v>2015</v>
      </c>
      <c r="L2823" s="128" t="s">
        <v>9</v>
      </c>
      <c r="M2823" s="111"/>
      <c r="N2823" s="45"/>
    </row>
    <row r="2824" spans="1:14" hidden="1" x14ac:dyDescent="0.25">
      <c r="A2824" s="81" t="s">
        <v>5</v>
      </c>
      <c r="B2824" s="95" t="s">
        <v>1964</v>
      </c>
      <c r="C2824" s="584">
        <v>1112687</v>
      </c>
      <c r="D2824" s="83">
        <v>120</v>
      </c>
      <c r="E2824" s="82">
        <v>1112687</v>
      </c>
      <c r="F2824" s="82">
        <v>1002906922</v>
      </c>
      <c r="G2824" s="89">
        <v>42082</v>
      </c>
      <c r="H2824" s="89">
        <v>42088</v>
      </c>
      <c r="I2824" s="89">
        <v>42089</v>
      </c>
      <c r="J2824" s="85">
        <v>42453</v>
      </c>
      <c r="K2824" s="584">
        <f t="shared" si="44"/>
        <v>2016</v>
      </c>
      <c r="L2824" s="170" t="s">
        <v>9</v>
      </c>
      <c r="M2824" s="121"/>
      <c r="N2824" s="86"/>
    </row>
    <row r="2825" spans="1:14" hidden="1" x14ac:dyDescent="0.25">
      <c r="A2825" s="81" t="s">
        <v>5</v>
      </c>
      <c r="B2825" s="95" t="s">
        <v>1963</v>
      </c>
      <c r="C2825" s="584">
        <v>1112687</v>
      </c>
      <c r="D2825" s="83">
        <v>300</v>
      </c>
      <c r="E2825" s="82">
        <v>1112687</v>
      </c>
      <c r="F2825" s="82">
        <v>1002906925</v>
      </c>
      <c r="G2825" s="89">
        <v>42082</v>
      </c>
      <c r="H2825" s="89">
        <v>42088</v>
      </c>
      <c r="I2825" s="89">
        <v>42089</v>
      </c>
      <c r="J2825" s="85">
        <v>42453</v>
      </c>
      <c r="K2825" s="584">
        <f t="shared" si="44"/>
        <v>2016</v>
      </c>
      <c r="L2825" s="170" t="s">
        <v>9</v>
      </c>
      <c r="M2825" s="121"/>
      <c r="N2825" s="86"/>
    </row>
    <row r="2826" spans="1:14" hidden="1" x14ac:dyDescent="0.25">
      <c r="A2826" s="142" t="s">
        <v>5</v>
      </c>
      <c r="B2826" s="143" t="s">
        <v>1966</v>
      </c>
      <c r="C2826" s="584">
        <v>411524</v>
      </c>
      <c r="D2826" s="145">
        <v>489.69</v>
      </c>
      <c r="E2826" s="144">
        <v>411524</v>
      </c>
      <c r="F2826" s="144">
        <v>1002609215</v>
      </c>
      <c r="G2826" s="146">
        <v>42095</v>
      </c>
      <c r="H2826" s="146">
        <v>42107</v>
      </c>
      <c r="I2826" s="146">
        <v>42111</v>
      </c>
      <c r="J2826" s="146">
        <v>42114</v>
      </c>
      <c r="K2826" s="584">
        <f t="shared" si="44"/>
        <v>2015</v>
      </c>
      <c r="L2826" s="154" t="s">
        <v>9</v>
      </c>
      <c r="M2826" s="111" t="s">
        <v>1960</v>
      </c>
      <c r="N2826" s="55"/>
    </row>
    <row r="2827" spans="1:14" hidden="1" x14ac:dyDescent="0.25">
      <c r="A2827" s="81" t="s">
        <v>5</v>
      </c>
      <c r="B2827" s="95" t="s">
        <v>1966</v>
      </c>
      <c r="C2827" s="584">
        <v>1112687</v>
      </c>
      <c r="D2827" s="83">
        <v>489.69</v>
      </c>
      <c r="E2827" s="82">
        <v>1112687</v>
      </c>
      <c r="F2827" s="82">
        <v>1002906926</v>
      </c>
      <c r="G2827" s="85">
        <v>42095</v>
      </c>
      <c r="H2827" s="85">
        <v>42107</v>
      </c>
      <c r="I2827" s="85">
        <v>42111</v>
      </c>
      <c r="J2827" s="85">
        <v>42453</v>
      </c>
      <c r="K2827" s="584">
        <f t="shared" si="44"/>
        <v>2016</v>
      </c>
      <c r="L2827" s="170" t="s">
        <v>9</v>
      </c>
      <c r="M2827" s="121"/>
      <c r="N2827" s="86"/>
    </row>
    <row r="2828" spans="1:14" hidden="1" x14ac:dyDescent="0.25">
      <c r="A2828" s="142" t="s">
        <v>5</v>
      </c>
      <c r="B2828" s="143" t="s">
        <v>1967</v>
      </c>
      <c r="C2828" s="584">
        <v>411524</v>
      </c>
      <c r="D2828" s="145">
        <v>336.77</v>
      </c>
      <c r="E2828" s="144">
        <v>411524</v>
      </c>
      <c r="F2828" s="144">
        <v>1002614127</v>
      </c>
      <c r="G2828" s="146">
        <v>42101</v>
      </c>
      <c r="H2828" s="146">
        <v>42114</v>
      </c>
      <c r="I2828" s="146">
        <v>42124</v>
      </c>
      <c r="J2828" s="146">
        <v>42129</v>
      </c>
      <c r="K2828" s="584">
        <f t="shared" si="44"/>
        <v>2015</v>
      </c>
      <c r="L2828" s="154" t="s">
        <v>14</v>
      </c>
      <c r="M2828" s="111" t="s">
        <v>1960</v>
      </c>
      <c r="N2828" s="45"/>
    </row>
    <row r="2829" spans="1:14" hidden="1" x14ac:dyDescent="0.25">
      <c r="A2829" s="81" t="s">
        <v>5</v>
      </c>
      <c r="B2829" s="95" t="s">
        <v>1967</v>
      </c>
      <c r="C2829" s="584">
        <v>1112687</v>
      </c>
      <c r="D2829" s="83">
        <v>336.77</v>
      </c>
      <c r="E2829" s="82">
        <v>1112687</v>
      </c>
      <c r="F2829" s="82">
        <v>1002906927</v>
      </c>
      <c r="G2829" s="85">
        <v>42101</v>
      </c>
      <c r="H2829" s="85">
        <v>42114</v>
      </c>
      <c r="I2829" s="85">
        <v>42124</v>
      </c>
      <c r="J2829" s="85">
        <v>42453</v>
      </c>
      <c r="K2829" s="584">
        <f t="shared" si="44"/>
        <v>2016</v>
      </c>
      <c r="L2829" s="170" t="s">
        <v>9</v>
      </c>
      <c r="M2829" s="121"/>
      <c r="N2829" s="86"/>
    </row>
    <row r="2830" spans="1:14" hidden="1" x14ac:dyDescent="0.25">
      <c r="A2830" s="168" t="s">
        <v>5</v>
      </c>
      <c r="B2830" s="53">
        <v>7005267</v>
      </c>
      <c r="C2830" s="584">
        <v>411524</v>
      </c>
      <c r="D2830" s="61">
        <v>9744</v>
      </c>
      <c r="E2830" s="44">
        <v>411524</v>
      </c>
      <c r="F2830" s="79">
        <v>1002654259</v>
      </c>
      <c r="G2830" s="43">
        <v>42144</v>
      </c>
      <c r="H2830" s="43">
        <v>42145</v>
      </c>
      <c r="I2830" s="43">
        <v>42166</v>
      </c>
      <c r="J2830" s="43">
        <v>42167</v>
      </c>
      <c r="K2830" s="584">
        <f t="shared" si="44"/>
        <v>2015</v>
      </c>
      <c r="L2830" s="120" t="s">
        <v>9</v>
      </c>
      <c r="M2830" s="120"/>
      <c r="N2830" s="55"/>
    </row>
    <row r="2831" spans="1:14" hidden="1" x14ac:dyDescent="0.25">
      <c r="A2831" s="142" t="s">
        <v>5</v>
      </c>
      <c r="B2831" s="147" t="s">
        <v>1968</v>
      </c>
      <c r="C2831" s="584">
        <v>411524</v>
      </c>
      <c r="D2831" s="145">
        <v>120</v>
      </c>
      <c r="E2831" s="144">
        <v>411524</v>
      </c>
      <c r="F2831" s="144">
        <v>1002667555</v>
      </c>
      <c r="G2831" s="146">
        <v>42172</v>
      </c>
      <c r="H2831" s="146" t="s">
        <v>130</v>
      </c>
      <c r="I2831" s="146">
        <v>42180</v>
      </c>
      <c r="J2831" s="146">
        <v>42181</v>
      </c>
      <c r="K2831" s="584">
        <f t="shared" si="44"/>
        <v>2015</v>
      </c>
      <c r="L2831" s="154" t="s">
        <v>14</v>
      </c>
      <c r="M2831" s="120" t="s">
        <v>1960</v>
      </c>
      <c r="N2831" s="76"/>
    </row>
    <row r="2832" spans="1:14" hidden="1" x14ac:dyDescent="0.25">
      <c r="A2832" s="168" t="s">
        <v>5</v>
      </c>
      <c r="B2832" s="60" t="s">
        <v>1969</v>
      </c>
      <c r="C2832" s="584">
        <v>979091</v>
      </c>
      <c r="D2832" s="61">
        <v>300</v>
      </c>
      <c r="E2832" s="44">
        <v>979091</v>
      </c>
      <c r="F2832" s="44">
        <v>1002667550</v>
      </c>
      <c r="G2832" s="43">
        <v>42172</v>
      </c>
      <c r="H2832" s="43" t="s">
        <v>130</v>
      </c>
      <c r="I2832" s="43">
        <v>42180</v>
      </c>
      <c r="J2832" s="43">
        <v>42181</v>
      </c>
      <c r="K2832" s="584">
        <f t="shared" si="44"/>
        <v>2015</v>
      </c>
      <c r="L2832" s="131" t="s">
        <v>9</v>
      </c>
      <c r="M2832" s="120"/>
      <c r="N2832" s="55"/>
    </row>
    <row r="2833" spans="1:14" ht="89.25" hidden="1" x14ac:dyDescent="0.25">
      <c r="A2833" s="168" t="s">
        <v>5</v>
      </c>
      <c r="B2833" s="60" t="s">
        <v>1970</v>
      </c>
      <c r="C2833" s="584">
        <v>30897488</v>
      </c>
      <c r="D2833" s="61">
        <v>9744</v>
      </c>
      <c r="E2833" s="44">
        <v>30897488</v>
      </c>
      <c r="F2833" s="44" t="s">
        <v>1971</v>
      </c>
      <c r="G2833" s="43">
        <v>42172</v>
      </c>
      <c r="H2833" s="43">
        <v>42179</v>
      </c>
      <c r="I2833" s="43">
        <v>42180</v>
      </c>
      <c r="J2833" s="43">
        <v>42181</v>
      </c>
      <c r="K2833" s="584">
        <f t="shared" si="44"/>
        <v>2015</v>
      </c>
      <c r="L2833" s="131" t="s">
        <v>9</v>
      </c>
      <c r="M2833" s="120"/>
      <c r="N2833" s="55"/>
    </row>
    <row r="2834" spans="1:14" hidden="1" x14ac:dyDescent="0.25">
      <c r="A2834" s="81" t="s">
        <v>5</v>
      </c>
      <c r="B2834" s="95" t="s">
        <v>1968</v>
      </c>
      <c r="C2834" s="584">
        <v>1112687</v>
      </c>
      <c r="D2834" s="83">
        <v>120</v>
      </c>
      <c r="E2834" s="82">
        <v>1112687</v>
      </c>
      <c r="F2834" s="82">
        <v>1002906929</v>
      </c>
      <c r="G2834" s="85">
        <v>42172</v>
      </c>
      <c r="H2834" s="85" t="s">
        <v>130</v>
      </c>
      <c r="I2834" s="85">
        <v>42180</v>
      </c>
      <c r="J2834" s="85">
        <v>42453</v>
      </c>
      <c r="K2834" s="584">
        <f t="shared" si="44"/>
        <v>2016</v>
      </c>
      <c r="L2834" s="170" t="s">
        <v>9</v>
      </c>
      <c r="M2834" s="121"/>
      <c r="N2834" s="86"/>
    </row>
    <row r="2835" spans="1:14" hidden="1" x14ac:dyDescent="0.25">
      <c r="A2835" s="148" t="s">
        <v>5</v>
      </c>
      <c r="B2835" s="149" t="s">
        <v>1972</v>
      </c>
      <c r="C2835" s="584">
        <v>411524</v>
      </c>
      <c r="D2835" s="151">
        <v>214.49</v>
      </c>
      <c r="E2835" s="150">
        <v>411524</v>
      </c>
      <c r="F2835" s="152">
        <v>1002708709</v>
      </c>
      <c r="G2835" s="153">
        <v>42187</v>
      </c>
      <c r="H2835" s="153">
        <v>42208</v>
      </c>
      <c r="I2835" s="153">
        <v>42213</v>
      </c>
      <c r="J2835" s="153">
        <v>42227</v>
      </c>
      <c r="K2835" s="584">
        <f t="shared" si="44"/>
        <v>2015</v>
      </c>
      <c r="L2835" s="155" t="s">
        <v>9</v>
      </c>
      <c r="M2835" s="124" t="s">
        <v>1960</v>
      </c>
      <c r="N2835" s="42"/>
    </row>
    <row r="2836" spans="1:14" hidden="1" x14ac:dyDescent="0.25">
      <c r="A2836" s="81" t="s">
        <v>5</v>
      </c>
      <c r="B2836" s="95" t="s">
        <v>1972</v>
      </c>
      <c r="C2836" s="584">
        <v>1112687</v>
      </c>
      <c r="D2836" s="83">
        <v>214.49</v>
      </c>
      <c r="E2836" s="82">
        <v>1112687</v>
      </c>
      <c r="F2836" s="82">
        <v>1002906930</v>
      </c>
      <c r="G2836" s="89">
        <v>42187</v>
      </c>
      <c r="H2836" s="89">
        <v>42208</v>
      </c>
      <c r="I2836" s="89">
        <v>42213</v>
      </c>
      <c r="J2836" s="85">
        <v>42453</v>
      </c>
      <c r="K2836" s="584">
        <f t="shared" si="44"/>
        <v>2016</v>
      </c>
      <c r="L2836" s="170" t="s">
        <v>9</v>
      </c>
      <c r="M2836" s="121"/>
      <c r="N2836" s="86"/>
    </row>
    <row r="2837" spans="1:14" hidden="1" x14ac:dyDescent="0.25">
      <c r="A2837" s="158" t="s">
        <v>5</v>
      </c>
      <c r="B2837" s="159" t="s">
        <v>1973</v>
      </c>
      <c r="C2837" s="584">
        <v>411524</v>
      </c>
      <c r="D2837" s="161">
        <v>30</v>
      </c>
      <c r="E2837" s="160">
        <v>411524</v>
      </c>
      <c r="F2837" s="160">
        <v>1002707977</v>
      </c>
      <c r="G2837" s="162">
        <v>42193</v>
      </c>
      <c r="H2837" s="162">
        <v>42205</v>
      </c>
      <c r="I2837" s="162">
        <v>42213</v>
      </c>
      <c r="J2837" s="162">
        <v>42226</v>
      </c>
      <c r="K2837" s="584">
        <f t="shared" si="44"/>
        <v>2015</v>
      </c>
      <c r="L2837" s="163" t="s">
        <v>9</v>
      </c>
      <c r="M2837" s="121" t="s">
        <v>1960</v>
      </c>
      <c r="N2837" s="42"/>
    </row>
    <row r="2838" spans="1:14" hidden="1" x14ac:dyDescent="0.25">
      <c r="A2838" s="81" t="s">
        <v>5</v>
      </c>
      <c r="B2838" s="95" t="s">
        <v>1973</v>
      </c>
      <c r="C2838" s="584">
        <v>1112687</v>
      </c>
      <c r="D2838" s="83">
        <v>30</v>
      </c>
      <c r="E2838" s="82">
        <v>1112687</v>
      </c>
      <c r="F2838" s="82">
        <v>1002906931</v>
      </c>
      <c r="G2838" s="85">
        <v>42193</v>
      </c>
      <c r="H2838" s="85">
        <v>42205</v>
      </c>
      <c r="I2838" s="85">
        <v>42213</v>
      </c>
      <c r="J2838" s="85">
        <v>42453</v>
      </c>
      <c r="K2838" s="584">
        <f t="shared" si="44"/>
        <v>2016</v>
      </c>
      <c r="L2838" s="170" t="s">
        <v>9</v>
      </c>
      <c r="M2838" s="121"/>
      <c r="N2838" s="86"/>
    </row>
    <row r="2839" spans="1:14" hidden="1" x14ac:dyDescent="0.25">
      <c r="A2839" s="148" t="s">
        <v>5</v>
      </c>
      <c r="B2839" s="149" t="s">
        <v>1974</v>
      </c>
      <c r="C2839" s="584">
        <v>411524</v>
      </c>
      <c r="D2839" s="151">
        <v>565.82000000000005</v>
      </c>
      <c r="E2839" s="150">
        <v>411524</v>
      </c>
      <c r="F2839" s="152">
        <v>1002725590</v>
      </c>
      <c r="G2839" s="153">
        <v>42217</v>
      </c>
      <c r="H2839" s="153">
        <v>42229</v>
      </c>
      <c r="I2839" s="153">
        <v>42243</v>
      </c>
      <c r="J2839" s="153">
        <v>42247</v>
      </c>
      <c r="K2839" s="584">
        <f t="shared" si="44"/>
        <v>2015</v>
      </c>
      <c r="L2839" s="155" t="s">
        <v>9</v>
      </c>
      <c r="M2839" s="124" t="s">
        <v>1960</v>
      </c>
      <c r="N2839" s="42"/>
    </row>
    <row r="2840" spans="1:14" hidden="1" x14ac:dyDescent="0.25">
      <c r="A2840" s="81" t="s">
        <v>5</v>
      </c>
      <c r="B2840" s="95" t="s">
        <v>1974</v>
      </c>
      <c r="C2840" s="584">
        <v>1112687</v>
      </c>
      <c r="D2840" s="83">
        <v>565.82000000000005</v>
      </c>
      <c r="E2840" s="82">
        <v>1112687</v>
      </c>
      <c r="F2840" s="82">
        <v>1002906933</v>
      </c>
      <c r="G2840" s="89">
        <v>42217</v>
      </c>
      <c r="H2840" s="89">
        <v>42229</v>
      </c>
      <c r="I2840" s="89">
        <v>42243</v>
      </c>
      <c r="J2840" s="85">
        <v>42453</v>
      </c>
      <c r="K2840" s="584">
        <f t="shared" si="44"/>
        <v>2016</v>
      </c>
      <c r="L2840" s="170" t="s">
        <v>9</v>
      </c>
      <c r="M2840" s="121"/>
      <c r="N2840" s="86"/>
    </row>
    <row r="2841" spans="1:14" hidden="1" x14ac:dyDescent="0.25">
      <c r="A2841" s="81" t="s">
        <v>5</v>
      </c>
      <c r="B2841" s="95" t="s">
        <v>1975</v>
      </c>
      <c r="C2841" s="584">
        <v>1112687</v>
      </c>
      <c r="D2841" s="83">
        <v>120</v>
      </c>
      <c r="E2841" s="82">
        <v>1112687</v>
      </c>
      <c r="F2841" s="82">
        <v>1002906938</v>
      </c>
      <c r="G2841" s="85">
        <v>42264</v>
      </c>
      <c r="H2841" s="85">
        <v>42277</v>
      </c>
      <c r="I2841" s="85">
        <v>42278</v>
      </c>
      <c r="J2841" s="85">
        <v>42453</v>
      </c>
      <c r="K2841" s="584">
        <f t="shared" si="44"/>
        <v>2016</v>
      </c>
      <c r="L2841" s="170" t="s">
        <v>9</v>
      </c>
      <c r="M2841" s="121"/>
      <c r="N2841" s="86"/>
    </row>
    <row r="2842" spans="1:14" hidden="1" x14ac:dyDescent="0.25">
      <c r="A2842" s="81" t="s">
        <v>5</v>
      </c>
      <c r="B2842" s="95" t="s">
        <v>1976</v>
      </c>
      <c r="C2842" s="584">
        <v>1112687</v>
      </c>
      <c r="D2842" s="83">
        <v>300</v>
      </c>
      <c r="E2842" s="82">
        <v>1112687</v>
      </c>
      <c r="F2842" s="82">
        <v>1002906941</v>
      </c>
      <c r="G2842" s="85">
        <v>42264</v>
      </c>
      <c r="H2842" s="85">
        <v>42277</v>
      </c>
      <c r="I2842" s="85">
        <v>42278</v>
      </c>
      <c r="J2842" s="85">
        <v>42453</v>
      </c>
      <c r="K2842" s="584">
        <f t="shared" si="44"/>
        <v>2016</v>
      </c>
      <c r="L2842" s="170" t="s">
        <v>9</v>
      </c>
      <c r="M2842" s="121"/>
      <c r="N2842" s="86"/>
    </row>
    <row r="2843" spans="1:14" hidden="1" x14ac:dyDescent="0.25">
      <c r="A2843" s="81" t="s">
        <v>5</v>
      </c>
      <c r="B2843" s="95" t="s">
        <v>1977</v>
      </c>
      <c r="C2843" s="584">
        <v>1112687</v>
      </c>
      <c r="D2843" s="83">
        <v>705.94</v>
      </c>
      <c r="E2843" s="82">
        <v>1112687</v>
      </c>
      <c r="F2843" s="82">
        <v>1002906943</v>
      </c>
      <c r="G2843" s="85">
        <v>42278</v>
      </c>
      <c r="H2843" s="85">
        <v>42286</v>
      </c>
      <c r="I2843" s="85">
        <v>42290</v>
      </c>
      <c r="J2843" s="85">
        <v>42453</v>
      </c>
      <c r="K2843" s="584">
        <f t="shared" si="44"/>
        <v>2016</v>
      </c>
      <c r="L2843" s="170" t="s">
        <v>9</v>
      </c>
      <c r="M2843" s="121"/>
      <c r="N2843" s="86"/>
    </row>
    <row r="2844" spans="1:14" hidden="1" x14ac:dyDescent="0.25">
      <c r="A2844" s="81" t="s">
        <v>5</v>
      </c>
      <c r="B2844" s="95" t="s">
        <v>1978</v>
      </c>
      <c r="C2844" s="584">
        <v>1112687</v>
      </c>
      <c r="D2844" s="83">
        <v>236.47</v>
      </c>
      <c r="E2844" s="82">
        <v>1112687</v>
      </c>
      <c r="F2844" s="82">
        <v>1002906944</v>
      </c>
      <c r="G2844" s="85">
        <v>42278</v>
      </c>
      <c r="H2844" s="85">
        <v>42286</v>
      </c>
      <c r="I2844" s="85">
        <v>42290</v>
      </c>
      <c r="J2844" s="85">
        <v>42453</v>
      </c>
      <c r="K2844" s="584">
        <f t="shared" si="44"/>
        <v>2016</v>
      </c>
      <c r="L2844" s="170" t="s">
        <v>9</v>
      </c>
      <c r="M2844" s="121"/>
      <c r="N2844" s="86"/>
    </row>
    <row r="2845" spans="1:14" hidden="1" x14ac:dyDescent="0.25">
      <c r="A2845" s="81" t="s">
        <v>5</v>
      </c>
      <c r="B2845" s="95" t="s">
        <v>1979</v>
      </c>
      <c r="C2845" s="584">
        <v>1112687</v>
      </c>
      <c r="D2845" s="83">
        <v>120</v>
      </c>
      <c r="E2845" s="82">
        <v>1112687</v>
      </c>
      <c r="F2845" s="82">
        <v>1002906946</v>
      </c>
      <c r="G2845" s="85">
        <v>42355</v>
      </c>
      <c r="H2845" s="85">
        <v>42373</v>
      </c>
      <c r="I2845" s="85">
        <v>42374</v>
      </c>
      <c r="J2845" s="85">
        <v>42453</v>
      </c>
      <c r="K2845" s="584">
        <f t="shared" si="44"/>
        <v>2016</v>
      </c>
      <c r="L2845" s="170" t="s">
        <v>9</v>
      </c>
      <c r="M2845" s="121"/>
      <c r="N2845" s="86"/>
    </row>
    <row r="2846" spans="1:14" hidden="1" x14ac:dyDescent="0.25">
      <c r="A2846" s="81" t="s">
        <v>5</v>
      </c>
      <c r="B2846" s="95" t="s">
        <v>1980</v>
      </c>
      <c r="C2846" s="584">
        <v>1112687</v>
      </c>
      <c r="D2846" s="83">
        <v>300</v>
      </c>
      <c r="E2846" s="82">
        <v>1112687</v>
      </c>
      <c r="F2846" s="82">
        <v>1002906947</v>
      </c>
      <c r="G2846" s="85">
        <v>42355</v>
      </c>
      <c r="H2846" s="85">
        <v>42008</v>
      </c>
      <c r="I2846" s="85">
        <v>42374</v>
      </c>
      <c r="J2846" s="85">
        <v>42453</v>
      </c>
      <c r="K2846" s="584">
        <f t="shared" si="44"/>
        <v>2016</v>
      </c>
      <c r="L2846" s="170" t="s">
        <v>9</v>
      </c>
      <c r="M2846" s="121"/>
      <c r="N2846" s="86"/>
    </row>
    <row r="2847" spans="1:14" hidden="1" x14ac:dyDescent="0.25">
      <c r="A2847" s="81" t="s">
        <v>5</v>
      </c>
      <c r="B2847" s="95" t="s">
        <v>1981</v>
      </c>
      <c r="C2847" s="584">
        <v>1112687</v>
      </c>
      <c r="D2847" s="83">
        <v>1071.2</v>
      </c>
      <c r="E2847" s="82">
        <v>1112687</v>
      </c>
      <c r="F2847" s="82">
        <v>1002906935</v>
      </c>
      <c r="G2847" s="162" t="s">
        <v>130</v>
      </c>
      <c r="H2847" s="162" t="s">
        <v>130</v>
      </c>
      <c r="I2847" s="162" t="s">
        <v>130</v>
      </c>
      <c r="J2847" s="85">
        <v>42453</v>
      </c>
      <c r="K2847" s="584">
        <f t="shared" si="44"/>
        <v>2016</v>
      </c>
      <c r="L2847" s="170" t="s">
        <v>9</v>
      </c>
      <c r="M2847" s="121" t="s">
        <v>1982</v>
      </c>
      <c r="N2847" s="86"/>
    </row>
    <row r="2848" spans="1:14" hidden="1" x14ac:dyDescent="0.25">
      <c r="A2848" s="81" t="s">
        <v>5</v>
      </c>
      <c r="B2848" s="95" t="s">
        <v>1983</v>
      </c>
      <c r="C2848" s="584">
        <v>1112687</v>
      </c>
      <c r="D2848" s="83">
        <v>368.31</v>
      </c>
      <c r="E2848" s="82">
        <v>1112687</v>
      </c>
      <c r="F2848" s="82">
        <v>1002906949</v>
      </c>
      <c r="G2848" s="78" t="s">
        <v>130</v>
      </c>
      <c r="H2848" s="78" t="s">
        <v>130</v>
      </c>
      <c r="I2848" s="78" t="s">
        <v>130</v>
      </c>
      <c r="J2848" s="85">
        <v>42453</v>
      </c>
      <c r="K2848" s="584">
        <f t="shared" si="44"/>
        <v>2016</v>
      </c>
      <c r="L2848" s="170" t="s">
        <v>9</v>
      </c>
      <c r="M2848" s="121" t="s">
        <v>1982</v>
      </c>
      <c r="N2848" s="86"/>
    </row>
    <row r="2849" spans="1:14" hidden="1" x14ac:dyDescent="0.25">
      <c r="A2849" s="81" t="s">
        <v>5</v>
      </c>
      <c r="B2849" s="95" t="s">
        <v>1984</v>
      </c>
      <c r="C2849" s="584">
        <v>1112687</v>
      </c>
      <c r="D2849" s="83">
        <v>370.28</v>
      </c>
      <c r="E2849" s="82">
        <v>1112687</v>
      </c>
      <c r="F2849" s="82">
        <v>1002906950</v>
      </c>
      <c r="G2849" s="78" t="s">
        <v>130</v>
      </c>
      <c r="H2849" s="78" t="s">
        <v>130</v>
      </c>
      <c r="I2849" s="78" t="s">
        <v>130</v>
      </c>
      <c r="J2849" s="85">
        <v>42453</v>
      </c>
      <c r="K2849" s="584">
        <f t="shared" si="44"/>
        <v>2016</v>
      </c>
      <c r="L2849" s="170" t="s">
        <v>9</v>
      </c>
      <c r="M2849" s="121" t="s">
        <v>1982</v>
      </c>
      <c r="N2849" s="86"/>
    </row>
    <row r="2850" spans="1:14" ht="38.25" hidden="1" x14ac:dyDescent="0.25">
      <c r="A2850" s="353" t="s">
        <v>5</v>
      </c>
      <c r="B2850" s="374" t="s">
        <v>1985</v>
      </c>
      <c r="C2850" s="584">
        <v>1112687</v>
      </c>
      <c r="D2850" s="100">
        <v>4400</v>
      </c>
      <c r="E2850" s="374">
        <v>1112687</v>
      </c>
      <c r="F2850" s="374" t="s">
        <v>1986</v>
      </c>
      <c r="G2850" s="2"/>
      <c r="H2850" s="2"/>
      <c r="I2850" s="395">
        <v>2016</v>
      </c>
      <c r="J2850" s="354">
        <v>42570</v>
      </c>
      <c r="K2850" s="584">
        <f t="shared" si="44"/>
        <v>2016</v>
      </c>
      <c r="L2850" s="170" t="s">
        <v>9</v>
      </c>
      <c r="M2850" s="121"/>
      <c r="N2850" s="86"/>
    </row>
    <row r="2851" spans="1:14" ht="15.75" hidden="1" thickTop="1" x14ac:dyDescent="0.25">
      <c r="A2851" s="348" t="s">
        <v>1987</v>
      </c>
      <c r="B2851" s="348">
        <v>1210507</v>
      </c>
      <c r="C2851" s="584">
        <v>891324</v>
      </c>
      <c r="D2851" s="349">
        <v>642</v>
      </c>
      <c r="E2851" s="425">
        <v>891324</v>
      </c>
      <c r="F2851" s="425">
        <v>1002477168</v>
      </c>
      <c r="G2851" s="351">
        <v>41351</v>
      </c>
      <c r="H2851" s="351">
        <v>41898</v>
      </c>
      <c r="I2851" s="351">
        <v>41934</v>
      </c>
      <c r="J2851" s="351">
        <v>41983</v>
      </c>
      <c r="K2851" s="584">
        <f t="shared" si="44"/>
        <v>2014</v>
      </c>
      <c r="L2851" s="128" t="s">
        <v>9</v>
      </c>
      <c r="M2851" s="111" t="s">
        <v>1988</v>
      </c>
      <c r="N2851" s="45"/>
    </row>
    <row r="2852" spans="1:14" ht="25.5" hidden="1" x14ac:dyDescent="0.25">
      <c r="A2852" s="168" t="s">
        <v>1987</v>
      </c>
      <c r="B2852" s="168">
        <v>1297361</v>
      </c>
      <c r="C2852" s="584" t="s">
        <v>1989</v>
      </c>
      <c r="D2852" s="61">
        <v>29580</v>
      </c>
      <c r="E2852" s="44" t="s">
        <v>1989</v>
      </c>
      <c r="F2852" s="168">
        <v>1001976870</v>
      </c>
      <c r="G2852" s="43">
        <v>41442</v>
      </c>
      <c r="H2852" s="43">
        <v>41449</v>
      </c>
      <c r="I2852" s="43">
        <v>41450</v>
      </c>
      <c r="J2852" s="204"/>
      <c r="K2852" s="584">
        <f t="shared" si="44"/>
        <v>1900</v>
      </c>
      <c r="L2852" s="206" t="s">
        <v>9</v>
      </c>
      <c r="M2852" s="120"/>
      <c r="N2852" s="55"/>
    </row>
    <row r="2853" spans="1:14" hidden="1" x14ac:dyDescent="0.25">
      <c r="A2853" s="47" t="s">
        <v>1987</v>
      </c>
      <c r="B2853" s="47">
        <v>1383947</v>
      </c>
      <c r="C2853" s="584">
        <v>411524</v>
      </c>
      <c r="D2853" s="48">
        <v>22530</v>
      </c>
      <c r="E2853" s="50">
        <v>411524</v>
      </c>
      <c r="F2853" s="50">
        <v>1002477177</v>
      </c>
      <c r="G2853" s="49">
        <v>41534</v>
      </c>
      <c r="H2853" s="49">
        <v>41898</v>
      </c>
      <c r="I2853" s="49">
        <v>41934</v>
      </c>
      <c r="J2853" s="49">
        <v>41983</v>
      </c>
      <c r="K2853" s="584">
        <f t="shared" si="44"/>
        <v>2014</v>
      </c>
      <c r="L2853" s="128" t="s">
        <v>9</v>
      </c>
      <c r="M2853" s="111"/>
      <c r="N2853" s="45"/>
    </row>
    <row r="2854" spans="1:14" hidden="1" x14ac:dyDescent="0.25">
      <c r="A2854" s="47" t="s">
        <v>1987</v>
      </c>
      <c r="B2854" s="47">
        <v>1485935</v>
      </c>
      <c r="C2854" s="584">
        <v>891324</v>
      </c>
      <c r="D2854" s="48">
        <v>2797.69</v>
      </c>
      <c r="E2854" s="50">
        <v>891324</v>
      </c>
      <c r="F2854" s="47">
        <v>1002146015</v>
      </c>
      <c r="G2854" s="49">
        <v>41642</v>
      </c>
      <c r="H2854" s="49">
        <v>41652</v>
      </c>
      <c r="I2854" s="49">
        <v>41653</v>
      </c>
      <c r="J2854" s="49">
        <v>41654</v>
      </c>
      <c r="K2854" s="584">
        <f t="shared" si="44"/>
        <v>2014</v>
      </c>
      <c r="L2854" s="111" t="s">
        <v>9</v>
      </c>
      <c r="M2854" s="111"/>
      <c r="N2854" s="45"/>
    </row>
    <row r="2855" spans="1:14" hidden="1" x14ac:dyDescent="0.25">
      <c r="A2855" s="47" t="s">
        <v>1987</v>
      </c>
      <c r="B2855" s="47">
        <v>1487408</v>
      </c>
      <c r="C2855" s="584">
        <v>411524</v>
      </c>
      <c r="D2855" s="48">
        <v>0</v>
      </c>
      <c r="E2855" s="50">
        <v>411524</v>
      </c>
      <c r="F2855" s="47">
        <v>1002146007</v>
      </c>
      <c r="G2855" s="49">
        <v>41645</v>
      </c>
      <c r="H2855" s="49">
        <v>41652</v>
      </c>
      <c r="I2855" s="49">
        <v>41653</v>
      </c>
      <c r="J2855" s="49">
        <v>41654</v>
      </c>
      <c r="K2855" s="584">
        <f t="shared" si="44"/>
        <v>2014</v>
      </c>
      <c r="L2855" s="111" t="s">
        <v>9</v>
      </c>
      <c r="M2855" s="111" t="s">
        <v>1988</v>
      </c>
      <c r="N2855" s="45"/>
    </row>
    <row r="2856" spans="1:14" hidden="1" x14ac:dyDescent="0.25">
      <c r="A2856" s="47" t="s">
        <v>1987</v>
      </c>
      <c r="B2856" s="47">
        <v>1488109</v>
      </c>
      <c r="C2856" s="584">
        <v>979091</v>
      </c>
      <c r="D2856" s="48">
        <v>11584.12</v>
      </c>
      <c r="E2856" s="201">
        <v>979091</v>
      </c>
      <c r="F2856" s="47">
        <v>1002146010</v>
      </c>
      <c r="G2856" s="49">
        <v>41647</v>
      </c>
      <c r="H2856" s="49">
        <v>41652</v>
      </c>
      <c r="I2856" s="49">
        <v>41653</v>
      </c>
      <c r="J2856" s="49">
        <v>41654</v>
      </c>
      <c r="K2856" s="584">
        <f t="shared" si="44"/>
        <v>2014</v>
      </c>
      <c r="L2856" s="111" t="s">
        <v>9</v>
      </c>
      <c r="M2856" s="111" t="s">
        <v>1988</v>
      </c>
      <c r="N2856" s="45"/>
    </row>
    <row r="2857" spans="1:14" ht="89.25" hidden="1" x14ac:dyDescent="0.25">
      <c r="A2857" s="168" t="s">
        <v>1987</v>
      </c>
      <c r="B2857" s="168">
        <v>1489378</v>
      </c>
      <c r="C2857" s="584" t="s">
        <v>1990</v>
      </c>
      <c r="D2857" s="61">
        <v>167901.77</v>
      </c>
      <c r="E2857" s="44" t="s">
        <v>1990</v>
      </c>
      <c r="F2857" s="44" t="s">
        <v>1991</v>
      </c>
      <c r="G2857" s="43">
        <v>41649</v>
      </c>
      <c r="H2857" s="43">
        <v>41659</v>
      </c>
      <c r="I2857" s="43">
        <v>41661</v>
      </c>
      <c r="J2857" s="43">
        <v>41670</v>
      </c>
      <c r="K2857" s="584">
        <f t="shared" si="44"/>
        <v>2014</v>
      </c>
      <c r="L2857" s="120" t="s">
        <v>9</v>
      </c>
      <c r="M2857" s="120" t="s">
        <v>1939</v>
      </c>
      <c r="N2857" s="55"/>
    </row>
    <row r="2858" spans="1:14" hidden="1" x14ac:dyDescent="0.25">
      <c r="A2858" s="47" t="s">
        <v>1987</v>
      </c>
      <c r="B2858" s="47">
        <v>1500873</v>
      </c>
      <c r="C2858" s="584">
        <v>493307</v>
      </c>
      <c r="D2858" s="48">
        <v>6461.38</v>
      </c>
      <c r="E2858" s="47">
        <v>493307</v>
      </c>
      <c r="F2858" s="47">
        <v>1002173930</v>
      </c>
      <c r="G2858" s="49">
        <v>41667</v>
      </c>
      <c r="H2858" s="49">
        <v>41673</v>
      </c>
      <c r="I2858" s="49">
        <v>41676</v>
      </c>
      <c r="J2858" s="49">
        <v>41684</v>
      </c>
      <c r="K2858" s="584">
        <f t="shared" si="44"/>
        <v>2014</v>
      </c>
      <c r="L2858" s="111" t="s">
        <v>9</v>
      </c>
      <c r="M2858" s="111"/>
      <c r="N2858" s="45"/>
    </row>
    <row r="2859" spans="1:14" hidden="1" x14ac:dyDescent="0.25">
      <c r="A2859" s="47" t="s">
        <v>1987</v>
      </c>
      <c r="B2859" s="47">
        <v>1537924</v>
      </c>
      <c r="C2859" s="584">
        <v>30149249</v>
      </c>
      <c r="D2859" s="48">
        <v>22530</v>
      </c>
      <c r="E2859" s="47">
        <v>30149249</v>
      </c>
      <c r="F2859" s="50">
        <v>1002477186</v>
      </c>
      <c r="G2859" s="49">
        <v>41708</v>
      </c>
      <c r="H2859" s="49">
        <v>41898</v>
      </c>
      <c r="I2859" s="49">
        <v>41934</v>
      </c>
      <c r="J2859" s="49">
        <v>41983</v>
      </c>
      <c r="K2859" s="584">
        <f t="shared" si="44"/>
        <v>2014</v>
      </c>
      <c r="L2859" s="128" t="s">
        <v>11</v>
      </c>
      <c r="M2859" s="111"/>
      <c r="N2859" s="45"/>
    </row>
    <row r="2860" spans="1:14" hidden="1" x14ac:dyDescent="0.25">
      <c r="A2860" s="47" t="s">
        <v>1987</v>
      </c>
      <c r="B2860" s="47">
        <v>1552643</v>
      </c>
      <c r="C2860" s="584">
        <v>30149249</v>
      </c>
      <c r="D2860" s="48">
        <v>22530</v>
      </c>
      <c r="E2860" s="47">
        <v>30149249</v>
      </c>
      <c r="F2860" s="50">
        <v>1002477198</v>
      </c>
      <c r="G2860" s="49">
        <v>41717</v>
      </c>
      <c r="H2860" s="49">
        <v>41898</v>
      </c>
      <c r="I2860" s="49">
        <v>41934</v>
      </c>
      <c r="J2860" s="49">
        <v>41983</v>
      </c>
      <c r="K2860" s="584">
        <f t="shared" si="44"/>
        <v>2014</v>
      </c>
      <c r="L2860" s="128" t="s">
        <v>11</v>
      </c>
      <c r="M2860" s="111"/>
      <c r="N2860" s="45"/>
    </row>
    <row r="2861" spans="1:14" hidden="1" x14ac:dyDescent="0.25">
      <c r="A2861" s="47" t="s">
        <v>1987</v>
      </c>
      <c r="B2861" s="47">
        <v>1637021</v>
      </c>
      <c r="C2861" s="584">
        <v>493307</v>
      </c>
      <c r="D2861" s="48">
        <v>22530</v>
      </c>
      <c r="E2861" s="47">
        <v>493307</v>
      </c>
      <c r="F2861" s="50">
        <v>1002477212</v>
      </c>
      <c r="G2861" s="49">
        <v>41899</v>
      </c>
      <c r="H2861" s="49">
        <v>41898</v>
      </c>
      <c r="I2861" s="49">
        <v>41934</v>
      </c>
      <c r="J2861" s="49">
        <v>41983</v>
      </c>
      <c r="K2861" s="584">
        <f t="shared" si="44"/>
        <v>2014</v>
      </c>
      <c r="L2861" s="205" t="s">
        <v>9</v>
      </c>
      <c r="M2861" s="111"/>
      <c r="N2861" s="45"/>
    </row>
    <row r="2862" spans="1:14" hidden="1" x14ac:dyDescent="0.25">
      <c r="A2862" s="47" t="s">
        <v>1987</v>
      </c>
      <c r="B2862" s="47">
        <v>1722777</v>
      </c>
      <c r="C2862" s="584">
        <v>493307</v>
      </c>
      <c r="D2862" s="48">
        <v>22530</v>
      </c>
      <c r="E2862" s="47">
        <v>493307</v>
      </c>
      <c r="F2862" s="50">
        <v>1002477205</v>
      </c>
      <c r="G2862" s="49">
        <v>41899</v>
      </c>
      <c r="H2862" s="49">
        <v>41907</v>
      </c>
      <c r="I2862" s="49">
        <v>41934</v>
      </c>
      <c r="J2862" s="49">
        <v>41983</v>
      </c>
      <c r="K2862" s="584">
        <f t="shared" si="44"/>
        <v>2014</v>
      </c>
      <c r="L2862" s="128" t="s">
        <v>9</v>
      </c>
      <c r="M2862" s="111"/>
      <c r="N2862" s="45"/>
    </row>
    <row r="2863" spans="1:14" ht="25.5" hidden="1" x14ac:dyDescent="0.25">
      <c r="A2863" s="168" t="s">
        <v>1987</v>
      </c>
      <c r="B2863" s="168">
        <v>1722778</v>
      </c>
      <c r="C2863" s="584">
        <v>30798161</v>
      </c>
      <c r="D2863" s="61">
        <v>29580</v>
      </c>
      <c r="E2863" s="168">
        <v>30798161</v>
      </c>
      <c r="F2863" s="44" t="s">
        <v>1992</v>
      </c>
      <c r="G2863" s="43">
        <v>41899</v>
      </c>
      <c r="H2863" s="43">
        <v>41907</v>
      </c>
      <c r="I2863" s="43">
        <v>41934</v>
      </c>
      <c r="J2863" s="43">
        <v>41981</v>
      </c>
      <c r="K2863" s="584">
        <f t="shared" si="44"/>
        <v>2014</v>
      </c>
      <c r="L2863" s="131" t="s">
        <v>1993</v>
      </c>
      <c r="M2863" s="120"/>
      <c r="N2863" s="55"/>
    </row>
    <row r="2864" spans="1:14" hidden="1" x14ac:dyDescent="0.25">
      <c r="A2864" s="47" t="s">
        <v>1987</v>
      </c>
      <c r="B2864" s="47">
        <v>1808921</v>
      </c>
      <c r="C2864" s="584">
        <v>493307</v>
      </c>
      <c r="D2864" s="48">
        <v>22530</v>
      </c>
      <c r="E2864" s="47">
        <v>493307</v>
      </c>
      <c r="F2864" s="50">
        <v>1002507105</v>
      </c>
      <c r="G2864" s="49">
        <v>41991</v>
      </c>
      <c r="H2864" s="49">
        <v>42016</v>
      </c>
      <c r="I2864" s="49">
        <v>42020</v>
      </c>
      <c r="J2864" s="49">
        <v>42023</v>
      </c>
      <c r="K2864" s="584">
        <f t="shared" si="44"/>
        <v>2015</v>
      </c>
      <c r="L2864" s="128" t="s">
        <v>9</v>
      </c>
      <c r="M2864" s="111"/>
      <c r="N2864" s="45"/>
    </row>
    <row r="2865" spans="1:14" ht="25.5" hidden="1" x14ac:dyDescent="0.25">
      <c r="A2865" s="168" t="s">
        <v>1987</v>
      </c>
      <c r="B2865" s="168">
        <v>1808922</v>
      </c>
      <c r="C2865" s="584">
        <v>30897488</v>
      </c>
      <c r="D2865" s="61">
        <v>29580</v>
      </c>
      <c r="E2865" s="168">
        <v>30897488</v>
      </c>
      <c r="F2865" s="44" t="s">
        <v>1994</v>
      </c>
      <c r="G2865" s="43">
        <v>41991</v>
      </c>
      <c r="H2865" s="43">
        <v>42012</v>
      </c>
      <c r="I2865" s="43">
        <v>42016</v>
      </c>
      <c r="J2865" s="43">
        <v>42018</v>
      </c>
      <c r="K2865" s="584">
        <f t="shared" si="44"/>
        <v>2015</v>
      </c>
      <c r="L2865" s="120"/>
      <c r="M2865" s="120"/>
      <c r="N2865" s="55"/>
    </row>
    <row r="2866" spans="1:14" hidden="1" x14ac:dyDescent="0.25">
      <c r="A2866" s="47" t="s">
        <v>1987</v>
      </c>
      <c r="B2866" s="47">
        <v>1830211</v>
      </c>
      <c r="C2866" s="584">
        <v>493307</v>
      </c>
      <c r="D2866" s="48">
        <v>9510.06</v>
      </c>
      <c r="E2866" s="47">
        <v>493307</v>
      </c>
      <c r="F2866" s="50">
        <v>1002510230</v>
      </c>
      <c r="G2866" s="49">
        <v>42012</v>
      </c>
      <c r="H2866" s="49">
        <v>42022</v>
      </c>
      <c r="I2866" s="49">
        <v>42024</v>
      </c>
      <c r="J2866" s="49">
        <v>42025</v>
      </c>
      <c r="K2866" s="584">
        <f t="shared" si="44"/>
        <v>2015</v>
      </c>
      <c r="L2866" s="111" t="s">
        <v>9</v>
      </c>
      <c r="M2866" s="111"/>
      <c r="N2866" s="45"/>
    </row>
    <row r="2867" spans="1:14" hidden="1" x14ac:dyDescent="0.25">
      <c r="A2867" s="47" t="s">
        <v>1987</v>
      </c>
      <c r="B2867" s="47">
        <v>1830212</v>
      </c>
      <c r="C2867" s="584">
        <v>493307</v>
      </c>
      <c r="D2867" s="48">
        <v>236.38</v>
      </c>
      <c r="E2867" s="47">
        <v>493307</v>
      </c>
      <c r="F2867" s="50">
        <v>1002510266</v>
      </c>
      <c r="G2867" s="49">
        <v>42012</v>
      </c>
      <c r="H2867" s="49">
        <v>42022</v>
      </c>
      <c r="I2867" s="49">
        <v>42024</v>
      </c>
      <c r="J2867" s="49">
        <v>42025</v>
      </c>
      <c r="K2867" s="584">
        <f t="shared" si="44"/>
        <v>2015</v>
      </c>
      <c r="L2867" s="111" t="s">
        <v>11</v>
      </c>
      <c r="M2867" s="111"/>
      <c r="N2867" s="45"/>
    </row>
    <row r="2868" spans="1:14" ht="51" hidden="1" x14ac:dyDescent="0.25">
      <c r="A2868" s="168" t="s">
        <v>1987</v>
      </c>
      <c r="B2868" s="168">
        <v>1832002</v>
      </c>
      <c r="C2868" s="584" t="s">
        <v>1995</v>
      </c>
      <c r="D2868" s="61">
        <v>255283.88</v>
      </c>
      <c r="E2868" s="44" t="s">
        <v>1995</v>
      </c>
      <c r="F2868" s="44" t="s">
        <v>1996</v>
      </c>
      <c r="G2868" s="43">
        <v>42016</v>
      </c>
      <c r="H2868" s="43">
        <v>42022</v>
      </c>
      <c r="I2868" s="43">
        <v>42024</v>
      </c>
      <c r="J2868" s="43">
        <v>42025</v>
      </c>
      <c r="K2868" s="584">
        <f t="shared" si="44"/>
        <v>2015</v>
      </c>
      <c r="L2868" s="131" t="s">
        <v>1993</v>
      </c>
      <c r="M2868" s="120"/>
      <c r="N2868" s="55"/>
    </row>
    <row r="2869" spans="1:14" hidden="1" x14ac:dyDescent="0.25">
      <c r="A2869" s="39" t="s">
        <v>1987</v>
      </c>
      <c r="B2869" s="39">
        <v>1913888</v>
      </c>
      <c r="C2869" s="584">
        <v>30897488</v>
      </c>
      <c r="D2869" s="74">
        <v>4434.8599999999997</v>
      </c>
      <c r="E2869" s="47">
        <v>30897488</v>
      </c>
      <c r="F2869" s="39">
        <v>1002609204</v>
      </c>
      <c r="G2869" s="75">
        <v>42037</v>
      </c>
      <c r="H2869" s="75">
        <v>42107</v>
      </c>
      <c r="I2869" s="75">
        <v>42111</v>
      </c>
      <c r="J2869" s="75">
        <v>42114</v>
      </c>
      <c r="K2869" s="584">
        <f t="shared" si="44"/>
        <v>2015</v>
      </c>
      <c r="L2869" s="129" t="s">
        <v>9</v>
      </c>
      <c r="M2869" s="129"/>
      <c r="N2869" s="40"/>
    </row>
    <row r="2870" spans="1:14" hidden="1" x14ac:dyDescent="0.25">
      <c r="A2870" s="39" t="s">
        <v>1987</v>
      </c>
      <c r="B2870" s="39">
        <v>1869017</v>
      </c>
      <c r="C2870" s="584">
        <v>493307</v>
      </c>
      <c r="D2870" s="74">
        <v>4463.6400000000003</v>
      </c>
      <c r="E2870" s="47">
        <v>493307</v>
      </c>
      <c r="F2870" s="39">
        <v>1002570343</v>
      </c>
      <c r="G2870" s="75">
        <v>42061</v>
      </c>
      <c r="H2870" s="75">
        <v>42068</v>
      </c>
      <c r="I2870" s="75">
        <v>42069</v>
      </c>
      <c r="J2870" s="75">
        <v>42081</v>
      </c>
      <c r="K2870" s="584">
        <f t="shared" si="44"/>
        <v>2015</v>
      </c>
      <c r="L2870" s="129" t="s">
        <v>9</v>
      </c>
      <c r="M2870" s="129"/>
      <c r="N2870" s="40"/>
    </row>
    <row r="2871" spans="1:14" hidden="1" x14ac:dyDescent="0.25">
      <c r="A2871" s="39" t="s">
        <v>1987</v>
      </c>
      <c r="B2871" s="39">
        <v>1869018</v>
      </c>
      <c r="C2871" s="584">
        <v>30798161</v>
      </c>
      <c r="D2871" s="74">
        <v>8515.0499999999993</v>
      </c>
      <c r="E2871" s="47">
        <v>30798161</v>
      </c>
      <c r="F2871" s="39">
        <v>1002570351</v>
      </c>
      <c r="G2871" s="75">
        <v>42061</v>
      </c>
      <c r="H2871" s="75">
        <v>42068</v>
      </c>
      <c r="I2871" s="75">
        <v>42069</v>
      </c>
      <c r="J2871" s="75">
        <v>42081</v>
      </c>
      <c r="K2871" s="584">
        <f t="shared" si="44"/>
        <v>2015</v>
      </c>
      <c r="L2871" s="129" t="s">
        <v>9</v>
      </c>
      <c r="M2871" s="38"/>
      <c r="N2871" s="38"/>
    </row>
    <row r="2872" spans="1:14" hidden="1" x14ac:dyDescent="0.25">
      <c r="A2872" s="39" t="s">
        <v>1987</v>
      </c>
      <c r="B2872" s="39">
        <v>1869432</v>
      </c>
      <c r="C2872" s="584">
        <v>493307</v>
      </c>
      <c r="D2872" s="74">
        <v>3007.09</v>
      </c>
      <c r="E2872" s="47">
        <v>493307</v>
      </c>
      <c r="F2872" s="39">
        <v>1002571154</v>
      </c>
      <c r="G2872" s="75">
        <v>42062</v>
      </c>
      <c r="H2872" s="75">
        <v>42068</v>
      </c>
      <c r="I2872" s="75">
        <v>42069</v>
      </c>
      <c r="J2872" s="75">
        <v>42081</v>
      </c>
      <c r="K2872" s="584">
        <f t="shared" si="44"/>
        <v>2015</v>
      </c>
      <c r="L2872" s="129" t="s">
        <v>9</v>
      </c>
      <c r="M2872" s="129"/>
      <c r="N2872" s="40"/>
    </row>
    <row r="2873" spans="1:14" hidden="1" x14ac:dyDescent="0.25">
      <c r="A2873" s="39" t="s">
        <v>1987</v>
      </c>
      <c r="B2873" s="39">
        <v>1896335</v>
      </c>
      <c r="C2873" s="584">
        <v>493307</v>
      </c>
      <c r="D2873" s="74">
        <v>22530</v>
      </c>
      <c r="E2873" s="47">
        <v>493307</v>
      </c>
      <c r="F2873" s="39">
        <v>1002587765</v>
      </c>
      <c r="G2873" s="75">
        <v>42086</v>
      </c>
      <c r="H2873" s="75">
        <v>42090</v>
      </c>
      <c r="I2873" s="75">
        <v>42095</v>
      </c>
      <c r="J2873" s="75">
        <v>42101</v>
      </c>
      <c r="K2873" s="584">
        <f t="shared" si="44"/>
        <v>2015</v>
      </c>
      <c r="L2873" s="129" t="s">
        <v>9</v>
      </c>
      <c r="M2873" s="38"/>
      <c r="N2873" s="38"/>
    </row>
    <row r="2874" spans="1:14" hidden="1" x14ac:dyDescent="0.25">
      <c r="A2874" s="39" t="s">
        <v>1987</v>
      </c>
      <c r="B2874" s="39">
        <v>1896336</v>
      </c>
      <c r="C2874" s="584">
        <v>30897488</v>
      </c>
      <c r="D2874" s="74">
        <v>29580</v>
      </c>
      <c r="E2874" s="47">
        <v>30897488</v>
      </c>
      <c r="F2874" s="39">
        <v>1002587769</v>
      </c>
      <c r="G2874" s="75">
        <v>42086</v>
      </c>
      <c r="H2874" s="75">
        <v>42090</v>
      </c>
      <c r="I2874" s="75">
        <v>42095</v>
      </c>
      <c r="J2874" s="75">
        <v>42101</v>
      </c>
      <c r="K2874" s="584">
        <f t="shared" si="44"/>
        <v>2015</v>
      </c>
      <c r="L2874" s="129" t="s">
        <v>9</v>
      </c>
      <c r="M2874" s="38"/>
      <c r="N2874" s="38"/>
    </row>
    <row r="2875" spans="1:14" hidden="1" x14ac:dyDescent="0.25">
      <c r="A2875" s="39" t="s">
        <v>1987</v>
      </c>
      <c r="B2875" s="39">
        <v>1918784</v>
      </c>
      <c r="C2875" s="584">
        <v>30897488</v>
      </c>
      <c r="D2875" s="74">
        <v>9169.56</v>
      </c>
      <c r="E2875" s="50">
        <v>30897488</v>
      </c>
      <c r="F2875" s="39">
        <v>1002613484</v>
      </c>
      <c r="G2875" s="75">
        <v>42109</v>
      </c>
      <c r="H2875" s="75">
        <v>42116</v>
      </c>
      <c r="I2875" s="75">
        <v>42124</v>
      </c>
      <c r="J2875" s="75">
        <v>42128</v>
      </c>
      <c r="K2875" s="584">
        <f t="shared" si="44"/>
        <v>2015</v>
      </c>
      <c r="L2875" s="129" t="s">
        <v>9</v>
      </c>
      <c r="M2875" s="38"/>
      <c r="N2875" s="38"/>
    </row>
    <row r="2876" spans="1:14" hidden="1" x14ac:dyDescent="0.25">
      <c r="A2876" s="39" t="s">
        <v>1987</v>
      </c>
      <c r="B2876" s="39">
        <v>1928223</v>
      </c>
      <c r="C2876" s="584">
        <v>30897488</v>
      </c>
      <c r="D2876" s="74">
        <v>1250.32</v>
      </c>
      <c r="E2876" s="50">
        <v>30897488</v>
      </c>
      <c r="F2876" s="39">
        <v>1002613397</v>
      </c>
      <c r="G2876" s="75">
        <v>42115</v>
      </c>
      <c r="H2876" s="75">
        <v>42121</v>
      </c>
      <c r="I2876" s="75">
        <v>42124</v>
      </c>
      <c r="J2876" s="75">
        <v>42128</v>
      </c>
      <c r="K2876" s="584">
        <f t="shared" si="44"/>
        <v>2015</v>
      </c>
      <c r="L2876" s="129" t="s">
        <v>9</v>
      </c>
      <c r="M2876" s="38"/>
      <c r="N2876" s="38"/>
    </row>
    <row r="2877" spans="1:14" hidden="1" x14ac:dyDescent="0.25">
      <c r="A2877" s="104" t="s">
        <v>1987</v>
      </c>
      <c r="B2877" s="104">
        <v>1968036</v>
      </c>
      <c r="C2877" s="584">
        <v>493307</v>
      </c>
      <c r="D2877" s="105">
        <v>22530</v>
      </c>
      <c r="E2877" s="80">
        <v>493307</v>
      </c>
      <c r="F2877" s="104">
        <v>1002708714</v>
      </c>
      <c r="G2877" s="106">
        <v>42173</v>
      </c>
      <c r="H2877" s="106">
        <v>42184</v>
      </c>
      <c r="I2877" s="106">
        <v>42213</v>
      </c>
      <c r="J2877" s="106">
        <v>42227</v>
      </c>
      <c r="K2877" s="584">
        <f t="shared" si="44"/>
        <v>2015</v>
      </c>
      <c r="L2877" s="130" t="s">
        <v>9</v>
      </c>
      <c r="M2877" s="130"/>
      <c r="N2877" s="41"/>
    </row>
    <row r="2878" spans="1:14" ht="38.25" hidden="1" x14ac:dyDescent="0.25">
      <c r="A2878" s="107" t="s">
        <v>1987</v>
      </c>
      <c r="B2878" s="107">
        <v>1968037</v>
      </c>
      <c r="C2878" s="584">
        <v>30897488</v>
      </c>
      <c r="D2878" s="108">
        <v>29580</v>
      </c>
      <c r="E2878" s="82">
        <v>30897488</v>
      </c>
      <c r="F2878" s="109" t="s">
        <v>1997</v>
      </c>
      <c r="G2878" s="110">
        <v>42173</v>
      </c>
      <c r="H2878" s="110">
        <v>42184</v>
      </c>
      <c r="I2878" s="110">
        <v>42188</v>
      </c>
      <c r="J2878" s="110">
        <v>42191</v>
      </c>
      <c r="K2878" s="584">
        <f t="shared" si="44"/>
        <v>2015</v>
      </c>
      <c r="L2878" s="132" t="s">
        <v>14</v>
      </c>
      <c r="M2878" s="132"/>
      <c r="N2878" s="99"/>
    </row>
    <row r="2879" spans="1:14" hidden="1" x14ac:dyDescent="0.25">
      <c r="A2879" s="104" t="s">
        <v>1987</v>
      </c>
      <c r="B2879" s="104">
        <v>2057591</v>
      </c>
      <c r="C2879" s="584">
        <v>493307</v>
      </c>
      <c r="D2879" s="105">
        <v>22530</v>
      </c>
      <c r="E2879" s="80">
        <v>493307</v>
      </c>
      <c r="F2879" s="104">
        <v>1002765947</v>
      </c>
      <c r="G2879" s="106">
        <v>42264</v>
      </c>
      <c r="H2879" s="106">
        <v>42277</v>
      </c>
      <c r="I2879" s="106">
        <v>42278</v>
      </c>
      <c r="J2879" s="106">
        <v>42289</v>
      </c>
      <c r="K2879" s="584">
        <f t="shared" si="44"/>
        <v>2015</v>
      </c>
      <c r="L2879" s="130" t="s">
        <v>9</v>
      </c>
      <c r="M2879" s="130"/>
      <c r="N2879" s="41"/>
    </row>
    <row r="2880" spans="1:14" hidden="1" x14ac:dyDescent="0.25">
      <c r="A2880" s="107" t="s">
        <v>1987</v>
      </c>
      <c r="B2880" s="107">
        <v>2057592</v>
      </c>
      <c r="C2880" s="584">
        <v>30897488</v>
      </c>
      <c r="D2880" s="108">
        <v>29580</v>
      </c>
      <c r="E2880" s="82">
        <v>30897488</v>
      </c>
      <c r="F2880" s="109">
        <v>1002765947</v>
      </c>
      <c r="G2880" s="110">
        <v>42264</v>
      </c>
      <c r="H2880" s="110">
        <v>42277</v>
      </c>
      <c r="I2880" s="110">
        <v>42278</v>
      </c>
      <c r="J2880" s="110">
        <v>42289</v>
      </c>
      <c r="K2880" s="584">
        <f t="shared" si="44"/>
        <v>2015</v>
      </c>
      <c r="L2880" s="132" t="s">
        <v>9</v>
      </c>
      <c r="M2880" s="132"/>
      <c r="N2880" s="99"/>
    </row>
    <row r="2881" spans="1:14" ht="25.5" hidden="1" x14ac:dyDescent="0.25">
      <c r="A2881" s="107" t="s">
        <v>1987</v>
      </c>
      <c r="B2881" s="107">
        <v>7006851</v>
      </c>
      <c r="C2881" s="584">
        <v>30897488</v>
      </c>
      <c r="D2881" s="108">
        <v>9744</v>
      </c>
      <c r="E2881" s="82">
        <v>30897488</v>
      </c>
      <c r="F2881" s="109" t="s">
        <v>1998</v>
      </c>
      <c r="G2881" s="110">
        <v>42320</v>
      </c>
      <c r="H2881" s="110">
        <v>42331</v>
      </c>
      <c r="I2881" s="110">
        <v>42338</v>
      </c>
      <c r="J2881" s="110">
        <v>42012</v>
      </c>
      <c r="K2881" s="584">
        <f t="shared" si="44"/>
        <v>2015</v>
      </c>
      <c r="L2881" s="132" t="s">
        <v>9</v>
      </c>
      <c r="M2881" s="132"/>
      <c r="N2881" s="99"/>
    </row>
    <row r="2882" spans="1:14" ht="25.5" hidden="1" x14ac:dyDescent="0.25">
      <c r="A2882" s="107" t="s">
        <v>1987</v>
      </c>
      <c r="B2882" s="107">
        <v>7006852</v>
      </c>
      <c r="C2882" s="584">
        <v>30897488</v>
      </c>
      <c r="D2882" s="108">
        <v>9744</v>
      </c>
      <c r="E2882" s="82">
        <v>30897488</v>
      </c>
      <c r="F2882" s="109" t="s">
        <v>1999</v>
      </c>
      <c r="G2882" s="110">
        <v>42320</v>
      </c>
      <c r="H2882" s="110">
        <v>42331</v>
      </c>
      <c r="I2882" s="110">
        <v>42338</v>
      </c>
      <c r="J2882" s="110">
        <v>42377</v>
      </c>
      <c r="K2882" s="584">
        <f t="shared" si="44"/>
        <v>2016</v>
      </c>
      <c r="L2882" s="132" t="s">
        <v>9</v>
      </c>
      <c r="M2882" s="132"/>
      <c r="N2882" s="99"/>
    </row>
    <row r="2883" spans="1:14" ht="38.25" hidden="1" x14ac:dyDescent="0.25">
      <c r="A2883" s="81" t="s">
        <v>1987</v>
      </c>
      <c r="B2883" s="81">
        <v>2146681</v>
      </c>
      <c r="C2883" s="584" t="s">
        <v>2000</v>
      </c>
      <c r="D2883" s="83">
        <v>160584.57999999999</v>
      </c>
      <c r="E2883" s="82" t="s">
        <v>2000</v>
      </c>
      <c r="F2883" s="82" t="s">
        <v>2001</v>
      </c>
      <c r="G2883" s="85">
        <v>42375</v>
      </c>
      <c r="H2883" s="85">
        <v>42387</v>
      </c>
      <c r="I2883" s="85">
        <v>42394</v>
      </c>
      <c r="J2883" s="85">
        <v>42452</v>
      </c>
      <c r="K2883" s="584">
        <f t="shared" ref="K2883:K2890" si="45">YEAR(J2883)</f>
        <v>2016</v>
      </c>
      <c r="L2883" s="121" t="s">
        <v>2002</v>
      </c>
      <c r="M2883" s="121"/>
      <c r="N2883" s="86"/>
    </row>
    <row r="2884" spans="1:14" hidden="1" x14ac:dyDescent="0.25">
      <c r="A2884" s="107" t="s">
        <v>1987</v>
      </c>
      <c r="B2884" s="81">
        <v>2158983</v>
      </c>
      <c r="C2884" s="584">
        <v>30897488</v>
      </c>
      <c r="D2884" s="83">
        <v>348.42</v>
      </c>
      <c r="E2884" s="82">
        <v>30897488</v>
      </c>
      <c r="F2884" s="82">
        <v>1002884152</v>
      </c>
      <c r="G2884" s="85">
        <v>42396</v>
      </c>
      <c r="H2884" s="85">
        <v>42408</v>
      </c>
      <c r="I2884" s="85">
        <v>42409</v>
      </c>
      <c r="J2884" s="85">
        <v>42423</v>
      </c>
      <c r="K2884" s="584">
        <f t="shared" si="45"/>
        <v>2016</v>
      </c>
      <c r="L2884" s="121" t="s">
        <v>14</v>
      </c>
      <c r="M2884" s="121"/>
      <c r="N2884" s="86"/>
    </row>
    <row r="2885" spans="1:14" hidden="1" x14ac:dyDescent="0.25">
      <c r="A2885" s="81" t="s">
        <v>1987</v>
      </c>
      <c r="B2885" s="81">
        <v>2158984</v>
      </c>
      <c r="C2885" s="584">
        <v>30897488</v>
      </c>
      <c r="D2885" s="83">
        <v>1712.35</v>
      </c>
      <c r="E2885" s="82">
        <v>30897488</v>
      </c>
      <c r="F2885" s="82">
        <v>1002884163</v>
      </c>
      <c r="G2885" s="85">
        <v>42396</v>
      </c>
      <c r="H2885" s="85">
        <v>42408</v>
      </c>
      <c r="I2885" s="85">
        <v>42409</v>
      </c>
      <c r="J2885" s="85">
        <v>42423</v>
      </c>
      <c r="K2885" s="584">
        <f t="shared" si="45"/>
        <v>2016</v>
      </c>
      <c r="L2885" s="121" t="s">
        <v>14</v>
      </c>
      <c r="M2885" s="121"/>
      <c r="N2885" s="86"/>
    </row>
    <row r="2886" spans="1:14" hidden="1" x14ac:dyDescent="0.25">
      <c r="A2886" s="81" t="s">
        <v>1987</v>
      </c>
      <c r="B2886" s="81">
        <v>2159588</v>
      </c>
      <c r="C2886" s="584">
        <v>30897488</v>
      </c>
      <c r="D2886" s="83">
        <v>1972.55</v>
      </c>
      <c r="E2886" s="82">
        <v>30897488</v>
      </c>
      <c r="F2886" s="203">
        <v>1002884145</v>
      </c>
      <c r="G2886" s="85">
        <v>42398</v>
      </c>
      <c r="H2886" s="85">
        <v>42408</v>
      </c>
      <c r="I2886" s="85">
        <v>42409</v>
      </c>
      <c r="J2886" s="85">
        <v>42423</v>
      </c>
      <c r="K2886" s="584">
        <f t="shared" si="45"/>
        <v>2016</v>
      </c>
      <c r="L2886" s="121" t="s">
        <v>14</v>
      </c>
      <c r="M2886" s="121"/>
      <c r="N2886" s="86"/>
    </row>
    <row r="2887" spans="1:14" hidden="1" x14ac:dyDescent="0.25">
      <c r="A2887" s="81" t="s">
        <v>1987</v>
      </c>
      <c r="B2887" s="81">
        <v>2189846</v>
      </c>
      <c r="C2887" s="584">
        <v>30897488</v>
      </c>
      <c r="D2887" s="83">
        <v>7.0000000000000007E-2</v>
      </c>
      <c r="E2887" s="82">
        <v>30897488</v>
      </c>
      <c r="F2887" s="81" t="s">
        <v>2003</v>
      </c>
      <c r="G2887" s="85">
        <v>42436</v>
      </c>
      <c r="H2887" s="85">
        <v>42453</v>
      </c>
      <c r="I2887" s="85">
        <v>42459</v>
      </c>
      <c r="J2887" s="85">
        <v>42471</v>
      </c>
      <c r="K2887" s="584">
        <f t="shared" si="45"/>
        <v>2016</v>
      </c>
      <c r="L2887" s="121" t="s">
        <v>9</v>
      </c>
      <c r="M2887" s="121"/>
      <c r="N2887" s="86"/>
    </row>
    <row r="2888" spans="1:14" hidden="1" x14ac:dyDescent="0.25">
      <c r="A2888" s="81" t="s">
        <v>1987</v>
      </c>
      <c r="B2888" s="81">
        <v>2149349</v>
      </c>
      <c r="C2888" s="584">
        <v>1112688</v>
      </c>
      <c r="D2888" s="83">
        <v>5610</v>
      </c>
      <c r="E2888" s="82">
        <v>1112688</v>
      </c>
      <c r="F2888" s="82">
        <v>1002906192</v>
      </c>
      <c r="G2888" s="162" t="s">
        <v>130</v>
      </c>
      <c r="H2888" s="162" t="s">
        <v>130</v>
      </c>
      <c r="I2888" s="162" t="s">
        <v>130</v>
      </c>
      <c r="J2888" s="85">
        <v>42452</v>
      </c>
      <c r="K2888" s="584">
        <f t="shared" si="45"/>
        <v>2016</v>
      </c>
      <c r="L2888" s="121" t="s">
        <v>9</v>
      </c>
      <c r="M2888" s="121" t="s">
        <v>1982</v>
      </c>
      <c r="N2888" s="86"/>
    </row>
    <row r="2889" spans="1:14" hidden="1" x14ac:dyDescent="0.25">
      <c r="A2889" s="81" t="s">
        <v>1987</v>
      </c>
      <c r="B2889" s="81">
        <v>2146436</v>
      </c>
      <c r="C2889" s="584">
        <v>1112688</v>
      </c>
      <c r="D2889" s="83">
        <v>5901.82</v>
      </c>
      <c r="E2889" s="82">
        <v>1112688</v>
      </c>
      <c r="F2889" s="81">
        <v>1002906199</v>
      </c>
      <c r="G2889" s="162" t="s">
        <v>130</v>
      </c>
      <c r="H2889" s="162" t="s">
        <v>130</v>
      </c>
      <c r="I2889" s="162" t="s">
        <v>130</v>
      </c>
      <c r="J2889" s="85">
        <v>42452</v>
      </c>
      <c r="K2889" s="584">
        <f t="shared" si="45"/>
        <v>2016</v>
      </c>
      <c r="L2889" s="121" t="s">
        <v>9</v>
      </c>
      <c r="M2889" s="121" t="s">
        <v>1982</v>
      </c>
      <c r="N2889" s="86"/>
    </row>
    <row r="2890" spans="1:14" ht="38.25" hidden="1" x14ac:dyDescent="0.25">
      <c r="A2890" s="167" t="s">
        <v>1987</v>
      </c>
      <c r="B2890" s="174" t="s">
        <v>1985</v>
      </c>
      <c r="C2890" s="584">
        <v>1112688</v>
      </c>
      <c r="D2890" s="173">
        <v>3000</v>
      </c>
      <c r="E2890" s="174">
        <v>1112688</v>
      </c>
      <c r="F2890" s="174" t="s">
        <v>2004</v>
      </c>
      <c r="G2890" s="169" t="s">
        <v>2005</v>
      </c>
      <c r="H2890" s="169" t="s">
        <v>2005</v>
      </c>
      <c r="I2890" s="169" t="s">
        <v>2005</v>
      </c>
      <c r="J2890" s="169">
        <v>42569</v>
      </c>
      <c r="K2890" s="584">
        <f t="shared" si="45"/>
        <v>2016</v>
      </c>
      <c r="L2890" s="122" t="s">
        <v>9</v>
      </c>
      <c r="M2890" s="122"/>
      <c r="N2890" s="76"/>
    </row>
  </sheetData>
  <autoFilter ref="A1:O2890">
    <filterColumn colId="0">
      <filters>
        <filter val="CHÂTEAU D'EAU"/>
      </filters>
    </filterColumn>
    <filterColumn colId="2">
      <filters>
        <filter val="5000019243"/>
        <filter val="5000034685"/>
      </filters>
    </filterColumn>
    <filterColumn colId="10">
      <filters>
        <filter val="2017"/>
        <filter val="2018"/>
      </filters>
    </filterColumn>
    <sortState ref="A162:O216">
      <sortCondition ref="E1:E2890"/>
    </sortState>
  </autoFilter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Stage 1_Overview</vt:lpstr>
      <vt:lpstr>DA</vt:lpstr>
      <vt:lpstr>SES</vt:lpstr>
      <vt:lpstr>Année</vt:lpstr>
      <vt:lpstr>Date</vt:lpstr>
      <vt:lpstr>Fournisseurs</vt:lpstr>
    </vt:vector>
  </TitlesOfParts>
  <Company>SAIPEM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BOUCHER Mathieu (External)</cp:lastModifiedBy>
  <cp:lastPrinted>2018-06-05T13:46:10Z</cp:lastPrinted>
  <dcterms:created xsi:type="dcterms:W3CDTF">2017-06-16T12:45:53Z</dcterms:created>
  <dcterms:modified xsi:type="dcterms:W3CDTF">2018-09-25T13:18:56Z</dcterms:modified>
</cp:coreProperties>
</file>